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кор-ки_2018" sheetId="1" r:id="rId1"/>
  </sheets>
  <definedNames>
    <definedName name="_xlnm._FilterDatabase" localSheetId="0" hidden="1">'кор-ки_2018'!$A$30:$XDH$453</definedName>
    <definedName name="_xlnm.Print_Area" localSheetId="0">'кор-ки_2018'!$B$1:$AZ$456</definedName>
  </definedNames>
  <calcPr calcId="145621"/>
</workbook>
</file>

<file path=xl/calcChain.xml><?xml version="1.0" encoding="utf-8"?>
<calcChain xmlns="http://schemas.openxmlformats.org/spreadsheetml/2006/main">
  <c r="E30" i="1" l="1"/>
  <c r="F30" i="1"/>
  <c r="G30" i="1" s="1"/>
  <c r="V452" i="1" l="1"/>
  <c r="U452" i="1"/>
  <c r="L452" i="1"/>
  <c r="I452" i="1"/>
  <c r="J452" i="1" s="1"/>
  <c r="V451" i="1"/>
  <c r="L451" i="1"/>
  <c r="V450" i="1"/>
  <c r="L450" i="1"/>
  <c r="I450" i="1"/>
  <c r="J450" i="1" s="1"/>
  <c r="V449" i="1"/>
  <c r="U449" i="1"/>
  <c r="I449" i="1"/>
  <c r="J449" i="1" s="1"/>
  <c r="V448" i="1"/>
  <c r="U448" i="1"/>
  <c r="L448" i="1"/>
  <c r="J448" i="1"/>
  <c r="I448" i="1"/>
  <c r="V447" i="1"/>
  <c r="U447" i="1"/>
  <c r="L447" i="1"/>
  <c r="J447" i="1"/>
  <c r="V446" i="1"/>
  <c r="U446" i="1"/>
  <c r="L446" i="1"/>
  <c r="I446" i="1"/>
  <c r="J446" i="1" s="1"/>
  <c r="V445" i="1"/>
  <c r="U445" i="1"/>
  <c r="L445" i="1"/>
  <c r="I445" i="1"/>
  <c r="J445" i="1" s="1"/>
  <c r="V444" i="1"/>
  <c r="U444" i="1"/>
  <c r="L444" i="1"/>
  <c r="J444" i="1"/>
  <c r="V443" i="1"/>
  <c r="U443" i="1"/>
  <c r="L443" i="1"/>
  <c r="I443" i="1"/>
  <c r="J443" i="1" s="1"/>
  <c r="V442" i="1"/>
  <c r="L442" i="1"/>
  <c r="I442" i="1"/>
  <c r="J442" i="1" s="1"/>
  <c r="V441" i="1"/>
  <c r="U441" i="1"/>
  <c r="L441" i="1"/>
  <c r="I441" i="1"/>
  <c r="J441" i="1" s="1"/>
  <c r="V440" i="1"/>
  <c r="L440" i="1"/>
  <c r="I440" i="1"/>
  <c r="J440" i="1" s="1"/>
  <c r="V439" i="1"/>
  <c r="U439" i="1"/>
  <c r="L439" i="1"/>
  <c r="I439" i="1"/>
  <c r="J439" i="1" s="1"/>
  <c r="V438" i="1"/>
  <c r="U438" i="1"/>
  <c r="L438" i="1"/>
  <c r="I438" i="1"/>
  <c r="J438" i="1" s="1"/>
  <c r="V437" i="1"/>
  <c r="U437" i="1"/>
  <c r="L437" i="1"/>
  <c r="J437" i="1"/>
  <c r="V436" i="1"/>
  <c r="L436" i="1"/>
  <c r="I436" i="1"/>
  <c r="J436" i="1" s="1"/>
  <c r="V435" i="1"/>
  <c r="U435" i="1"/>
  <c r="L435" i="1"/>
  <c r="I435" i="1"/>
  <c r="J435" i="1" s="1"/>
  <c r="V434" i="1"/>
  <c r="U434" i="1"/>
  <c r="L434" i="1"/>
  <c r="I434" i="1"/>
  <c r="J434" i="1" s="1"/>
  <c r="V433" i="1"/>
  <c r="U433" i="1"/>
  <c r="L433" i="1"/>
  <c r="J433" i="1"/>
  <c r="V432" i="1"/>
  <c r="U432" i="1"/>
  <c r="L432" i="1"/>
  <c r="I432" i="1"/>
  <c r="J432" i="1" s="1"/>
  <c r="V431" i="1"/>
  <c r="U431" i="1"/>
  <c r="L431" i="1"/>
  <c r="I431" i="1"/>
  <c r="J431" i="1" s="1"/>
  <c r="V430" i="1"/>
  <c r="U430" i="1"/>
  <c r="L430" i="1"/>
  <c r="I430" i="1"/>
  <c r="J430" i="1" s="1"/>
  <c r="V429" i="1"/>
  <c r="U429" i="1"/>
  <c r="L429" i="1"/>
  <c r="I429" i="1"/>
  <c r="J429" i="1" s="1"/>
  <c r="V428" i="1"/>
  <c r="U428" i="1"/>
  <c r="L428" i="1"/>
  <c r="I428" i="1"/>
  <c r="J428" i="1" s="1"/>
  <c r="V427" i="1"/>
  <c r="L427" i="1"/>
  <c r="I427" i="1"/>
  <c r="J427" i="1" s="1"/>
  <c r="V426" i="1"/>
  <c r="L426" i="1"/>
  <c r="I426" i="1"/>
  <c r="J426" i="1" s="1"/>
  <c r="V425" i="1"/>
  <c r="L425" i="1"/>
  <c r="I425" i="1"/>
  <c r="J425" i="1" s="1"/>
  <c r="V424" i="1"/>
  <c r="L424" i="1"/>
  <c r="I424" i="1"/>
  <c r="J424" i="1" s="1"/>
  <c r="V423" i="1"/>
  <c r="L423" i="1"/>
  <c r="I423" i="1"/>
  <c r="J423" i="1" s="1"/>
  <c r="V422" i="1"/>
  <c r="L422" i="1"/>
  <c r="I422" i="1"/>
  <c r="J422" i="1" s="1"/>
  <c r="V421" i="1"/>
  <c r="L421" i="1"/>
  <c r="I421" i="1"/>
  <c r="J421" i="1" s="1"/>
  <c r="V420" i="1"/>
  <c r="U420" i="1"/>
  <c r="L420" i="1"/>
  <c r="I420" i="1"/>
  <c r="J420" i="1" s="1"/>
  <c r="V419" i="1"/>
  <c r="U419" i="1"/>
  <c r="L419" i="1"/>
  <c r="I419" i="1"/>
  <c r="J419" i="1" s="1"/>
  <c r="V418" i="1"/>
  <c r="L418" i="1"/>
  <c r="I418" i="1"/>
  <c r="J418" i="1" s="1"/>
  <c r="V417" i="1"/>
  <c r="U417" i="1"/>
  <c r="L417" i="1"/>
  <c r="I417" i="1"/>
  <c r="J417" i="1" s="1"/>
  <c r="V416" i="1"/>
  <c r="U416" i="1"/>
  <c r="L416" i="1"/>
  <c r="I416" i="1"/>
  <c r="J416" i="1" s="1"/>
  <c r="V415" i="1"/>
  <c r="U415" i="1"/>
  <c r="L415" i="1"/>
  <c r="I415" i="1"/>
  <c r="J415" i="1" s="1"/>
  <c r="V414" i="1"/>
  <c r="U414" i="1"/>
  <c r="L414" i="1"/>
  <c r="I414" i="1"/>
  <c r="J414" i="1" s="1"/>
  <c r="V413" i="1"/>
  <c r="U413" i="1"/>
  <c r="L413" i="1"/>
  <c r="I413" i="1"/>
  <c r="J413" i="1" s="1"/>
  <c r="V412" i="1"/>
  <c r="U412" i="1"/>
  <c r="L412" i="1"/>
  <c r="I412" i="1"/>
  <c r="J412" i="1" s="1"/>
  <c r="V411" i="1"/>
  <c r="U411" i="1"/>
  <c r="L411" i="1"/>
  <c r="I411" i="1"/>
  <c r="J411" i="1" s="1"/>
  <c r="V410" i="1"/>
  <c r="U410" i="1"/>
  <c r="L410" i="1"/>
  <c r="I410" i="1"/>
  <c r="J410" i="1" s="1"/>
  <c r="V409" i="1"/>
  <c r="U409" i="1"/>
  <c r="L409" i="1"/>
  <c r="J409" i="1"/>
  <c r="I409" i="1"/>
  <c r="V408" i="1"/>
  <c r="U408" i="1"/>
  <c r="L408" i="1"/>
  <c r="I408" i="1"/>
  <c r="J408" i="1" s="1"/>
  <c r="V407" i="1"/>
  <c r="U407" i="1"/>
  <c r="L407" i="1"/>
  <c r="I407" i="1"/>
  <c r="J407" i="1" s="1"/>
  <c r="V406" i="1"/>
  <c r="U406" i="1"/>
  <c r="L406" i="1"/>
  <c r="I406" i="1"/>
  <c r="J406" i="1" s="1"/>
  <c r="V405" i="1"/>
  <c r="U405" i="1"/>
  <c r="L405" i="1"/>
  <c r="I405" i="1"/>
  <c r="J405" i="1" s="1"/>
  <c r="V404" i="1"/>
  <c r="U404" i="1"/>
  <c r="L404" i="1"/>
  <c r="I404" i="1"/>
  <c r="J404" i="1" s="1"/>
  <c r="V403" i="1"/>
  <c r="U403" i="1"/>
  <c r="L403" i="1"/>
  <c r="I403" i="1"/>
  <c r="J403" i="1" s="1"/>
  <c r="V402" i="1"/>
  <c r="U402" i="1"/>
  <c r="L402" i="1"/>
  <c r="I402" i="1"/>
  <c r="J402" i="1" s="1"/>
  <c r="V401" i="1"/>
  <c r="U401" i="1"/>
  <c r="L401" i="1"/>
  <c r="J401" i="1"/>
  <c r="I401" i="1"/>
  <c r="V400" i="1"/>
  <c r="U400" i="1"/>
  <c r="L400" i="1"/>
  <c r="I400" i="1"/>
  <c r="J400" i="1" s="1"/>
  <c r="V399" i="1"/>
  <c r="U399" i="1"/>
  <c r="L399" i="1"/>
  <c r="I399" i="1"/>
  <c r="J399" i="1" s="1"/>
  <c r="V398" i="1"/>
  <c r="U398" i="1"/>
  <c r="L398" i="1"/>
  <c r="I398" i="1"/>
  <c r="J398" i="1" s="1"/>
  <c r="V397" i="1"/>
  <c r="U397" i="1"/>
  <c r="L397" i="1"/>
  <c r="J397" i="1"/>
  <c r="I397" i="1"/>
  <c r="V396" i="1"/>
  <c r="U396" i="1"/>
  <c r="L396" i="1"/>
  <c r="J396" i="1"/>
  <c r="V395" i="1"/>
  <c r="L395" i="1"/>
  <c r="J395" i="1"/>
  <c r="V394" i="1"/>
  <c r="U394" i="1"/>
  <c r="L394" i="1"/>
  <c r="J394" i="1"/>
  <c r="V393" i="1"/>
  <c r="L393" i="1"/>
  <c r="J393" i="1"/>
  <c r="V392" i="1"/>
  <c r="L392" i="1"/>
  <c r="J392" i="1"/>
  <c r="V391" i="1"/>
  <c r="L391" i="1"/>
  <c r="J391" i="1"/>
  <c r="V390" i="1"/>
  <c r="L390" i="1"/>
  <c r="J390" i="1"/>
  <c r="V389" i="1"/>
  <c r="L389" i="1"/>
  <c r="J389" i="1"/>
  <c r="V388" i="1"/>
  <c r="L388" i="1"/>
  <c r="J388" i="1"/>
  <c r="V387" i="1"/>
  <c r="L387" i="1"/>
  <c r="J387" i="1"/>
  <c r="V386" i="1"/>
  <c r="L386" i="1"/>
  <c r="J386" i="1"/>
  <c r="V385" i="1"/>
  <c r="L385" i="1"/>
  <c r="J385" i="1"/>
  <c r="V384" i="1"/>
  <c r="L384" i="1"/>
  <c r="J384" i="1"/>
  <c r="V383" i="1"/>
  <c r="L383" i="1"/>
  <c r="J383" i="1"/>
  <c r="V382" i="1"/>
  <c r="L382" i="1"/>
  <c r="J382" i="1"/>
  <c r="V381" i="1"/>
  <c r="L381" i="1"/>
  <c r="J381" i="1"/>
  <c r="V380" i="1"/>
  <c r="L380" i="1"/>
  <c r="J380" i="1"/>
  <c r="V379" i="1"/>
  <c r="L379" i="1"/>
  <c r="J379" i="1"/>
  <c r="V378" i="1"/>
  <c r="L378" i="1"/>
  <c r="J378" i="1"/>
  <c r="V377" i="1"/>
  <c r="L377" i="1"/>
  <c r="J377" i="1"/>
  <c r="V376" i="1"/>
  <c r="L376" i="1"/>
  <c r="J376" i="1"/>
  <c r="V375" i="1"/>
  <c r="L375" i="1"/>
  <c r="J375" i="1"/>
  <c r="V374" i="1"/>
  <c r="L374" i="1"/>
  <c r="J374" i="1"/>
  <c r="V373" i="1"/>
  <c r="L373" i="1"/>
  <c r="J373" i="1"/>
  <c r="V372" i="1"/>
  <c r="L372" i="1"/>
  <c r="J372" i="1"/>
  <c r="V371" i="1"/>
  <c r="L371" i="1"/>
  <c r="J371" i="1"/>
  <c r="V370" i="1"/>
  <c r="U370" i="1"/>
  <c r="L370" i="1"/>
  <c r="J370" i="1"/>
  <c r="V369" i="1"/>
  <c r="L369" i="1"/>
  <c r="J369" i="1"/>
  <c r="V368" i="1"/>
  <c r="L368" i="1"/>
  <c r="J368" i="1"/>
  <c r="V367" i="1"/>
  <c r="L367" i="1"/>
  <c r="J367" i="1"/>
  <c r="V366" i="1"/>
  <c r="L366" i="1"/>
  <c r="J366" i="1"/>
  <c r="V365" i="1"/>
  <c r="L365" i="1"/>
  <c r="J365" i="1"/>
  <c r="V364" i="1"/>
  <c r="L364" i="1"/>
  <c r="J364" i="1"/>
  <c r="V363" i="1"/>
  <c r="L363" i="1"/>
  <c r="J363" i="1"/>
  <c r="V362" i="1"/>
  <c r="L362" i="1"/>
  <c r="J362" i="1"/>
  <c r="V361" i="1"/>
  <c r="U361" i="1"/>
  <c r="L361" i="1"/>
  <c r="J361" i="1"/>
  <c r="V360" i="1"/>
  <c r="U360" i="1"/>
  <c r="L360" i="1"/>
  <c r="J360" i="1"/>
  <c r="V359" i="1"/>
  <c r="U359" i="1"/>
  <c r="L359" i="1"/>
  <c r="J359" i="1"/>
  <c r="V358" i="1"/>
  <c r="L358" i="1"/>
  <c r="J358" i="1"/>
  <c r="V357" i="1"/>
  <c r="L357" i="1"/>
  <c r="J357" i="1"/>
  <c r="V356" i="1"/>
  <c r="U356" i="1"/>
  <c r="L356" i="1"/>
  <c r="J356" i="1"/>
  <c r="V355" i="1"/>
  <c r="L355" i="1"/>
  <c r="J355" i="1"/>
  <c r="V354" i="1"/>
  <c r="L354" i="1"/>
  <c r="J354" i="1"/>
  <c r="V353" i="1"/>
  <c r="L353" i="1"/>
  <c r="J353" i="1"/>
  <c r="V352" i="1"/>
  <c r="L352" i="1"/>
  <c r="J352" i="1"/>
  <c r="V351" i="1"/>
  <c r="L351" i="1"/>
  <c r="J351" i="1"/>
  <c r="V350" i="1"/>
  <c r="L350" i="1"/>
  <c r="J350" i="1"/>
  <c r="V349" i="1"/>
  <c r="L349" i="1"/>
  <c r="J349" i="1"/>
  <c r="V348" i="1"/>
  <c r="L348" i="1"/>
  <c r="J348" i="1"/>
  <c r="V347" i="1"/>
  <c r="L347" i="1"/>
  <c r="J347" i="1"/>
  <c r="V346" i="1"/>
  <c r="L346" i="1"/>
  <c r="J346" i="1"/>
  <c r="V345" i="1"/>
  <c r="J345" i="1"/>
  <c r="V344" i="1"/>
  <c r="L344" i="1"/>
  <c r="J344" i="1"/>
  <c r="V343" i="1"/>
  <c r="L343" i="1"/>
  <c r="J343" i="1"/>
  <c r="V342" i="1"/>
  <c r="L342" i="1"/>
  <c r="J342" i="1"/>
  <c r="V341" i="1"/>
  <c r="L341" i="1"/>
  <c r="J341" i="1"/>
  <c r="V340" i="1"/>
  <c r="L340" i="1"/>
  <c r="J340" i="1"/>
  <c r="V339" i="1"/>
  <c r="L339" i="1"/>
  <c r="J339" i="1"/>
  <c r="V338" i="1"/>
  <c r="L338" i="1"/>
  <c r="J338" i="1"/>
  <c r="V337" i="1"/>
  <c r="L337" i="1"/>
  <c r="J337" i="1"/>
  <c r="V336" i="1"/>
  <c r="L336" i="1"/>
  <c r="J336" i="1"/>
  <c r="V335" i="1"/>
  <c r="L335" i="1"/>
  <c r="J335" i="1"/>
  <c r="V334" i="1"/>
  <c r="L334" i="1"/>
  <c r="J334" i="1"/>
  <c r="V333" i="1"/>
  <c r="L333" i="1"/>
  <c r="J333" i="1"/>
  <c r="V332" i="1"/>
  <c r="L332" i="1"/>
  <c r="J332" i="1"/>
  <c r="V331" i="1"/>
  <c r="L331" i="1"/>
  <c r="J331" i="1"/>
  <c r="V330" i="1"/>
  <c r="U330" i="1"/>
  <c r="L330" i="1"/>
  <c r="J330" i="1"/>
  <c r="V329" i="1"/>
  <c r="L329" i="1"/>
  <c r="J329" i="1"/>
  <c r="V328" i="1"/>
  <c r="L328" i="1"/>
  <c r="J328" i="1"/>
  <c r="V327" i="1"/>
  <c r="L327" i="1"/>
  <c r="J327" i="1"/>
  <c r="V326" i="1"/>
  <c r="L326" i="1"/>
  <c r="J326" i="1"/>
  <c r="V325" i="1"/>
  <c r="U325" i="1"/>
  <c r="L325" i="1"/>
  <c r="J325" i="1"/>
  <c r="V324" i="1"/>
  <c r="L324" i="1"/>
  <c r="J324" i="1"/>
  <c r="V323" i="1"/>
  <c r="L323" i="1"/>
  <c r="J323" i="1"/>
  <c r="V322" i="1"/>
  <c r="L322" i="1"/>
  <c r="J322" i="1"/>
  <c r="V321" i="1"/>
  <c r="L321" i="1"/>
  <c r="J321" i="1"/>
  <c r="V320" i="1"/>
  <c r="L320" i="1"/>
  <c r="J320" i="1"/>
  <c r="V319" i="1"/>
  <c r="L319" i="1"/>
  <c r="J319" i="1"/>
  <c r="V318" i="1"/>
  <c r="L318" i="1"/>
  <c r="J318" i="1"/>
  <c r="V317" i="1"/>
  <c r="L317" i="1"/>
  <c r="J317" i="1"/>
  <c r="V316" i="1"/>
  <c r="L316" i="1"/>
  <c r="J316" i="1"/>
  <c r="V315" i="1"/>
  <c r="L315" i="1"/>
  <c r="J315" i="1"/>
  <c r="V314" i="1"/>
  <c r="L314" i="1"/>
  <c r="J314" i="1"/>
  <c r="V313" i="1"/>
  <c r="L313" i="1"/>
  <c r="J313" i="1"/>
  <c r="V312" i="1"/>
  <c r="L312" i="1"/>
  <c r="J312" i="1"/>
  <c r="V311" i="1"/>
  <c r="L311" i="1"/>
  <c r="J311" i="1"/>
  <c r="V310" i="1"/>
  <c r="L310" i="1"/>
  <c r="J310" i="1"/>
  <c r="V309" i="1"/>
  <c r="L309" i="1"/>
  <c r="J309" i="1"/>
  <c r="V308" i="1"/>
  <c r="U308" i="1"/>
  <c r="L308" i="1"/>
  <c r="J308" i="1"/>
  <c r="V307" i="1"/>
  <c r="L307" i="1"/>
  <c r="J307" i="1"/>
  <c r="V306" i="1"/>
  <c r="L306" i="1"/>
  <c r="J306" i="1"/>
  <c r="V305" i="1"/>
  <c r="L305" i="1"/>
  <c r="J305" i="1"/>
  <c r="V304" i="1"/>
  <c r="L304" i="1"/>
  <c r="J304" i="1"/>
  <c r="V303" i="1"/>
  <c r="L303" i="1"/>
  <c r="J303" i="1"/>
  <c r="V302" i="1"/>
  <c r="L302" i="1"/>
  <c r="J302" i="1"/>
  <c r="V301" i="1"/>
  <c r="L301" i="1"/>
  <c r="J301" i="1"/>
  <c r="V300" i="1"/>
  <c r="U300" i="1"/>
  <c r="L300" i="1"/>
  <c r="J300" i="1"/>
  <c r="V299" i="1"/>
  <c r="U299" i="1"/>
  <c r="L299" i="1"/>
  <c r="J299" i="1"/>
  <c r="V298" i="1"/>
  <c r="L298" i="1"/>
  <c r="J298" i="1"/>
  <c r="V297" i="1"/>
  <c r="L297" i="1"/>
  <c r="J297" i="1"/>
  <c r="V296" i="1"/>
  <c r="L296" i="1"/>
  <c r="J296" i="1"/>
  <c r="V295" i="1"/>
  <c r="L295" i="1"/>
  <c r="J295" i="1"/>
  <c r="V294" i="1"/>
  <c r="L294" i="1"/>
  <c r="J294" i="1"/>
  <c r="V293" i="1"/>
  <c r="L293" i="1"/>
  <c r="J293" i="1"/>
  <c r="V292" i="1"/>
  <c r="L292" i="1"/>
  <c r="J292" i="1"/>
  <c r="V291" i="1"/>
  <c r="L291" i="1"/>
  <c r="J291" i="1"/>
  <c r="V290" i="1"/>
  <c r="L290" i="1"/>
  <c r="J290" i="1"/>
  <c r="V289" i="1"/>
  <c r="L289" i="1"/>
  <c r="J289" i="1"/>
  <c r="V288" i="1"/>
  <c r="L288" i="1"/>
  <c r="J288" i="1"/>
  <c r="V287" i="1"/>
  <c r="U287" i="1"/>
  <c r="L287" i="1"/>
  <c r="J287" i="1"/>
  <c r="V286" i="1"/>
  <c r="L286" i="1"/>
  <c r="J286" i="1"/>
  <c r="V285" i="1"/>
  <c r="L285" i="1"/>
  <c r="J285" i="1"/>
  <c r="V284" i="1"/>
  <c r="L284" i="1"/>
  <c r="J284" i="1"/>
  <c r="V283" i="1"/>
  <c r="U283" i="1"/>
  <c r="L283" i="1"/>
  <c r="J283" i="1"/>
  <c r="V282" i="1"/>
  <c r="L282" i="1"/>
  <c r="J282" i="1"/>
  <c r="V281" i="1"/>
  <c r="L281" i="1"/>
  <c r="J281" i="1"/>
  <c r="V280" i="1"/>
  <c r="L280" i="1"/>
  <c r="J280" i="1"/>
  <c r="V279" i="1"/>
  <c r="L279" i="1"/>
  <c r="J279" i="1"/>
  <c r="V278" i="1"/>
  <c r="U278" i="1"/>
  <c r="L278" i="1"/>
  <c r="J278" i="1"/>
  <c r="V277" i="1"/>
  <c r="U277" i="1"/>
  <c r="L277" i="1"/>
  <c r="J277" i="1"/>
  <c r="V276" i="1"/>
  <c r="L276" i="1"/>
  <c r="J276" i="1"/>
  <c r="V275" i="1"/>
  <c r="U275" i="1"/>
  <c r="L275" i="1"/>
  <c r="J275" i="1"/>
  <c r="V274" i="1"/>
  <c r="U274" i="1"/>
  <c r="L274" i="1"/>
  <c r="J274" i="1"/>
  <c r="V273" i="1"/>
  <c r="U273" i="1"/>
  <c r="L273" i="1"/>
  <c r="J273" i="1"/>
  <c r="V272" i="1"/>
  <c r="U272" i="1"/>
  <c r="L272" i="1"/>
  <c r="J272" i="1"/>
  <c r="V271" i="1"/>
  <c r="U271" i="1"/>
  <c r="L271" i="1"/>
  <c r="J271" i="1"/>
  <c r="V270" i="1"/>
  <c r="U270" i="1"/>
  <c r="L270" i="1"/>
  <c r="J270" i="1"/>
  <c r="V269" i="1"/>
  <c r="U269" i="1"/>
  <c r="L269" i="1"/>
  <c r="J269" i="1"/>
  <c r="V268" i="1"/>
  <c r="U268" i="1"/>
  <c r="L268" i="1"/>
  <c r="J268" i="1"/>
  <c r="V267" i="1"/>
  <c r="L267" i="1"/>
  <c r="V266" i="1"/>
  <c r="L266" i="1"/>
  <c r="V265" i="1"/>
  <c r="L265" i="1"/>
  <c r="V264" i="1"/>
  <c r="L264" i="1"/>
  <c r="V263" i="1"/>
  <c r="L263" i="1"/>
  <c r="V262" i="1"/>
  <c r="L262" i="1"/>
  <c r="V261" i="1"/>
  <c r="L261" i="1"/>
  <c r="V260" i="1"/>
  <c r="U260" i="1"/>
  <c r="L260" i="1"/>
  <c r="V259" i="1"/>
  <c r="L259" i="1"/>
  <c r="V258" i="1"/>
  <c r="L258" i="1"/>
  <c r="V257" i="1"/>
  <c r="L257" i="1"/>
  <c r="V256" i="1"/>
  <c r="L256" i="1"/>
  <c r="V255" i="1"/>
  <c r="L255" i="1"/>
  <c r="V254" i="1"/>
  <c r="L254" i="1"/>
  <c r="V253" i="1"/>
  <c r="L253" i="1"/>
  <c r="V252" i="1"/>
  <c r="L252" i="1"/>
  <c r="V251" i="1"/>
  <c r="L251" i="1"/>
  <c r="J251" i="1"/>
  <c r="V250" i="1"/>
  <c r="L250" i="1"/>
  <c r="J250" i="1"/>
  <c r="V249" i="1"/>
  <c r="L249" i="1"/>
  <c r="J249" i="1"/>
  <c r="V248" i="1"/>
  <c r="L248" i="1"/>
  <c r="J248" i="1"/>
  <c r="V247" i="1"/>
  <c r="L247" i="1"/>
  <c r="J247" i="1"/>
  <c r="V246" i="1"/>
  <c r="U246" i="1"/>
  <c r="L246" i="1"/>
  <c r="J246" i="1"/>
  <c r="V245" i="1"/>
  <c r="U245" i="1"/>
  <c r="L245" i="1"/>
  <c r="J245" i="1"/>
  <c r="V244" i="1"/>
  <c r="L244" i="1"/>
  <c r="J244" i="1"/>
  <c r="V243" i="1"/>
  <c r="L243" i="1"/>
  <c r="J243" i="1"/>
  <c r="V242" i="1"/>
  <c r="U242" i="1"/>
  <c r="L242" i="1"/>
  <c r="J242" i="1"/>
  <c r="V241" i="1"/>
  <c r="L241" i="1"/>
  <c r="J241" i="1"/>
  <c r="V240" i="1"/>
  <c r="L240" i="1"/>
  <c r="J240" i="1"/>
  <c r="V239" i="1"/>
  <c r="L239" i="1"/>
  <c r="J239" i="1"/>
  <c r="V238" i="1"/>
  <c r="L238" i="1"/>
  <c r="J238" i="1"/>
  <c r="V237" i="1"/>
  <c r="L237" i="1"/>
  <c r="J237" i="1"/>
  <c r="V236" i="1"/>
  <c r="L236" i="1"/>
  <c r="J236" i="1"/>
  <c r="V235" i="1"/>
  <c r="L235" i="1"/>
  <c r="J235" i="1"/>
  <c r="V234" i="1"/>
  <c r="L234" i="1"/>
  <c r="J234" i="1"/>
  <c r="V233" i="1"/>
  <c r="L233" i="1"/>
  <c r="V232" i="1"/>
  <c r="L232" i="1"/>
  <c r="V231" i="1"/>
  <c r="L231" i="1"/>
  <c r="V230" i="1"/>
  <c r="L230" i="1"/>
  <c r="V229" i="1"/>
  <c r="L229" i="1"/>
  <c r="V228" i="1"/>
  <c r="L228" i="1"/>
  <c r="V227" i="1"/>
  <c r="L227" i="1"/>
  <c r="V226" i="1"/>
  <c r="L226" i="1"/>
  <c r="V225" i="1"/>
  <c r="L225" i="1"/>
  <c r="V224" i="1"/>
  <c r="L224" i="1"/>
  <c r="V223" i="1"/>
  <c r="L223" i="1"/>
  <c r="V222" i="1"/>
  <c r="L222" i="1"/>
  <c r="V221" i="1"/>
  <c r="L221" i="1"/>
  <c r="V220" i="1"/>
  <c r="L220" i="1"/>
  <c r="V219" i="1"/>
  <c r="L219" i="1"/>
  <c r="V218" i="1"/>
  <c r="L218" i="1"/>
  <c r="V217" i="1"/>
  <c r="L217" i="1"/>
  <c r="V216" i="1"/>
  <c r="L216" i="1"/>
  <c r="V215" i="1"/>
  <c r="L215" i="1"/>
  <c r="V214" i="1"/>
  <c r="L214" i="1"/>
  <c r="V213" i="1"/>
  <c r="L213" i="1"/>
  <c r="V212" i="1"/>
  <c r="L212" i="1"/>
  <c r="V211" i="1"/>
  <c r="U211" i="1"/>
  <c r="L211" i="1"/>
  <c r="J211" i="1"/>
  <c r="V210" i="1"/>
  <c r="L210" i="1"/>
  <c r="J210" i="1"/>
  <c r="V209" i="1"/>
  <c r="L209" i="1"/>
  <c r="V208" i="1"/>
  <c r="L208" i="1"/>
  <c r="V207" i="1"/>
  <c r="L207" i="1"/>
  <c r="V206" i="1"/>
  <c r="L206" i="1"/>
  <c r="V205" i="1"/>
  <c r="L205" i="1"/>
  <c r="V204" i="1"/>
  <c r="L204" i="1"/>
  <c r="V203" i="1"/>
  <c r="L203" i="1"/>
  <c r="V202" i="1"/>
  <c r="L202" i="1"/>
  <c r="V201" i="1"/>
  <c r="L201" i="1"/>
  <c r="V200" i="1"/>
  <c r="L200" i="1"/>
  <c r="V199" i="1"/>
  <c r="L199" i="1"/>
  <c r="V198" i="1"/>
  <c r="L198" i="1"/>
  <c r="V197" i="1"/>
  <c r="L197" i="1"/>
  <c r="V196" i="1"/>
  <c r="L196" i="1"/>
  <c r="V195" i="1"/>
  <c r="L195" i="1"/>
  <c r="V194" i="1"/>
  <c r="L194" i="1"/>
  <c r="V193" i="1"/>
  <c r="L193" i="1"/>
  <c r="V192" i="1"/>
  <c r="L192" i="1"/>
  <c r="V191" i="1"/>
  <c r="L191" i="1"/>
  <c r="V190" i="1"/>
  <c r="U190" i="1"/>
  <c r="L190" i="1"/>
  <c r="V189" i="1"/>
  <c r="U189" i="1"/>
  <c r="L189" i="1"/>
  <c r="V188" i="1"/>
  <c r="U188" i="1"/>
  <c r="L188" i="1"/>
  <c r="V187" i="1"/>
  <c r="U187" i="1"/>
  <c r="L187" i="1"/>
  <c r="V186" i="1"/>
  <c r="U186" i="1"/>
  <c r="L186" i="1"/>
  <c r="V185" i="1"/>
  <c r="U185" i="1"/>
  <c r="L185" i="1"/>
  <c r="V184" i="1"/>
  <c r="U184" i="1"/>
  <c r="L184" i="1"/>
  <c r="V183" i="1"/>
  <c r="U183" i="1"/>
  <c r="L183" i="1"/>
  <c r="V182" i="1"/>
  <c r="U182" i="1"/>
  <c r="L182" i="1"/>
  <c r="V181" i="1"/>
  <c r="U181" i="1"/>
  <c r="L181" i="1"/>
  <c r="V180" i="1"/>
  <c r="L180" i="1"/>
  <c r="V179" i="1"/>
  <c r="U179" i="1"/>
  <c r="L179" i="1"/>
  <c r="V178" i="1"/>
  <c r="U178" i="1"/>
  <c r="L178" i="1"/>
  <c r="V177" i="1"/>
  <c r="L177" i="1"/>
  <c r="V176" i="1"/>
  <c r="L176" i="1"/>
  <c r="V175" i="1"/>
  <c r="L175" i="1"/>
  <c r="V174" i="1"/>
  <c r="L174" i="1"/>
  <c r="V173" i="1"/>
  <c r="U173" i="1"/>
  <c r="L173" i="1"/>
  <c r="V172" i="1"/>
  <c r="L172" i="1"/>
  <c r="V171" i="1"/>
  <c r="L171" i="1"/>
  <c r="V170" i="1"/>
  <c r="L170" i="1"/>
  <c r="V169" i="1"/>
  <c r="L169" i="1"/>
  <c r="V168" i="1"/>
  <c r="L168" i="1"/>
  <c r="V167" i="1"/>
  <c r="L167" i="1"/>
  <c r="V166" i="1"/>
  <c r="L166" i="1"/>
  <c r="V165" i="1"/>
  <c r="L165" i="1"/>
  <c r="V164" i="1"/>
  <c r="L164" i="1"/>
  <c r="V163" i="1"/>
  <c r="L163" i="1"/>
  <c r="V162" i="1"/>
  <c r="L162" i="1"/>
  <c r="V161" i="1"/>
  <c r="L161" i="1"/>
  <c r="V160" i="1"/>
  <c r="L160" i="1"/>
  <c r="V159" i="1"/>
  <c r="L159" i="1"/>
  <c r="V158" i="1"/>
  <c r="L158" i="1"/>
  <c r="V157" i="1"/>
  <c r="L157" i="1"/>
  <c r="V156" i="1"/>
  <c r="L156" i="1"/>
  <c r="V155" i="1"/>
  <c r="L155" i="1"/>
  <c r="V154" i="1"/>
  <c r="L154" i="1"/>
  <c r="V153" i="1"/>
  <c r="L153" i="1"/>
  <c r="V152" i="1"/>
  <c r="L152" i="1"/>
  <c r="V151" i="1"/>
  <c r="L151" i="1"/>
  <c r="V150" i="1"/>
  <c r="L150" i="1"/>
  <c r="V149" i="1"/>
  <c r="U149" i="1"/>
  <c r="L149" i="1"/>
  <c r="V148" i="1"/>
  <c r="U148" i="1"/>
  <c r="L148" i="1"/>
  <c r="V147" i="1"/>
  <c r="L147" i="1"/>
  <c r="V146" i="1"/>
  <c r="L146" i="1"/>
  <c r="J146" i="1"/>
  <c r="V145" i="1"/>
  <c r="L145" i="1"/>
  <c r="V144" i="1"/>
  <c r="L144" i="1"/>
  <c r="V143" i="1"/>
  <c r="L143" i="1"/>
  <c r="V142" i="1"/>
  <c r="L142" i="1"/>
  <c r="V141" i="1"/>
  <c r="U141" i="1"/>
  <c r="L141" i="1"/>
  <c r="V140" i="1"/>
  <c r="L140" i="1"/>
  <c r="V139" i="1"/>
  <c r="L139" i="1"/>
  <c r="V138" i="1"/>
  <c r="L138" i="1"/>
  <c r="V137" i="1"/>
  <c r="L137" i="1"/>
  <c r="V136" i="1"/>
  <c r="L136" i="1"/>
  <c r="V135" i="1"/>
  <c r="L135" i="1"/>
  <c r="V134" i="1"/>
  <c r="L134" i="1"/>
  <c r="V133" i="1"/>
  <c r="L133" i="1"/>
  <c r="V132" i="1"/>
  <c r="L132" i="1"/>
  <c r="V131" i="1"/>
  <c r="L131" i="1"/>
  <c r="V130" i="1"/>
  <c r="L130" i="1"/>
  <c r="V129" i="1"/>
  <c r="L129" i="1"/>
  <c r="V128" i="1"/>
  <c r="L128" i="1"/>
  <c r="V127" i="1"/>
  <c r="U127" i="1"/>
  <c r="L127" i="1"/>
  <c r="V126" i="1"/>
  <c r="L126" i="1"/>
  <c r="V125" i="1"/>
  <c r="L125" i="1"/>
  <c r="V124" i="1"/>
  <c r="L124" i="1"/>
  <c r="V123" i="1"/>
  <c r="L123" i="1"/>
  <c r="V122" i="1"/>
  <c r="U122" i="1"/>
  <c r="L122" i="1"/>
  <c r="V121" i="1"/>
  <c r="L121" i="1"/>
  <c r="V120" i="1"/>
  <c r="U120" i="1"/>
  <c r="L120" i="1"/>
  <c r="V119" i="1"/>
  <c r="U119" i="1"/>
  <c r="L119" i="1"/>
  <c r="V118" i="1"/>
  <c r="L118" i="1"/>
  <c r="V117" i="1"/>
  <c r="L117" i="1"/>
  <c r="V116" i="1"/>
  <c r="L116" i="1"/>
  <c r="V115" i="1"/>
  <c r="L115" i="1"/>
  <c r="V114" i="1"/>
  <c r="L114" i="1"/>
  <c r="V113" i="1"/>
  <c r="L113" i="1"/>
  <c r="V112" i="1"/>
  <c r="L112" i="1"/>
  <c r="V111" i="1"/>
  <c r="L111" i="1"/>
  <c r="V110" i="1"/>
  <c r="L110" i="1"/>
  <c r="V109" i="1"/>
  <c r="L109" i="1"/>
  <c r="V108" i="1"/>
  <c r="L108" i="1"/>
  <c r="V107" i="1"/>
  <c r="L107" i="1"/>
  <c r="V106" i="1"/>
  <c r="L106" i="1"/>
  <c r="V105" i="1"/>
  <c r="L105" i="1"/>
  <c r="V104" i="1"/>
  <c r="L104" i="1"/>
  <c r="V103" i="1"/>
  <c r="L103" i="1"/>
  <c r="V102" i="1"/>
  <c r="L102" i="1"/>
  <c r="V101" i="1"/>
  <c r="L101" i="1"/>
  <c r="V100" i="1"/>
  <c r="L100" i="1"/>
  <c r="V99" i="1"/>
  <c r="L99" i="1"/>
  <c r="V98" i="1"/>
  <c r="L98" i="1"/>
  <c r="V97" i="1"/>
  <c r="L97" i="1"/>
  <c r="V96" i="1"/>
  <c r="L96" i="1"/>
  <c r="V95" i="1"/>
  <c r="L95" i="1"/>
  <c r="V94" i="1"/>
  <c r="L94" i="1"/>
  <c r="V93" i="1"/>
  <c r="L93" i="1"/>
  <c r="V92" i="1"/>
  <c r="L92" i="1"/>
  <c r="V91" i="1"/>
  <c r="L91" i="1"/>
  <c r="V90" i="1"/>
  <c r="L90" i="1"/>
  <c r="V89" i="1"/>
  <c r="L89" i="1"/>
  <c r="V88" i="1"/>
  <c r="L88" i="1"/>
  <c r="V87" i="1"/>
  <c r="U87" i="1"/>
  <c r="L87" i="1"/>
  <c r="V86" i="1"/>
  <c r="U86" i="1"/>
  <c r="L86" i="1"/>
  <c r="V85" i="1"/>
  <c r="L85" i="1"/>
  <c r="V84" i="1"/>
  <c r="L84" i="1"/>
  <c r="V83" i="1"/>
  <c r="U83" i="1"/>
  <c r="L83" i="1"/>
  <c r="V82" i="1"/>
  <c r="U82" i="1"/>
  <c r="L82" i="1"/>
  <c r="V81" i="1"/>
  <c r="U81" i="1"/>
  <c r="L81" i="1"/>
  <c r="V80" i="1"/>
  <c r="U80" i="1"/>
  <c r="L80" i="1"/>
  <c r="V79" i="1"/>
  <c r="L79" i="1"/>
  <c r="V78" i="1"/>
  <c r="L78" i="1"/>
  <c r="V77" i="1"/>
  <c r="U77" i="1"/>
  <c r="L77" i="1"/>
  <c r="V76" i="1"/>
  <c r="U76" i="1"/>
  <c r="L76" i="1"/>
  <c r="J76" i="1"/>
  <c r="V75" i="1"/>
  <c r="U75" i="1"/>
  <c r="L75" i="1"/>
  <c r="J75" i="1"/>
  <c r="V74" i="1"/>
  <c r="L74" i="1"/>
  <c r="J74" i="1"/>
  <c r="V73" i="1"/>
  <c r="L73" i="1"/>
  <c r="J73" i="1"/>
  <c r="V72" i="1"/>
  <c r="L72" i="1"/>
  <c r="V71" i="1"/>
  <c r="U71" i="1"/>
  <c r="T71" i="1"/>
  <c r="L71" i="1"/>
  <c r="V70" i="1"/>
  <c r="U70" i="1"/>
  <c r="T70" i="1"/>
  <c r="L70" i="1"/>
  <c r="V69" i="1"/>
  <c r="U69" i="1"/>
  <c r="T69" i="1"/>
  <c r="L69" i="1"/>
  <c r="V68" i="1"/>
  <c r="U68" i="1"/>
  <c r="L68" i="1"/>
  <c r="V67" i="1"/>
  <c r="U67" i="1"/>
  <c r="L67" i="1"/>
  <c r="V66" i="1"/>
  <c r="U66" i="1"/>
  <c r="L66" i="1"/>
  <c r="V65" i="1"/>
  <c r="L65" i="1"/>
  <c r="V64" i="1"/>
  <c r="L64" i="1"/>
  <c r="V63" i="1"/>
  <c r="L63" i="1"/>
  <c r="V62" i="1"/>
  <c r="L62" i="1"/>
  <c r="V61" i="1"/>
  <c r="L61" i="1"/>
  <c r="V60" i="1"/>
  <c r="L60" i="1"/>
  <c r="V59" i="1"/>
  <c r="L59" i="1"/>
  <c r="V58" i="1"/>
  <c r="U58" i="1"/>
  <c r="L58" i="1"/>
  <c r="V57" i="1"/>
  <c r="U57" i="1"/>
  <c r="L57" i="1"/>
  <c r="V56" i="1"/>
  <c r="U56" i="1"/>
  <c r="L56" i="1"/>
  <c r="V55" i="1"/>
  <c r="U55" i="1"/>
  <c r="L55" i="1"/>
  <c r="V54" i="1"/>
  <c r="L54" i="1"/>
  <c r="V53" i="1"/>
  <c r="U53" i="1"/>
  <c r="L53" i="1"/>
  <c r="V52" i="1"/>
  <c r="L52" i="1"/>
  <c r="V51" i="1"/>
  <c r="L51" i="1"/>
  <c r="V50" i="1"/>
  <c r="U50" i="1"/>
  <c r="L50" i="1"/>
  <c r="V49" i="1"/>
  <c r="U49" i="1"/>
  <c r="L49" i="1"/>
  <c r="V48" i="1"/>
  <c r="U48" i="1"/>
  <c r="L48" i="1"/>
  <c r="V47" i="1"/>
  <c r="U47" i="1"/>
  <c r="L47" i="1"/>
  <c r="V46" i="1"/>
  <c r="U46" i="1"/>
  <c r="L46" i="1"/>
  <c r="V45" i="1"/>
  <c r="U45" i="1"/>
  <c r="L45" i="1"/>
  <c r="V44" i="1"/>
  <c r="U44" i="1"/>
  <c r="L44" i="1"/>
  <c r="V43" i="1"/>
  <c r="L43" i="1"/>
  <c r="V42" i="1"/>
  <c r="L42" i="1"/>
  <c r="V41" i="1"/>
  <c r="U41" i="1"/>
  <c r="L41" i="1"/>
  <c r="V40" i="1"/>
  <c r="U40" i="1"/>
  <c r="L40" i="1"/>
  <c r="V39" i="1"/>
  <c r="U39" i="1"/>
  <c r="L39" i="1"/>
  <c r="V38" i="1"/>
  <c r="L38" i="1"/>
  <c r="V37" i="1"/>
  <c r="L37" i="1"/>
  <c r="V36" i="1"/>
  <c r="L36" i="1"/>
  <c r="V35" i="1"/>
  <c r="L35" i="1"/>
  <c r="V34" i="1"/>
  <c r="L34" i="1"/>
  <c r="V33" i="1"/>
  <c r="L33" i="1"/>
  <c r="V32" i="1"/>
  <c r="L32" i="1"/>
  <c r="V31" i="1"/>
  <c r="L31" i="1"/>
  <c r="AS30" i="1"/>
  <c r="AT30" i="1" s="1"/>
  <c r="AU30" i="1" s="1"/>
  <c r="AV30" i="1" s="1"/>
  <c r="X30" i="1"/>
  <c r="Y30" i="1" s="1"/>
  <c r="Z30" i="1" s="1"/>
  <c r="AA30" i="1" s="1"/>
  <c r="AB30" i="1" s="1"/>
  <c r="AC30" i="1" s="1"/>
  <c r="AD30" i="1" s="1"/>
  <c r="AE30" i="1" s="1"/>
  <c r="AF30" i="1" s="1"/>
  <c r="AG30" i="1" s="1"/>
  <c r="AH30" i="1" s="1"/>
  <c r="AI30" i="1" s="1"/>
  <c r="AJ30" i="1" s="1"/>
  <c r="AK30" i="1" s="1"/>
  <c r="AL30" i="1" s="1"/>
  <c r="C30" i="1"/>
  <c r="D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B30" i="1"/>
</calcChain>
</file>

<file path=xl/comments1.xml><?xml version="1.0" encoding="utf-8"?>
<comments xmlns="http://schemas.openxmlformats.org/spreadsheetml/2006/main">
  <authors>
    <author>Ирина Павловна Сокуцкая</author>
    <author>sokutskaya</author>
    <author>Дмитрий Николаевич Кусля</author>
  </authors>
  <commentList>
    <comment ref="T5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5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5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5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6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62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64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6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6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0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НДМ</t>
        </r>
      </text>
    </comment>
    <comment ref="T10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0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0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3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7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6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62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63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6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64" authorId="2">
      <text>
        <r>
          <rPr>
            <b/>
            <sz val="9"/>
            <color indexed="81"/>
            <rFont val="Tahoma"/>
            <family val="2"/>
            <charset val="204"/>
          </rPr>
          <t>Дмитрий Николаевич Кусля: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6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6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33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9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НДСё</t>
        </r>
      </text>
    </comment>
    <comment ref="T40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0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0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1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1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1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3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40" authorId="1">
      <text>
        <r>
          <rPr>
            <b/>
            <sz val="9"/>
            <color indexed="81"/>
            <rFont val="Tahoma"/>
            <family val="2"/>
            <charset val="204"/>
          </rPr>
          <t>sokutskaya: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4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45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<sst xmlns="http://schemas.openxmlformats.org/spreadsheetml/2006/main" count="12142" uniqueCount="2246">
  <si>
    <t xml:space="preserve">Приложение 2
к распоряжению
</t>
  </si>
  <si>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</si>
  <si>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</si>
  <si>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</si>
  <si>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</si>
  <si>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</si>
  <si>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</si>
  <si>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</si>
  <si>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</si>
  <si>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</si>
  <si>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</si>
  <si>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</si>
  <si>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Статус корректировки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</si>
  <si>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</si>
  <si>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</si>
  <si>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</si>
  <si>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</si>
  <si>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</si>
  <si>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</si>
  <si>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</si>
  <si>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</si>
  <si>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</si>
  <si>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</si>
  <si>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</si>
  <si>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</si>
  <si>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</si>
  <si>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</si>
  <si>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</si>
  <si>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 xml:space="preserve">Сведения о начальной (максимальной) цене договора (цене лота) </t>
  </si>
  <si>
    <t>График осуществления процедур закупки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</si>
  <si>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</si>
  <si>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</si>
  <si>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</si>
  <si>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</si>
  <si>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</si>
  <si>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</si>
  <si>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</si>
  <si>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</si>
  <si>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 xml:space="preserve">планируемая дата или период размещения извещения о закупке 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</si>
  <si>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</si>
  <si>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</si>
  <si>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</si>
  <si>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</si>
  <si>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</si>
  <si>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</si>
  <si>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</si>
  <si>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</si>
  <si>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</si>
  <si>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</si>
  <si>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</si>
  <si>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</si>
  <si>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</si>
  <si>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</si>
  <si>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</si>
  <si>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</si>
  <si>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</si>
  <si>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</si>
  <si>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Контрагент (наименование)
(для внутреннего использования)</t>
  </si>
  <si>
    <t>Комментарии</t>
  </si>
  <si>
    <t>№ протокола</t>
  </si>
  <si>
    <t>Дата протокола</t>
  </si>
  <si>
    <t>Опубликовано на ЕИС</t>
  </si>
  <si>
    <t>Отчет в АСУД</t>
  </si>
  <si>
    <t>(в тыс.руб.)</t>
  </si>
  <si>
    <t>(в руб.)</t>
  </si>
  <si>
    <t>Год</t>
  </si>
  <si>
    <t xml:space="preserve">Месяц </t>
  </si>
  <si>
    <t>(месяц,год)</t>
  </si>
  <si>
    <t>Месяц</t>
  </si>
  <si>
    <t>0/1</t>
  </si>
  <si>
    <t>(1 - да / 0 - нет)</t>
  </si>
  <si>
    <t>(код категории или 0)</t>
  </si>
  <si>
    <t>2018_1</t>
  </si>
  <si>
    <t>65.12.1</t>
  </si>
  <si>
    <t>65.12.12.000</t>
  </si>
  <si>
    <t>-</t>
  </si>
  <si>
    <t>СУП</t>
  </si>
  <si>
    <t>ОПО</t>
  </si>
  <si>
    <t>ОЗ</t>
  </si>
  <si>
    <t>Добровольное медицинское страхование</t>
  </si>
  <si>
    <t>Опыт работы от 10 лет по организации ДМС персонала для организаций с филиальной сетью (более 5 филиалов)</t>
  </si>
  <si>
    <t>642</t>
  </si>
  <si>
    <t>единица</t>
  </si>
  <si>
    <t>г. Москва</t>
  </si>
  <si>
    <t>август</t>
  </si>
  <si>
    <t>октябрь</t>
  </si>
  <si>
    <t>10.2018</t>
  </si>
  <si>
    <t>ноябрь</t>
  </si>
  <si>
    <t>декабрь</t>
  </si>
  <si>
    <t>январь</t>
  </si>
  <si>
    <t>12.2019</t>
  </si>
  <si>
    <t>Открытый конкурс</t>
  </si>
  <si>
    <t>RUB</t>
  </si>
  <si>
    <t xml:space="preserve">roseltorg.ru
</t>
  </si>
  <si>
    <t>АО "Мобильные ГТЭС"</t>
  </si>
  <si>
    <t>Закупочная комиссия АО "Мобильные ГТЭС"</t>
  </si>
  <si>
    <t xml:space="preserve">Договор № М01-002099/16 от 30.05.2016 г. Действует по 31.12.2017. Без НДС.          </t>
  </si>
  <si>
    <t>2018_2</t>
  </si>
  <si>
    <t>78.30</t>
  </si>
  <si>
    <t>Подбор персонала</t>
  </si>
  <si>
    <t>Компания-лидер на рынке услуг по подбору персонала, база данных - не менее 5 000 000 резюме, включающая резюме высшего, среднего звена и рабочих специальностей</t>
  </si>
  <si>
    <t>сентябрь</t>
  </si>
  <si>
    <t>февраль</t>
  </si>
  <si>
    <t>02.2020</t>
  </si>
  <si>
    <t>Открытый запрос предложений в электронной форме</t>
  </si>
  <si>
    <t>Договор № 627310 от 25.01.2017 г. Действует по 25.01.2018 г.</t>
  </si>
  <si>
    <t>01.02/43</t>
  </si>
  <si>
    <t>2018_3</t>
  </si>
  <si>
    <t>изменить</t>
  </si>
  <si>
    <t>43.21</t>
  </si>
  <si>
    <t xml:space="preserve">26.30.11.150 </t>
  </si>
  <si>
    <t>СБиР</t>
  </si>
  <si>
    <t xml:space="preserve">Сервисное обслуживание и ремонт системы СКУД и видеонаблюдения в Головном офисе </t>
  </si>
  <si>
    <t xml:space="preserve"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
</t>
  </si>
  <si>
    <t>1</t>
  </si>
  <si>
    <t>2018</t>
  </si>
  <si>
    <t>2019</t>
  </si>
  <si>
    <t>2018:0.00;2019:550000.00</t>
  </si>
  <si>
    <t>От 13.05.2016 №16/0102/003 с ООО "Диммер", действует с даты подписания</t>
  </si>
  <si>
    <t>01.02/66</t>
  </si>
  <si>
    <t>2018_4</t>
  </si>
  <si>
    <t>80.10</t>
  </si>
  <si>
    <t>80.10.12.000</t>
  </si>
  <si>
    <t>Сервисное обслуживание комплекса техсредств охраны "Тревожная кнопка" и услуги пультовой охраны на ПС №239 "Пушкино"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</si>
  <si>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персонала.</t>
  </si>
  <si>
    <t>Московская область</t>
  </si>
  <si>
    <t>март</t>
  </si>
  <si>
    <t>апрель</t>
  </si>
  <si>
    <t>04.2018</t>
  </si>
  <si>
    <t>май</t>
  </si>
  <si>
    <t>июнь</t>
  </si>
  <si>
    <t>июль</t>
  </si>
  <si>
    <t>06.2019</t>
  </si>
  <si>
    <t>Мелкая закупка</t>
  </si>
  <si>
    <t>От 06.07.2016 №16/0102/004 с ФГУП "Охрана" МВД России, действует с 01.07.2016</t>
  </si>
  <si>
    <t>2018_5</t>
  </si>
  <si>
    <t>62.0</t>
  </si>
  <si>
    <t>62.02</t>
  </si>
  <si>
    <t>Лот №1 Оказание информационно-справочных услуг в отношении юридических лиц и индивидуальных предпринимателей</t>
  </si>
  <si>
    <t xml:space="preserve">Соответствие действующему законодательству;
Точность, актуальность, достовернось.
</t>
  </si>
  <si>
    <t>08.2018</t>
  </si>
  <si>
    <t>10.2019</t>
  </si>
  <si>
    <t>Договор будет заключен 15.10.2016. Текущий договор с ООО "ИнтелИнфо" действует по указанную дату.</t>
  </si>
  <si>
    <t>2018_6</t>
  </si>
  <si>
    <t>Лот №2 Оказание информационно-справочных услуг в отношении физических лиц</t>
  </si>
  <si>
    <t>2018_7</t>
  </si>
  <si>
    <t>80.20</t>
  </si>
  <si>
    <t>80.20.10</t>
  </si>
  <si>
    <t xml:space="preserve">Обеспеченние безопасности персонала и сохранности имущества на объектах </t>
  </si>
  <si>
    <t xml:space="preserve">Соответствие действующему законодательству;
Наличие лицензий;
Наличие подготовленного персонала.
</t>
  </si>
  <si>
    <t xml:space="preserve">46000000000 67000000000 35401000000 93401000000
03420000000
</t>
  </si>
  <si>
    <t>Московская область,              г. Кызыл,               г. Новороссийск, г. Севастополь, Республика Крым</t>
  </si>
  <si>
    <t>0</t>
  </si>
  <si>
    <t>09.2018</t>
  </si>
  <si>
    <t>2021</t>
  </si>
  <si>
    <t>01.2021</t>
  </si>
  <si>
    <t>06.00/448</t>
  </si>
  <si>
    <t>2018_8</t>
  </si>
  <si>
    <t>52.10.</t>
  </si>
  <si>
    <t xml:space="preserve">52.10.19.900
</t>
  </si>
  <si>
    <t>СТО</t>
  </si>
  <si>
    <t>Оказание услуг по хранению материалов и ЗИП</t>
  </si>
  <si>
    <t>Надлежащие условия хранения, материальная ответственность, территориальное расположение.</t>
  </si>
  <si>
    <t>35000000000</t>
  </si>
  <si>
    <t>Респ. Крым</t>
  </si>
  <si>
    <t>07.2018</t>
  </si>
  <si>
    <t>09.2019</t>
  </si>
  <si>
    <t>2018:1000000.00;2019:2100000.00</t>
  </si>
  <si>
    <t>Дог. № 16-0605-023 от 29.09.2016 с ООО "Самара-Транзит" действует до 28.09.2017</t>
  </si>
  <si>
    <t>2018_9</t>
  </si>
  <si>
    <t>28.11.1</t>
  </si>
  <si>
    <t>28.11.42.000</t>
  </si>
  <si>
    <t>Поставка ЗИП для оборудования мобильных ГТЭС</t>
  </si>
  <si>
    <t>Полный ассортимент запасных частей, минимальный срок поставки.</t>
  </si>
  <si>
    <t>45000000000</t>
  </si>
  <si>
    <t>06.2018</t>
  </si>
  <si>
    <t>Закупка у единственного поставщика</t>
  </si>
  <si>
    <t>06.00/369</t>
  </si>
  <si>
    <t>2018_10</t>
  </si>
  <si>
    <t xml:space="preserve">52.10.19
</t>
  </si>
  <si>
    <t>Оказание услуг по хранению ЗИП для оборудования мобильных ГТЭС</t>
  </si>
  <si>
    <t>Надлежащие условия хранения, полная материальная ответственность, территориальное расположение склада</t>
  </si>
  <si>
    <t>05.2019</t>
  </si>
  <si>
    <t>2018:1300000.00;2019:1300000.00</t>
  </si>
  <si>
    <t>Дог. № 17-0605-009 от 20.06.2017 с ООО "Инстар Лоджистикс" действует до 31.05.2018</t>
  </si>
  <si>
    <t>2018_11</t>
  </si>
  <si>
    <t>49.20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</si>
  <si>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</si>
  <si>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</si>
  <si>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Опыт работы в сфере услуг по доставке топлива ж.д. транспортом</t>
  </si>
  <si>
    <t>Договор № 81/ЦТО-р/17 от 23.12.2016 с ФГУП "Крымская железная дорога" действует до 31.12.2017г.</t>
  </si>
  <si>
    <t>06.00/163</t>
  </si>
  <si>
    <t>2018_12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</si>
  <si>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</si>
  <si>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</si>
  <si>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</si>
  <si>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Наличие всех необходимых разрешительных документов на осуществление данной деятельности в соответствии с нормативными документами, действующими на территории РФ</t>
  </si>
  <si>
    <t>г. Севастополь</t>
  </si>
  <si>
    <t>02.2018</t>
  </si>
  <si>
    <t>03.2019</t>
  </si>
  <si>
    <t>2018:60000000.00;2019:5000000.00</t>
  </si>
  <si>
    <t>Договор № 14/0605/012 от 06.10.14 с ООО "Югторсан"  действует до 30.09.2016г.</t>
  </si>
  <si>
    <t>06.00/366</t>
  </si>
  <si>
    <t>2018_13</t>
  </si>
  <si>
    <t xml:space="preserve">Оказание услуг по перевалке, накоплению и хранению нефтепродуктов  в г. Феодосия </t>
  </si>
  <si>
    <t>2018:30000000.00;2019:87700000.00</t>
  </si>
  <si>
    <t>Договор № 16-0605-015 от 28.07.2016 с ГУП РК "Черноморнефтегаз" действует до 27.07.2017</t>
  </si>
  <si>
    <t>06.00/2278</t>
  </si>
  <si>
    <t>2018_14</t>
  </si>
  <si>
    <t xml:space="preserve">Оказание услуг по перевалке, накоплению и хранению нефтепродуктов в г. Керчь </t>
  </si>
  <si>
    <t>Договор № 17-0605-006 от 29.03.2017 с ООО "ТЭС-ТЕРМИНАЛ-1" действует до 28.03.2018</t>
  </si>
  <si>
    <t>2018_15</t>
  </si>
  <si>
    <t>50.20.12</t>
  </si>
  <si>
    <t>50.40.21.000</t>
  </si>
  <si>
    <t xml:space="preserve">Оказание услуг по перевалке в морские суда, накоплению и хранению дизельного топлива ЕВРО в г.Новороссийск </t>
  </si>
  <si>
    <t>Опыт работы в сфере услуг по перевалке топлива, отгрузка топлива в морские суда (танкера)</t>
  </si>
  <si>
    <t xml:space="preserve">                    03420000000
</t>
  </si>
  <si>
    <t>г.Новороссийск</t>
  </si>
  <si>
    <t>Договор №36/2015  от 13.02.15 с АО "Транснефть-Сервис"  действует до 31.12.2017г.</t>
  </si>
  <si>
    <t>2018_16</t>
  </si>
  <si>
    <t>52.22.23</t>
  </si>
  <si>
    <t>52.22.14.120</t>
  </si>
  <si>
    <t xml:space="preserve">Оказание услуг по использованию рейдовых нефтеналивных причалов в процессе осуществления перевалки нефтепродуктов </t>
  </si>
  <si>
    <t>Место размещения рейдовых нефтеналивных причалов – г. Севастополь</t>
  </si>
  <si>
    <t>Договор №1612/420 от 23.12.2016 с ГУП "Севастопольский морской порт" действует до 31.12.2017</t>
  </si>
  <si>
    <t>2018_17</t>
  </si>
  <si>
    <t>52.29</t>
  </si>
  <si>
    <t>71.20.11.190</t>
  </si>
  <si>
    <t>Оказание услуг независимого эксперта (сюрвейера) при перевозке дизельного топлива ЕВРО железнодорожным и морским транспортом (танкером)</t>
  </si>
  <si>
    <t>Опыт работы в сфере услуг по инспекции количества и качества топлива</t>
  </si>
  <si>
    <t xml:space="preserve">Договор № 16-0605-026 от 25.10.2016 с ООО "Интертек Тестинг Сервис-Центр"  действует до 24.10.2017г. 
</t>
  </si>
  <si>
    <t>2018_18</t>
  </si>
  <si>
    <t>50.10</t>
  </si>
  <si>
    <t>Оказание услуг по перевозке дизельного топлива ЕВРО  морским (речным) судном (танкером)</t>
  </si>
  <si>
    <t>Опыт работы в сфере услуг по перевозке топлива морским транспортом.</t>
  </si>
  <si>
    <t xml:space="preserve">ПАО "Совфрахт"  
</t>
  </si>
  <si>
    <t>2018_19</t>
  </si>
  <si>
    <t>Оказание услуг по организации перегрузки нефтепродуктов на рейдовых нефтеналивных причалах в г.Феодосия</t>
  </si>
  <si>
    <t>Место размещения рейдовых нефтеналивных причалов – г. Феодосия.</t>
  </si>
  <si>
    <t xml:space="preserve">Договор № 16/52 от 12.12.2016 с ГУП РК "Крымские морские порты"  действует до 31.12.2017г. </t>
  </si>
  <si>
    <t>06.00/2295</t>
  </si>
  <si>
    <t>2018_20</t>
  </si>
  <si>
    <t>46.71</t>
  </si>
  <si>
    <t>46.71.12.000</t>
  </si>
  <si>
    <t>Поставка дизельного топлива ЕВРО сорт Е (ДТ-Е-К5) в количестве 20 020 тонн</t>
  </si>
  <si>
    <t>Опыт работы в сфере продаж топлива, отгрузка и транспортировка ж/д транспортом</t>
  </si>
  <si>
    <t xml:space="preserve">тонна </t>
  </si>
  <si>
    <t>03000000000</t>
  </si>
  <si>
    <t>Краснодарский край</t>
  </si>
  <si>
    <t>01.2018</t>
  </si>
  <si>
    <t>03.2018</t>
  </si>
  <si>
    <t>Простая закупка</t>
  </si>
  <si>
    <t xml:space="preserve">Договор № 100017/01278Д от 20.03.2017  с ПАО «НК «Роснефть»  действует до 30.04.2018г. </t>
  </si>
  <si>
    <t>06.00/455</t>
  </si>
  <si>
    <t>2018_21</t>
  </si>
  <si>
    <t>52.10.12.110</t>
  </si>
  <si>
    <t>Оказание услуг по хранению, сливу и наливу нефтепродуктов в ЮФО</t>
  </si>
  <si>
    <t>Наличие всех необходимых разрешительных документов на осуществление данной деятельности в соответствии с нормативными документами, действующими на территории РФ.</t>
  </si>
  <si>
    <t>2018:7000000.00;2019:12000000.00</t>
  </si>
  <si>
    <t>Договор №16/0605/016 от 01.08.2016 с ООО "Фирма ТЭС" действует до 31.07.2017</t>
  </si>
  <si>
    <t>06.00/2301</t>
  </si>
  <si>
    <t>2018_22</t>
  </si>
  <si>
    <t xml:space="preserve">Оказание услуг по хранению, сливу и наливу нефтепродуктов в Сакском районе </t>
  </si>
  <si>
    <t>Максимальное количество топлива, единовременно находящегося на хранении до 4 000 тонн</t>
  </si>
  <si>
    <t>2018:0.00;2019:25000000.00</t>
  </si>
  <si>
    <t>НДС не обл</t>
  </si>
  <si>
    <t>06.00/2293</t>
  </si>
  <si>
    <t>2018_23</t>
  </si>
  <si>
    <t>удалить</t>
  </si>
  <si>
    <t xml:space="preserve">Оказание услуг по хранению, сливу и наливу нефтепродуктов в городе Севастополь </t>
  </si>
  <si>
    <t>Максимальное количество топлива, единовременно находящегося на хранении до 1 000 тонн</t>
  </si>
  <si>
    <t>04.2019</t>
  </si>
  <si>
    <t>ГУП ГАЗК</t>
  </si>
  <si>
    <t>06.00/454</t>
  </si>
  <si>
    <t>2018_24</t>
  </si>
  <si>
    <t>Оказание услуг по хранению, сливу, наливу и доставке топлива для нужд ГТЭС в Краснодарском крае</t>
  </si>
  <si>
    <t>Максимальное количество топлива, единовременно находящегося на хранении до 2 000 тонн</t>
  </si>
  <si>
    <t>2018:1100000.00;2019:8000000.00</t>
  </si>
  <si>
    <t>Договор с ООО "ЧНК" от 06.09.2016 №16/0605/021 действует до 05.09.2017</t>
  </si>
  <si>
    <t>2018_25</t>
  </si>
  <si>
    <t>Оказание услуг по хранению,сливу, наливу нефтепродуктов в Краснодарском крае</t>
  </si>
  <si>
    <t>Максимальное количество топлива, единовременно находящегося на хранении до 1 600 тонн</t>
  </si>
  <si>
    <t>05.2018</t>
  </si>
  <si>
    <t>07.2019</t>
  </si>
  <si>
    <t>ИП Чурсин</t>
  </si>
  <si>
    <t>2018_26</t>
  </si>
  <si>
    <t>Оказание услуг по хранению, сливу и наливу нефтепродуктов в г. Симферополь</t>
  </si>
  <si>
    <t>Максимальное количество топлива, единовременно находящегося на хранении до 14 000 тонн</t>
  </si>
  <si>
    <t>Договор с ООО "Крым Ойл" от 09.09.2016 №16/0605/022 действует до 08.09.2017</t>
  </si>
  <si>
    <t>06.00/301</t>
  </si>
  <si>
    <t>2018_27</t>
  </si>
  <si>
    <t>28.11.23</t>
  </si>
  <si>
    <t>28.11.23.000</t>
  </si>
  <si>
    <t xml:space="preserve">Поставка газогенератора </t>
  </si>
  <si>
    <t>Соответствие ТЗ</t>
  </si>
  <si>
    <t>796</t>
  </si>
  <si>
    <t>штука</t>
  </si>
  <si>
    <t>02.2019</t>
  </si>
  <si>
    <t>2018:0.00;2019:890000000.00</t>
  </si>
  <si>
    <t>2018_28</t>
  </si>
  <si>
    <t>Поставка силовой турбины для ГТУ</t>
  </si>
  <si>
    <t>2018:0.00;2019:250000000.00</t>
  </si>
  <si>
    <t>02.00/194</t>
  </si>
  <si>
    <t>2018_29</t>
  </si>
  <si>
    <t>35.14</t>
  </si>
  <si>
    <t>35.11.10.119</t>
  </si>
  <si>
    <t>ОРРЭМ</t>
  </si>
  <si>
    <t xml:space="preserve">Поставка электрической энергии (мощности) для обеспечения хозяйственных нужд на площадке размещения мобильных ГТЭС ПС «Пушкино»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</si>
  <si>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«Пушкино». </t>
  </si>
  <si>
    <t>киловат/час</t>
  </si>
  <si>
    <t xml:space="preserve"> МО ПС "Пушкино"</t>
  </si>
  <si>
    <t>12.2018</t>
  </si>
  <si>
    <t>Договор энергоснабжения № 10159851 (65131025) от 02 октября 2014г. с возможностью пролонгации
НДС не обл</t>
  </si>
  <si>
    <t>2018_30</t>
  </si>
  <si>
    <t xml:space="preserve">Поставка электрической энергии (мощности) для обеспечения хозяйственных нужд на площадке размещения мобильных ГТЭС ПС «Игнатово»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</si>
  <si>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«Игнатово». </t>
  </si>
  <si>
    <t xml:space="preserve"> МО ПС "Игнатово"</t>
  </si>
  <si>
    <t>Договор энергоснабжения № 11102504 от 12 сенября 2014г. с возможностью пролонгации
НДС не обл</t>
  </si>
  <si>
    <t>2018_31</t>
  </si>
  <si>
    <t xml:space="preserve">Поставка электрической энергии (мощности) для обеспечения хозяйственных нужд на площадке размещения мобильных ГТЭС ПС «Рублево» </t>
  </si>
  <si>
    <t xml:space="preserve">Контрагент должен является гарантирующим поставщиком, в чей зоне деятельности находится объект энергоснабжения – площадка размещения мобильных ГТЭС ПС «Рублево». </t>
  </si>
  <si>
    <t>г.Москва ПС "Рублево"</t>
  </si>
  <si>
    <t>Договор энергоснабжения № 77933566 от 15 июля 2013г. с возможностью пролонгации
НДС не обл</t>
  </si>
  <si>
    <t>01.08/12</t>
  </si>
  <si>
    <t>2018_32</t>
  </si>
  <si>
    <t>85.23</t>
  </si>
  <si>
    <t>85.31.11.000</t>
  </si>
  <si>
    <t>Обучение по курсу        "Финансовые расчеты и финансовые гарантии на ОРЭМ"</t>
  </si>
  <si>
    <t>Проведение обучения в соответствии с тематическими планам. Наличие лицензии на обучение. Выдача соотвествующих удостоверений/сертификатов.</t>
  </si>
  <si>
    <t>01.08/13</t>
  </si>
  <si>
    <t>2018_33</t>
  </si>
  <si>
    <t>Обучение по курсу «Антимонопольное регулирование и контроль в сфере электроэнергетики»</t>
  </si>
  <si>
    <t>Образовательные учреждения, принимающие участие в процедуре закупки, для оказания заявленных услуг, должны иметь лицензию на право осуществления образовательной деятельности, свидетельство о государственной аккредитации</t>
  </si>
  <si>
    <t>2018_34</t>
  </si>
  <si>
    <t>Обучение по курсу "Выход на ОРЭМ: допуск,доступ"</t>
  </si>
  <si>
    <t>06.00/547</t>
  </si>
  <si>
    <t>2018_35</t>
  </si>
  <si>
    <t>85.42</t>
  </si>
  <si>
    <t>85.42.1</t>
  </si>
  <si>
    <t>СОУ</t>
  </si>
  <si>
    <t>Оказание услуг по проведению обучения персонала АО «Мобильные ГТЭС» (МАБ) по курсу: «Монтаж, эксплуатация воздушных линий электропередач ВЛИ 0,4; 6; 10 кВ (СИП)»</t>
  </si>
  <si>
    <t>Обучение персонала АО «Мобильные ГТЭС» (МАБ) по курсу «Монтаж, эксплуатация ВЛИ до 1 кВ (СИП)»</t>
  </si>
  <si>
    <t>792</t>
  </si>
  <si>
    <t>Человек</t>
  </si>
  <si>
    <t>2018:195871.00;2019:195871.00</t>
  </si>
  <si>
    <t>Без НДС</t>
  </si>
  <si>
    <t>06.00/339</t>
  </si>
  <si>
    <t>2018_36</t>
  </si>
  <si>
    <t xml:space="preserve">Оказание косультативных услуг дистанционно, в формате вебинара по курсу: «Работа в ПК АСУРЭО модуль оперативные заявки»» </t>
  </si>
  <si>
    <t>Обучение Диспетчеров СОУ в форме вебинара по курсу: «Работав ПК АСУРЭО модуль оперативные заяки»</t>
  </si>
  <si>
    <t>2018_37</t>
  </si>
  <si>
    <t>63.11</t>
  </si>
  <si>
    <t>63.11.1</t>
  </si>
  <si>
    <t>Поставка ключей и сертификатов ключей подписи УЦ АО "АТС"</t>
  </si>
  <si>
    <t>Приобретене ключей и сертификатов ключей подписи УЦ АО "АТС"</t>
  </si>
  <si>
    <t>06.00/2300</t>
  </si>
  <si>
    <t>2018_38</t>
  </si>
  <si>
    <t>86.90.9</t>
  </si>
  <si>
    <t>86.90.19.190</t>
  </si>
  <si>
    <t xml:space="preserve">Проведение предсменных медицинских осмотров диспетчерского персонала </t>
  </si>
  <si>
    <t>Наличие лицензии на оказание данного вида деятельности</t>
  </si>
  <si>
    <t>2018:273184.28;2019:0.168019,72</t>
  </si>
  <si>
    <t>02.06/5</t>
  </si>
  <si>
    <t>2018_39</t>
  </si>
  <si>
    <t>ОТ</t>
  </si>
  <si>
    <t>ОТ, ПТО</t>
  </si>
  <si>
    <t>Поставка ключей и сертификатов
ключей подписи
ЕИАС Мониторинг ФАС
России</t>
  </si>
  <si>
    <t>Контрагент должен
поставить ключи и сертификаты
ключей подписи
ЕИАС Мониторинг ФАС России</t>
  </si>
  <si>
    <t>Февраль</t>
  </si>
  <si>
    <t>Январь</t>
  </si>
  <si>
    <t>01.2019</t>
  </si>
  <si>
    <t>2018:630000.00;2019:207090.00</t>
  </si>
  <si>
    <t>Договор № ДУ/16-54994 от 01.03.2016
(с НДС 18%)
со сроком до полного исполнения обязательств</t>
  </si>
  <si>
    <t>2018_40</t>
  </si>
  <si>
    <t>ОТ, ПТО, бухгалтерия</t>
  </si>
  <si>
    <t xml:space="preserve">Поставка ключей и сертификатов
ключей подписи
УЦ АО "АТС" 
</t>
  </si>
  <si>
    <t>Контрагент должен
поставить ключи и сертификаты
ключей подписи
УЦ АО "АТС"</t>
  </si>
  <si>
    <t>Июнь</t>
  </si>
  <si>
    <t>Июль</t>
  </si>
  <si>
    <t>2018:800000.00;2019:278605.00</t>
  </si>
  <si>
    <t>Договор № Д2008/463-14/1 от 10.06.2008
(с НДС18%)
бессрочный</t>
  </si>
  <si>
    <t>2018_41</t>
  </si>
  <si>
    <t>85.42.19</t>
  </si>
  <si>
    <t>ФД, ОТ</t>
  </si>
  <si>
    <t>Оказание услуг по организации и проведению семинара - совещания 
ФБУ "ИТЦ ФАС России"</t>
  </si>
  <si>
    <t>Контрагент должен провести семинар-совещание на тему: «Тарифное регулирование в  текущем году и задачи органов государственного регулирования на будущий год»</t>
  </si>
  <si>
    <t>человек</t>
  </si>
  <si>
    <t>Август</t>
  </si>
  <si>
    <t>Сентябрь</t>
  </si>
  <si>
    <t>Октябрь</t>
  </si>
  <si>
    <t>2018:5900000.00;2019:1957099.00</t>
  </si>
  <si>
    <t>01.02/476</t>
  </si>
  <si>
    <t>2018_42</t>
  </si>
  <si>
    <t xml:space="preserve">79.90.3 </t>
  </si>
  <si>
    <t xml:space="preserve">79.90.11.000 </t>
  </si>
  <si>
    <t>Отдел протокольного сопровождения</t>
  </si>
  <si>
    <t>Оказание услуг в сфере комплексного обслуживания при осуществлении деловых поездок</t>
  </si>
  <si>
    <t xml:space="preserve"> - предоставление лицензий на осуществление указанной деятельности;  - доставка по г. Москве (в пределах МКАД) оформленных документов;   - заказ 24 часа в сутки, 7 дней в неделю.</t>
  </si>
  <si>
    <t>2018:200000.00;2019:124752.00</t>
  </si>
  <si>
    <t>Действует договор с АО "ГЦБиТ" с 23.05.2017 (до 22.05.2018)</t>
  </si>
  <si>
    <t>06.00/248</t>
  </si>
  <si>
    <t>2018_43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</si>
  <si>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</si>
  <si>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</si>
  <si>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</si>
  <si>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</si>
  <si>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 xml:space="preserve">Канал связи должен удовлетворять техническими требованиями по организации обмена информацией, необходимой для управления режимами ЕЭС России. Услуги связи должны предоставляться без перерывов в работе на всем сроке действия договора, за исключением проведения профилактических работ на канале связи, предварительно согласованных с Абонентом.
 Оператор должен иметь действующие лицензии на услуги связи по предоставлению каналов связи, на услуги связи по передачи данных, на услуги связи по передачи данных для целей передачи голосовой информации.
</t>
  </si>
  <si>
    <t>2018:1000000.00;2019:500000.00</t>
  </si>
  <si>
    <t>Договор от 17.04.2017 №17/06011/003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(Договор на период с 01.04.2017 по 31.03.2018)</t>
  </si>
  <si>
    <t>2018_44</t>
  </si>
  <si>
    <t>33.13</t>
  </si>
  <si>
    <t>26.30.11.110</t>
  </si>
  <si>
    <t>Оказание услуг по техническому обслуживанию системы спутниковой связи мобильных ГТЭС</t>
  </si>
  <si>
    <t>Соответствие ТЗ Работы должны выполняться специализированной организацей имеющей опыт соответвующих работ, в соответствии с требованиями завода-изготовителя.</t>
  </si>
  <si>
    <t>2018:24100.00;2019:24100.00</t>
  </si>
  <si>
    <t>Договор от 09.02.2016 №16/06011/001 ООО СТЭК.КОМ - оказание услуг по технической поддержке оборудования  спутниковой связи на площадках размещения мобильных ГТЭС Крым и абон.плата (Договор на период с 29.12.2015 по 28.12.2018)</t>
  </si>
  <si>
    <t>06.00/599</t>
  </si>
  <si>
    <t>2018_45</t>
  </si>
  <si>
    <t>26.51.7</t>
  </si>
  <si>
    <t>26.30.50.129</t>
  </si>
  <si>
    <t xml:space="preserve">Поставка оборудования и материалов  для оснащения пожарных систем </t>
  </si>
  <si>
    <t xml:space="preserve">Приборы должны иметь паспорта завода-изготовителя, инструкции по эксплуатации, сертификаты. Поверка приборов должна быть выполнена не ранее 4 месяцев до момента поставки. Поставщик должен обладать опытом выполнения аналогичных поставок не менее 3-х лет. Срок службы продукции и комплектующих должен составлять не менее 12 месяцев с момента приёма-передачи продукции и подписания ТОРГ-12.
</t>
  </si>
  <si>
    <t>Договор №17/06011/007 от 04.07.2017 ООО «СК ТАУРУС» Поставка устройств пожаротушения и комплектующих для оснащения пожарных систем по площадкам размещения мобильных ГТЭС, на сумму 967692,00руб
№17/06011/008 от 04.07.2017 ООО «СК ТАУРУС» Поставка оборудования управления для оснащения пожарных систем по площадкам размещения мобильных ГТЭС, на сумму 1349509,67руб.</t>
  </si>
  <si>
    <t>06.00/302</t>
  </si>
  <si>
    <t>2018_46</t>
  </si>
  <si>
    <t>27.90</t>
  </si>
  <si>
    <t>27.90.33.110</t>
  </si>
  <si>
    <t>Поставка ЗИП контрольно-измерительных приборов</t>
  </si>
  <si>
    <t xml:space="preserve">Вся продукция должна комплектоваться руководством по эксплуатации или паспортом с указаниями по подключению, монтажу и эксплуатации. Гарантийный срок на продукцию не менее 12 месяцев. </t>
  </si>
  <si>
    <t>2018_47</t>
  </si>
  <si>
    <t>85.42.19.000</t>
  </si>
  <si>
    <t xml:space="preserve">Оказание услуг по повышению квалификации персонала в области обслуживания автоматических систем пожаротушения </t>
  </si>
  <si>
    <t xml:space="preserve">Учебный центр, должен быть расположен на территории г. Москвы. По окончании обучения должны быть выданы удостоверения о прохождении обучения. Обучающая организация должна иметь утвержденные и согласованные соответствующими организациями учебные планы и программы обучения. Обучающая организация должна иметь лицензию на право ведения образовательной деятельности, квалифицированный преподавательский состав, специализирующийся в данной области, и соответствующую материально-техническую базу. Обучающая организация должна быть внесена в реестр аккредитованных организаций, оказывающих услуги в данной области.
</t>
  </si>
  <si>
    <t xml:space="preserve">Договор №295/О от 31.08.2016
(16/06011/019) НОЧУ ДПО «ТАКИР» Оказание образовательных услуг по повышению квалификации на техническое обслуживания систем пожаротушения и пожарной сигнализации (8 человек), на сумму  152200,00руб.
</t>
  </si>
  <si>
    <t>2018_48</t>
  </si>
  <si>
    <t>Оказание услуг по обучению персонала в области метрологических работ</t>
  </si>
  <si>
    <t xml:space="preserve">Исполнитель должен иметь лицензию на осуществление образовательной деятельности. Проведение теоретических и практических занятий на территории Исполнителя. Наличие  графика обучения на год (предпочтительно). Наличие у преподавателя опыта работы, связанного с поверкой и калибровкой метрологических средств измерений не менее 5 лет. Знание нормативных документов РФ в области метрологии. Наличие собственной технической базы для проведения практических обучающих занятий. По окончании обучения должно выдаваться Удостоверение или Свидетельство о повышении квалификации установленного образца на каждого участника подготовки.
</t>
  </si>
  <si>
    <t>Договор №16/06011/023 от 28.11.2016 ФГБОУ ДПО «МИЭИ» на образовательные услуги по программе дополнительного профессионального образования «Поверка (калибровка) средств измерений (по областям измерений), согласованной с Федеральным агентством по техническому регулированию и метрологии, в виде теоретических и практических занятий, на сумму 189000,00руб.
Договор №09-А/03-17 от 06.03.2017 ФГБОУ ДПО «МИЭИ» на услуги по аттестации трех специалистов по трем областям аттестации, на сумму 106200,00руб.</t>
  </si>
  <si>
    <t>06.00/526</t>
  </si>
  <si>
    <t>2018_49</t>
  </si>
  <si>
    <t>71.12.62</t>
  </si>
  <si>
    <t>71.12.40.140</t>
  </si>
  <si>
    <t>Метрологическое обеспечение</t>
  </si>
  <si>
    <t xml:space="preserve">Объем и качество выполненных работ, а также используемые при этом материалы должны соответствовать требованиям, предъявленным к работам соответствующего рода, действующим обязательным нормам, правилам и техническому регламенту (ПР-50.2.006-94 “Правила по метрологии. Порядок проведения поверки средств измерений”, ПР-50.2.016-94
“Требования к выполнению калибровочных работ”).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(свидетельство о государственной аккредитации).  Исполнитель должен находиться на территории Москвы или Московской области.
</t>
  </si>
  <si>
    <t>2018:156579.00;2019:80000.00</t>
  </si>
  <si>
    <t>Договор №17/06011/009 от 05.07.2017 ФБУ «Ростест-Москва» на метрологические работы в части поверки и калибровки средств измерений, на сумму 300000,00руб.
Договор №16/06011/010 от 05.07.2017 ФБУ «Ростест-Москва» на метрологические работы в части поверки и калибровки средств измерений, на сумму 300000,00руб.</t>
  </si>
  <si>
    <t>05.00/462</t>
  </si>
  <si>
    <t>2018_50</t>
  </si>
  <si>
    <t>58.29.12</t>
  </si>
  <si>
    <t xml:space="preserve">Реализация программно-технического комплекса системы мониторинга переходных режимов  МГТЭС </t>
  </si>
  <si>
    <t>Наличие у Подрядчика разрешительных документов на право выполнения работ по подготовке проектной документации диспетчеризации, автоматизации и управления инженерными системами и работ по подготовке проектной документации наружных сетей электроснабжения 110 кВ и более и их сооружений. Наличие у Подрядчика системы менеджмента качества деятельности и сертификата ISO 9001:2008. Наличие у Подрядчика опыта выполнения аналогичных по характеру работ,  на объектах электроэнергетики (за последние 5 лет), не менее 10 объектов. Все технические средства автоматизации должны иметь сертификат соответствия требованиям промышленной безопасности и качества, выданных Системой сертификации ГОСТ Р Госстандарта России; сертификат на взрывозащитное оборудование; разрешение на применение на опасных производственных объектах, выданное ФСЭТАН России; свидетельство (сертификат) об утверждении типа средств измерений, выданное Федеральным агентством по техническому регулированию и метрологии (РОССТАНДАРТ); технические средства автоматизации должны соответствовать заданному уровню безопасности.</t>
  </si>
  <si>
    <t>06.00/73</t>
  </si>
  <si>
    <t>2018_51</t>
  </si>
  <si>
    <t>58.29</t>
  </si>
  <si>
    <t>Поставка оборудования синхронизации времени</t>
  </si>
  <si>
    <t xml:space="preserve"> Приборы должны иметь паспорта завода–изготовителя, руководство по эксплуатации, руководство пользователя,  сертификаты соответствия, свидетельство об утверждении типа средств измерений, методику поверки и свидетельство о поверке на каждую единицу продукции. Приборы должны быть включены в  «Государственный реестр средств измерений допущенных к использованию в Российской Федерации». Поверка приборов должна быть выполнена не ранее 4 месяцев до момента поставки.
</t>
  </si>
  <si>
    <t xml:space="preserve">Договор №16/06011/018 от 12.09.2016 ООО «АйСиБиКом» на поставку серверов точного времени (4 шт.), на сумму 320000,00
</t>
  </si>
  <si>
    <t>06.00/351</t>
  </si>
  <si>
    <t>2018_52</t>
  </si>
  <si>
    <t>26.51.5</t>
  </si>
  <si>
    <t>26.20.14.000</t>
  </si>
  <si>
    <t xml:space="preserve">Поставка кабельно-проводниковой продукции и материалов сети связи 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</si>
  <si>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 Поставщик должен иметь за последние 3 года не менее 1 (одного) завершенного аналогичного договора по выполняемым поставкам, работам, услугам (в т.ч. объемам поставок, работ, услуг) и общей сумме договора.
</t>
  </si>
  <si>
    <t>Договор №16/0607/013 от 10.10.2016 ООО "Информатика и телекоммуникации" покупка кабельно-проводниковой продукции и материалов сети связи, на сумму 540052,79</t>
  </si>
  <si>
    <t>06.00/422</t>
  </si>
  <si>
    <t>2018_53</t>
  </si>
  <si>
    <t>26.51.8</t>
  </si>
  <si>
    <t>Модернизация системы оборудования гарантированного питания систем связи и коммерческого учета</t>
  </si>
  <si>
    <t xml:space="preserve">Вся продукция должна быть сертифицирована.Гарантийный срок на продукцию устанавливается изготовителем, но не менее 12 месяцев. Вся документация на  продукцию и техническая документация завода-изготовителя должна предоставляться на русском языке, либо должен быть предоставлен перевод на русский язык.
</t>
  </si>
  <si>
    <t>Замена ГОСАН</t>
  </si>
  <si>
    <t>06.00/490</t>
  </si>
  <si>
    <t>2018_54</t>
  </si>
  <si>
    <t>Оказание услуг связи на площадке размещения мобильных ГТЭС в г.Новороссийск (резервный канал диспетчерской связи г.Новороссийск - г.Краснодар)</t>
  </si>
  <si>
    <t>2018:280000.00;2019:560000.00</t>
  </si>
  <si>
    <t>Договор от 01.08.2017 №40208851941 ПАО МТС Предоставление в аренду цифрового канала связи на ПС 220 кВ "Кирилловская" и РУС ОАО "Кубаньэнерго".</t>
  </si>
  <si>
    <t>06.00/399</t>
  </si>
  <si>
    <t>2018_55</t>
  </si>
  <si>
    <t xml:space="preserve">Реализация автоматизированной системы управления технологическим процессом </t>
  </si>
  <si>
    <t xml:space="preserve">Договор от 01.12.2016 №16/060114/024 ООО "ЭМА" («Энергетика, Микроэлектроника, Автоматика») на выполнение комплекса работ по созданию систем и подсистем, входящих в состав автоматизированных систем управления технологическими процессами (АСУ ТП), их монтажу и наладке, выбору и разработке программных средств на площадках в Крыму, на сумму 10 800 000 руб. </t>
  </si>
  <si>
    <t>06.00/145</t>
  </si>
  <si>
    <t>2018_56</t>
  </si>
  <si>
    <t>26.51.1</t>
  </si>
  <si>
    <t>26.51.66.190</t>
  </si>
  <si>
    <t>Поставка оборудования для технического обслуживания  пожарных систем</t>
  </si>
  <si>
    <t xml:space="preserve">Гарантийный срок на товар составляет не менее 12 (двенадцати) месяцев
</t>
  </si>
  <si>
    <t>06.00/255</t>
  </si>
  <si>
    <t>2018_57</t>
  </si>
  <si>
    <t xml:space="preserve">Поставка оборудования пожарных систем
</t>
  </si>
  <si>
    <t>2018_58</t>
  </si>
  <si>
    <t>62.02.9</t>
  </si>
  <si>
    <t>Пресс-секретарь-руководитель направления по сопровождению мероприятий</t>
  </si>
  <si>
    <t>Продление регистрации доменов</t>
  </si>
  <si>
    <t>Исполнитель должен быть аккредитованным регистратором доменных имен в зонах .RU, COM, РФ.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</si>
  <si>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</si>
  <si>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2018_59</t>
  </si>
  <si>
    <t>53.20</t>
  </si>
  <si>
    <t>53.20.11</t>
  </si>
  <si>
    <t>Секретариат</t>
  </si>
  <si>
    <t xml:space="preserve">Секретариат </t>
  </si>
  <si>
    <t xml:space="preserve">Оказание услуг по экспресс доставки документов </t>
  </si>
  <si>
    <t>Полный комплекс услуг по срочной доставке почтовых отправлений и грузов по принципу «от двери до двери». Исполнитель с мировым именем, зарекомендовавший себя как на территории России, так и за рубежом с опытом работы и высокой степенью надежности.</t>
  </si>
  <si>
    <t>6412000</t>
  </si>
  <si>
    <t>нет действующего договора</t>
  </si>
  <si>
    <t>01.05/43</t>
  </si>
  <si>
    <t>2018_60</t>
  </si>
  <si>
    <t>СУиО</t>
  </si>
  <si>
    <t>Бухгалтерия</t>
  </si>
  <si>
    <t>Оказание услуг по информационному обслуживанию ИПС «КонсультантПлюс»</t>
  </si>
  <si>
    <t>Исполнитель должен являться партнером Общероссийской сети распространения правовой информации Консультант Плюс</t>
  </si>
  <si>
    <t xml:space="preserve"> -</t>
  </si>
  <si>
    <t>08.2019</t>
  </si>
  <si>
    <t>2018_61</t>
  </si>
  <si>
    <t>69.20.1</t>
  </si>
  <si>
    <t>69.20.31.000</t>
  </si>
  <si>
    <t>Консультационные услуги по вопросам ведения бухгалтерского учета и составления бухгалтерской отчетности</t>
  </si>
  <si>
    <t>Исполнитель должен иметь опыт оказания консультационных услуг в области электроэнергетики</t>
  </si>
  <si>
    <t>2018_62</t>
  </si>
  <si>
    <t>69.20.10.000</t>
  </si>
  <si>
    <t>Оказание услуг по проведению обязательного аудита бухгалтерской (финансовой) отчетности дочерний зависимых обществ ПАО "ФСК ЕЭС" за 2018 год</t>
  </si>
  <si>
    <t>Исполнитель должен быть включён в государственный реестр аудиторов и аудиторских фирм и иметь лицензию на осуществление аудиторской деятельности</t>
  </si>
  <si>
    <t xml:space="preserve">АО "ЭССК ЕЭС" </t>
  </si>
  <si>
    <t>ИА</t>
  </si>
  <si>
    <t>2018_63</t>
  </si>
  <si>
    <t>62.09</t>
  </si>
  <si>
    <t>62.09.20.190</t>
  </si>
  <si>
    <t>Оказание услуг по информационно-технологическому сопровождению программных продуктов системы «1С:Предприятие» на 2019 год</t>
  </si>
  <si>
    <t>Исполнитель должен являться партнером фирмы 1С</t>
  </si>
  <si>
    <t>Комплект</t>
  </si>
  <si>
    <t>2020</t>
  </si>
  <si>
    <t>01.2020</t>
  </si>
  <si>
    <t>01.05/42</t>
  </si>
  <si>
    <t>2018_64</t>
  </si>
  <si>
    <t>62.0;
63.11.1</t>
  </si>
  <si>
    <t xml:space="preserve">
63.11.1</t>
  </si>
  <si>
    <t>Поставка комплекта Бухгалтерской справочной системы «Система Главбух» (интернет-версия)</t>
  </si>
  <si>
    <t>Исполнитель должен предоставлять право на возможность  пользование сервисом "горячаяя линия", просмотр электронной версии журналов "Главбух", "Учет в строительстве"</t>
  </si>
  <si>
    <t>2018:240200.00;2019:0.00</t>
  </si>
  <si>
    <t>03.00/9</t>
  </si>
  <si>
    <t>2018_65</t>
  </si>
  <si>
    <t>62.01</t>
  </si>
  <si>
    <t>62.01.29.000</t>
  </si>
  <si>
    <t>Право использования программы для ЭВМ "Диадок" (система электронного документооборота)</t>
  </si>
  <si>
    <t>Исполнителю должны принадлежать исключительные права на Диадок</t>
  </si>
  <si>
    <t>Договор №09770601/17Д от 14.02.2017 (с НДС 18%) бессрочный</t>
  </si>
  <si>
    <t>2018_66</t>
  </si>
  <si>
    <t>Право использования и абонентское обслуживание программы для ЭВМ Системы "Контур-Экстерн"</t>
  </si>
  <si>
    <t>Исполнитель должен специализироваться на разработке и сопровождении систем электронного документооборота, обеспечивающего обмен по каналам связи конфидециальной информации, защищенной ЭЦП и СКЗИ</t>
  </si>
  <si>
    <t>Договор №19775556/17 от 30.03.2017 (с НДС 18%), бессрочный</t>
  </si>
  <si>
    <t>03.00/2</t>
  </si>
  <si>
    <t>2018_67</t>
  </si>
  <si>
    <t>Информационно - консультационные услуги в форме семинара  в 2018 году</t>
  </si>
  <si>
    <t>Опыт оказания информационно-консультационных услуг в форме проведения семинаров, предоставление сертификата ИПБ</t>
  </si>
  <si>
    <t>2018_68</t>
  </si>
  <si>
    <t>Апрель</t>
  </si>
  <si>
    <t>Май</t>
  </si>
  <si>
    <t>2018_69</t>
  </si>
  <si>
    <t>Поставка программы «1С: Документооборот КОРП»</t>
  </si>
  <si>
    <t>2018_70</t>
  </si>
  <si>
    <t>Поставка программных продуктов «1С: Предприятие»</t>
  </si>
  <si>
    <t>01.00/8</t>
  </si>
  <si>
    <t>2018_71</t>
  </si>
  <si>
    <t>68.20</t>
  </si>
  <si>
    <t>68.20.12.000</t>
  </si>
  <si>
    <t>ОКП и СП</t>
  </si>
  <si>
    <t xml:space="preserve">Оказание услуг по аренде земельного участка в г. Кызыл  </t>
  </si>
  <si>
    <t>Наличие в собственности земельного участка площадью не менее 2429 кв.м</t>
  </si>
  <si>
    <t>респ. Тыва</t>
  </si>
  <si>
    <t>01.2027</t>
  </si>
  <si>
    <t>Договор № 0117-А от 27.01.2017. НДС не облагается.</t>
  </si>
  <si>
    <t>103</t>
  </si>
  <si>
    <t>13.03.2018</t>
  </si>
  <si>
    <t>14.03.2018</t>
  </si>
  <si>
    <t>2018_72</t>
  </si>
  <si>
    <t xml:space="preserve">Оказание услуг по аренде земельного участка  в г. Кызыл </t>
  </si>
  <si>
    <t>Наличие в собственности земельного участка площадью не менее 4265 кв.м</t>
  </si>
  <si>
    <t>04.2022</t>
  </si>
  <si>
    <t>Договор № 17012-А от 20.04.2012. НДС не облагается.</t>
  </si>
  <si>
    <t>2018_73</t>
  </si>
  <si>
    <t>Оказание услуг по аренде земельного участка в г. Кызыл</t>
  </si>
  <si>
    <t>Наличие в собственности земельного участка площадью не менее 3460 кв.м</t>
  </si>
  <si>
    <t>02.2023</t>
  </si>
  <si>
    <t>Договор № 4613-А от 19.02.2013. НДС не облагается.</t>
  </si>
  <si>
    <t>2018_74</t>
  </si>
  <si>
    <t xml:space="preserve">Оказание услуг по аренде земельного участка в г. Инта </t>
  </si>
  <si>
    <t>Наличие в собственности земельного участка площадью не менее 25966 кв.м</t>
  </si>
  <si>
    <t>Респ. Коми</t>
  </si>
  <si>
    <t>Договор № 1573 от 30.01.2017. НДС не облагается.</t>
  </si>
  <si>
    <t>15.03.2018</t>
  </si>
  <si>
    <t>2018_75</t>
  </si>
  <si>
    <t>Оказание услуг по субаренде земельного участка в г. Пушкино</t>
  </si>
  <si>
    <t>Наличие в долгосрочном пользовании земельного участка площадью не менее 8800 кв.м</t>
  </si>
  <si>
    <t>2018:484599,82;2019:276914,18</t>
  </si>
  <si>
    <t>Договор № 22-1-2015 от 01.09.2015. Облагается НДС.</t>
  </si>
  <si>
    <t>2018_76</t>
  </si>
  <si>
    <t xml:space="preserve">Оказание услуг по аренде земельного участка в г. Дмитров </t>
  </si>
  <si>
    <t>Наличие в собственности земельного участка площадью не менее 7579 кв. м</t>
  </si>
  <si>
    <t>Договор № 518-Д от 30.12.2016. НДС не облагается.</t>
  </si>
  <si>
    <t>2018_77</t>
  </si>
  <si>
    <t xml:space="preserve">Оказание услуг по субаренде земельного участка в пос. Рублево </t>
  </si>
  <si>
    <t>Наличие в долгосрочном пользовании земельного участка площадью не менее 6500 кв.м</t>
  </si>
  <si>
    <t>2018:169045.00;2019:0.00</t>
  </si>
  <si>
    <t>Договор № 100/1000002815/000 от 30.12.2009. Облагается НДС.</t>
  </si>
  <si>
    <t>2018_78</t>
  </si>
  <si>
    <t>Оказание услуг по аренде земельного участка в г. Новороссийск</t>
  </si>
  <si>
    <t>Наличие в собственности земельного участка площадью 12000 кв.м</t>
  </si>
  <si>
    <t>03420000000</t>
  </si>
  <si>
    <t>г. Новороссийск</t>
  </si>
  <si>
    <t>10.2030</t>
  </si>
  <si>
    <t>2018:1410664.00;2019:1410664.00;2020:1410664.00;2021:1410664.00;2022:1410664.00;2023:1410664.00;2024:1410664.00;2025:1410664.00;2026:1410664.00;2027:1410664.00;2028:1410664.00;2029:1410664.00;2030:1175553.33</t>
  </si>
  <si>
    <t>Договор № 4700006318 от 18.12.2015. НДС не облагается.</t>
  </si>
  <si>
    <t>01.04/6</t>
  </si>
  <si>
    <t>2018_79</t>
  </si>
  <si>
    <t xml:space="preserve">Оказание услуг по аренде земельного участка в г. Севастополь </t>
  </si>
  <si>
    <t>Наличие в собственности земельного участка площадью 30000 кв.м</t>
  </si>
  <si>
    <t>67000000000</t>
  </si>
  <si>
    <t>г.Севастополь</t>
  </si>
  <si>
    <t>11.2020</t>
  </si>
  <si>
    <t>2018:783558.60;2019:854791.20;2020:783558.60</t>
  </si>
  <si>
    <t>Договор № 1 от 25.11.2014. НДС не облагается.</t>
  </si>
  <si>
    <t>2018_80</t>
  </si>
  <si>
    <t>Оказание услуг по аренде земельного участка  в ЮФО</t>
  </si>
  <si>
    <t>Наличие в собственности земельного участка площадью 40000 кв.м</t>
  </si>
  <si>
    <t>11.2019</t>
  </si>
  <si>
    <t xml:space="preserve">Договор  № 90-90-16/007/2014-702 от 17.11.2014. НДС не облагается. </t>
  </si>
  <si>
    <t>2018_81</t>
  </si>
  <si>
    <t>Оказание услуг по аренде земельного участка в ЮФО</t>
  </si>
  <si>
    <t>Наличие в собственности земельного участка площадью 59957 кв.м</t>
  </si>
  <si>
    <t xml:space="preserve">Договор  № 90-90-16/007/2014-694 от 17.11.2014. НДС не облагается. </t>
  </si>
  <si>
    <t>01.00/2109,
01.00/7</t>
  </si>
  <si>
    <t>2018_82</t>
  </si>
  <si>
    <t>изменить,
удалить</t>
  </si>
  <si>
    <t>63.40</t>
  </si>
  <si>
    <t>63.40.12</t>
  </si>
  <si>
    <t>Оказание услуг по экспресс-доставке грузов воздушным, автомобильным и морским транспортом</t>
  </si>
  <si>
    <t>Оказание услуг по экспресс-доставке грузов</t>
  </si>
  <si>
    <t>2018:2250000.00;2019:750000.00</t>
  </si>
  <si>
    <t>Договор № 1130 от 15.03.2017. Облагается НДС.</t>
  </si>
  <si>
    <t>12,
99</t>
  </si>
  <si>
    <t>15.01.2018,
06.03.2018</t>
  </si>
  <si>
    <t>18.01.2018,
12.03.2018</t>
  </si>
  <si>
    <t>16.01.2018,
06.03.2018</t>
  </si>
  <si>
    <t>01.00/2108,
01.00/5</t>
  </si>
  <si>
    <t>2018_83</t>
  </si>
  <si>
    <t>71.12</t>
  </si>
  <si>
    <t>71.12.35</t>
  </si>
  <si>
    <t>Оказание услуг по выполнению кадастровых работ</t>
  </si>
  <si>
    <t>Опыт оказания услуг по выполнению кадастровых работ</t>
  </si>
  <si>
    <t>Договор будет заключен до конца 2017 г.</t>
  </si>
  <si>
    <t>15,
89</t>
  </si>
  <si>
    <t>19.01.2018,
26.02.2018</t>
  </si>
  <si>
    <t>23.01.2018,
27.02.2018</t>
  </si>
  <si>
    <t>18.01.2018,
27.02.2018</t>
  </si>
  <si>
    <t>2018_84</t>
  </si>
  <si>
    <t>68.20.12</t>
  </si>
  <si>
    <t>Установление сервитутов на земельные участки под 3 площадки для размещения РИСЭ</t>
  </si>
  <si>
    <t>Наличие в собственности 3 земельных участков</t>
  </si>
  <si>
    <t>05401000000</t>
  </si>
  <si>
    <t>Владивосток</t>
  </si>
  <si>
    <t>Договор № 16/0107/001 от 30.08.2016</t>
  </si>
  <si>
    <t>2018_85</t>
  </si>
  <si>
    <t>63.99</t>
  </si>
  <si>
    <t>63.99.1</t>
  </si>
  <si>
    <t>Информационные услуги по передаче сведений  в АСВД ЦИТТУ</t>
  </si>
  <si>
    <t>Передача, прием и обработка таможенных деклараций, созданных в электронной форме</t>
  </si>
  <si>
    <t xml:space="preserve">Договор будет заключен в августе 2017 г. </t>
  </si>
  <si>
    <t>01.00/163</t>
  </si>
  <si>
    <t>2018_86</t>
  </si>
  <si>
    <t xml:space="preserve">Оказание услуг по аренде оборудования </t>
  </si>
  <si>
    <t>Наличие в собственности газотурбинных установок</t>
  </si>
  <si>
    <t>08401365000</t>
  </si>
  <si>
    <t>Хабаровск</t>
  </si>
  <si>
    <t xml:space="preserve">Действующий договор с ООО  "ЦНТД Кодекс Люкс" от 28.10.2016
№1013 действует до 31.12.2017    </t>
  </si>
  <si>
    <t>2018_87</t>
  </si>
  <si>
    <t>Установление сервитутов на земельные участки под 2 площадки для размещения РИСЭ</t>
  </si>
  <si>
    <t>На праве постоянного (бессрочного пользования) 2 земельных участков</t>
  </si>
  <si>
    <t xml:space="preserve">Действующий договор с АО  "СО ЕЭС" от 31.10.2014
№1013 действует до 31.12.2017    </t>
  </si>
  <si>
    <t>01.00/2110</t>
  </si>
  <si>
    <t>2018_88</t>
  </si>
  <si>
    <t>Информационно-консультационные услуги в форме семинара</t>
  </si>
  <si>
    <t>Опыт оказания информационно-консультационных услуг в форме проведения семинаров.</t>
  </si>
  <si>
    <t>2018:40000.00;2019:60000.00</t>
  </si>
  <si>
    <t xml:space="preserve">Действующий договор с ООО  "СМС-ИТ" от 20.06.2017действует до 31.08.2018    </t>
  </si>
  <si>
    <t>2018_89</t>
  </si>
  <si>
    <t>38.11.29.000</t>
  </si>
  <si>
    <t>ПТО</t>
  </si>
  <si>
    <t>Оказание услуг по вывозу твердых бытовых отходов с ПС "Пушкино"</t>
  </si>
  <si>
    <t>1.Наличие лицензии на деятельность по сбору, транспортированию отходов I - IV классов опасности; 2. Наличие договора с полигоном на размещение ТБО, внесенным в ГРОРО</t>
  </si>
  <si>
    <t>Действующий договор с ООО "ЭКОН" от 19.09.2016                      № 16/0604/012, действует до 18.09.2017</t>
  </si>
  <si>
    <t>2018_90</t>
  </si>
  <si>
    <t>37.00</t>
  </si>
  <si>
    <t>37.00.12</t>
  </si>
  <si>
    <t>Обслуживание мобильных туалетных кабин (МТК) на ПС "Пушкино"</t>
  </si>
  <si>
    <t xml:space="preserve">1. Наличие полного комплекта необходимых документов (лицензий, договоров и т.п.);                                                                   2. Наличие технических средств и возможности обслуживать МТК в зимний период </t>
  </si>
  <si>
    <t>11.2018</t>
  </si>
  <si>
    <t>03.2020</t>
  </si>
  <si>
    <t xml:space="preserve">Действующий договор с ООО "СанТрест" от 07.12.2016 № 16/0604/016 действует до 28.02.2018   </t>
  </si>
  <si>
    <t>2018_91</t>
  </si>
  <si>
    <t>38.12.12</t>
  </si>
  <si>
    <t>Оказание услуг по сбору, вывозу и обезвреживанию ртутьсодержащих отходов с ПС «Пушкино» и офиса</t>
  </si>
  <si>
    <t>1. Наличие лицензии  на сбор, транспортирование, обезвреживание отхода: Лампы ртутные, ртутно-кварцевые, люминесцентные, утратившие потребительские свойства, код по ФККО 4 71 101 01 52 1;</t>
  </si>
  <si>
    <t xml:space="preserve">Действующий договор с ООО "НПП "Экотром РБ" от 21.03.2017 № 17/0604/002 действует до 20.03.2018   </t>
  </si>
  <si>
    <t>2018_92</t>
  </si>
  <si>
    <t>38.11.59</t>
  </si>
  <si>
    <t>Оказание услуг по вывозу и утилизации неисправной офисной техники</t>
  </si>
  <si>
    <t>1. Наличие лицензии на осуществление деятельности по обращению с отходами; 
2. Наличие Свидетельства о постановке на специальный учет в государственной инспекции пробирного надзора Российской государственной пробирной палаты</t>
  </si>
  <si>
    <t xml:space="preserve">Действующий договор с ООО "Московская утилизирующая компания" от 09.09.2019 № 16/0604/010 действует до 08.09.2017     </t>
  </si>
  <si>
    <t>06.00/2198</t>
  </si>
  <si>
    <t>2018_93</t>
  </si>
  <si>
    <t>58.11</t>
  </si>
  <si>
    <t>58.11.19.000</t>
  </si>
  <si>
    <t>Поставка технической и нормативной литературы</t>
  </si>
  <si>
    <t>Качество поставляемого товара должно строго соответствовать требованиям, установленным межгосударственным стандартом по издательскому оформлению</t>
  </si>
  <si>
    <t>2018:80000;2019:19900</t>
  </si>
  <si>
    <t xml:space="preserve">Действующий договор с ООО НЦ "ЭНАС" от 06.03.2017 
№17/0604/001 действует до 05.03.2018     </t>
  </si>
  <si>
    <t>2018_94</t>
  </si>
  <si>
    <t>62.02.20</t>
  </si>
  <si>
    <t>Информационные услуги, поддержка базы электронной нормативно-технической информации -Техэксперт</t>
  </si>
  <si>
    <t>1.Поддержка и обновление базы Техэксперт  в режиме «on-line»; 2.Оказание информационных  услуг.</t>
  </si>
  <si>
    <t>2018_95</t>
  </si>
  <si>
    <t>35.11.1</t>
  </si>
  <si>
    <t>35.11.10</t>
  </si>
  <si>
    <t>Оказание услуг по оперативно-диспетчерскому управлению в электроэнергетике</t>
  </si>
  <si>
    <t>Соответствие требованиям оптового рынка электроэнергии и мощности</t>
  </si>
  <si>
    <t>2018_96</t>
  </si>
  <si>
    <t>Оказание услуг по сопровождению ПК АСУРЭО</t>
  </si>
  <si>
    <t>1.Техническая поддержка ПК АСУРЭО в режиме 
«on-line»; 2.Поставка обновлений; 3.Ведение сайта технической поддержки</t>
  </si>
  <si>
    <t>06.00/583</t>
  </si>
  <si>
    <t>2018_97</t>
  </si>
  <si>
    <t>Оказание услуг по технической поддержке ПО "АльфаЦентр"</t>
  </si>
  <si>
    <t>1.Техническая поддержка ПО "АльфаЦентр" в режиме 
«on-line»; 2.Поставка обновлений; 3.Ведение сайта технической поддержки</t>
  </si>
  <si>
    <t xml:space="preserve">Действующий Договор с ООО «Эльстер Метроника» № АС-20170504-01 от 31.07.2017 г.  действует до 06.08.2018 </t>
  </si>
  <si>
    <t>2018_98</t>
  </si>
  <si>
    <t>71.12.40.110</t>
  </si>
  <si>
    <t>Оказание услуг по разработке НТД по топливоиспользованию</t>
  </si>
  <si>
    <t>1.Наличие опыта выполнения аналогичных работ; 2.Наличие обученного персонала по правилам ПТЭ, ОТ, ПБ; 3.Обеспечить выполнение работ в согласованые сроки</t>
  </si>
  <si>
    <t>2018_99</t>
  </si>
  <si>
    <t>71.12.</t>
  </si>
  <si>
    <t>71.12.40.120</t>
  </si>
  <si>
    <t>Оказание услуг по проведению метрологической поверки средств измерений АИИС КУЭ</t>
  </si>
  <si>
    <t>1.Наличие аккредитованной лаборатории; 2.Работы проводить в полном объеме и в согласованные Сторонами сроки, по результатам поверки предоставляются свидетельства о поверке средств измерений</t>
  </si>
  <si>
    <t>2018_100</t>
  </si>
  <si>
    <t>ПУ</t>
  </si>
  <si>
    <t>Оказание услуг по изготовлению сертификатов открытых ключей ЭП для работы на электронных торговых площадках АО «ЕЭТП» (etp.roseltorg.ru) и ОТС-Tender</t>
  </si>
  <si>
    <t>Наличие свидетельства об аккредитации удостоверяющего центра</t>
  </si>
  <si>
    <t>Договор № 10791/17 от 19.07.2017,пояснительная записка к закупке на отдельном листе.</t>
  </si>
  <si>
    <t>2018_101</t>
  </si>
  <si>
    <t>66.11.3</t>
  </si>
  <si>
    <t>66.19.10.000</t>
  </si>
  <si>
    <t>Оказание услуг по ведению реестра акционеров</t>
  </si>
  <si>
    <t>Наличие лицензии ФКЦБ на осуществление деятельности по ведению реестра</t>
  </si>
  <si>
    <t xml:space="preserve">август </t>
  </si>
  <si>
    <t>Дог. № 1293-14 от 01.10.2014, автопролонгация, пояснительная записка к закупке на отдельном листе.</t>
  </si>
  <si>
    <t>01.01/104</t>
  </si>
  <si>
    <t>2018_102</t>
  </si>
  <si>
    <t>Оказание информационных услуг с использованием Юридической справочной системы «Система Юрист»</t>
  </si>
  <si>
    <t>2018:250000.00;2019:0.00</t>
  </si>
  <si>
    <t>Договор № 16/0101/004 от 19.09.2016, действует в течении одного календарного года с момента подписания. В настоящее время заключается новый Договор. Обоснование НМЦ закупки на отдельном листе.</t>
  </si>
  <si>
    <t>2018_103</t>
  </si>
  <si>
    <t>18.12</t>
  </si>
  <si>
    <t>58.19.15.000</t>
  </si>
  <si>
    <t>Раскрытие информации в СМИ</t>
  </si>
  <si>
    <t>Исполнитель должен являтся СМИ, в котором официально печатаются органы государственной власти РФ</t>
  </si>
  <si>
    <t>08.2020</t>
  </si>
  <si>
    <t>2018:100000.00;2019:600000.00;2020:500000.00</t>
  </si>
  <si>
    <t>Договор № 17/0101/003 от 12.07.2017, действует в течении одного календарного года с момента подписания, обоснование НМЦ закупки на отдельном листе</t>
  </si>
  <si>
    <t>01.01/219</t>
  </si>
  <si>
    <t>2018_104</t>
  </si>
  <si>
    <t>85.21</t>
  </si>
  <si>
    <t>Оказание услуг по обучению сотрудников Правового управления</t>
  </si>
  <si>
    <t>Требования к квалификации преподавательского состава: наличие не менее 80%  преподавателей со степенями  докторов юридических наук,  не менее  20% преподавателей являющихся действующими  судьями Верховного суда РФ, либо судьями  в отставке. 
Обязательное предоставление Лицензии на право ведения образовательной деятельности</t>
  </si>
  <si>
    <t>12.00/503</t>
  </si>
  <si>
    <t>2018_105</t>
  </si>
  <si>
    <t xml:space="preserve">46.49.33
</t>
  </si>
  <si>
    <t xml:space="preserve"> 46.49.23.000
</t>
  </si>
  <si>
    <t>АХО</t>
  </si>
  <si>
    <t xml:space="preserve">Поставка канцелярских  товаров </t>
  </si>
  <si>
    <t xml:space="preserve"> Продукция должна соответствовать действующим в РФ стандартам и техническим условиям</t>
  </si>
  <si>
    <t>2018_106</t>
  </si>
  <si>
    <t xml:space="preserve"> 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</si>
  <si>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2018_107</t>
  </si>
  <si>
    <t xml:space="preserve">Поставка бумаги А4 и А3 </t>
  </si>
  <si>
    <t>2018_108</t>
  </si>
  <si>
    <t>20.41.3</t>
  </si>
  <si>
    <t>20.4</t>
  </si>
  <si>
    <t xml:space="preserve">Поставка  хозяйственных товаров </t>
  </si>
  <si>
    <t>2018_109</t>
  </si>
  <si>
    <t>2018_110</t>
  </si>
  <si>
    <t xml:space="preserve">     14.12</t>
  </si>
  <si>
    <t xml:space="preserve">     14.12.11.110</t>
  </si>
  <si>
    <t>Поставка спецодежды, средств индивидуальной защиты</t>
  </si>
  <si>
    <t>2018_111</t>
  </si>
  <si>
    <t>Поставка спецодежды, средств индивидуальной защиты для защиты от электродуги</t>
  </si>
  <si>
    <t>2018_112</t>
  </si>
  <si>
    <t>20.41.44</t>
  </si>
  <si>
    <t>Поставка смывающих и (или) обезвреживающих средств</t>
  </si>
  <si>
    <t>12.00/139</t>
  </si>
  <si>
    <t>2018_113</t>
  </si>
  <si>
    <t>61.30</t>
  </si>
  <si>
    <t xml:space="preserve">
61.30
</t>
  </si>
  <si>
    <t>Оказание услуг по предоставлению спутниковой связи</t>
  </si>
  <si>
    <t xml:space="preserve">Качество услуг должно быть сертифицировано  </t>
  </si>
  <si>
    <t>2018:260000.00;2019:0.00</t>
  </si>
  <si>
    <t>СТЭК.КОМ Дог. № 16-0501-007 от 05.04.2017</t>
  </si>
  <si>
    <t>2018_114</t>
  </si>
  <si>
    <t xml:space="preserve">
46.34.1
</t>
  </si>
  <si>
    <t>36.00.11.000</t>
  </si>
  <si>
    <t xml:space="preserve">Поставка питьевой бутилированной воды </t>
  </si>
  <si>
    <t xml:space="preserve">Исполнитель должен обладать опытом работы на рынке в данной сфере не менее 3 лет. Положительная репутация контрагента Качество услуг должно быть сертифицировано  </t>
  </si>
  <si>
    <t xml:space="preserve">декабрь </t>
  </si>
  <si>
    <t>2018_115</t>
  </si>
  <si>
    <t>53.10.2</t>
  </si>
  <si>
    <t>53.10.11.000</t>
  </si>
  <si>
    <t xml:space="preserve">Оказание услуг по подписке на периодические издания </t>
  </si>
  <si>
    <t>Исполнитель должен обладать опытом работы на рынке в данной сфере не менее 3 лет. Положительная репутация контрагента Исполнитель должен обладать опытом работы на рынке в данной сфере не менее 3 лет.</t>
  </si>
  <si>
    <t>ООО Урал прес партнер Дог. № 16-0501-002 от 24.01.2017</t>
  </si>
  <si>
    <t>12.00/400</t>
  </si>
  <si>
    <t>2018_116</t>
  </si>
  <si>
    <t>61.20</t>
  </si>
  <si>
    <t xml:space="preserve">
61.20.11
</t>
  </si>
  <si>
    <t>ОП Крым</t>
  </si>
  <si>
    <t xml:space="preserve">Оказание услуг мобильной сотовой связи </t>
  </si>
  <si>
    <t>2018:4000000.00;2019:2600000.00</t>
  </si>
  <si>
    <t>ПАО "Мегафон"Дог. № 16-0501-012 от 04.07.2017</t>
  </si>
  <si>
    <t>05.00/2</t>
  </si>
  <si>
    <t>2018_117</t>
  </si>
  <si>
    <t>61.10.5</t>
  </si>
  <si>
    <t xml:space="preserve">Оказание услуг по предоставлению кабельного Телевидиния </t>
  </si>
  <si>
    <t>ПАО "Вымпелком"Дог. №16-0501-005 от 10.03.2017</t>
  </si>
  <si>
    <t>2018_118</t>
  </si>
  <si>
    <t xml:space="preserve">18.12
</t>
  </si>
  <si>
    <t xml:space="preserve">18.12.19.140
</t>
  </si>
  <si>
    <t>Поставка полиграфической  продукции с логотипом компании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</si>
  <si>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</t>
  </si>
  <si>
    <t>2018_119</t>
  </si>
  <si>
    <t>Поставка  корпоративной продукции с логотипом компании</t>
  </si>
  <si>
    <t>2018_120</t>
  </si>
  <si>
    <t>77.33</t>
  </si>
  <si>
    <t>77.33.11</t>
  </si>
  <si>
    <t>Аренда движимого имущества</t>
  </si>
  <si>
    <t>Право собственности Арендодателя объект движимого имущества. Движимое имущество должно соответствовать санитарным нормам и экологическим требованиям.</t>
  </si>
  <si>
    <t>Дог. №16-0501-004 от 01.02.2016 ПАО ФСК ЕЭС</t>
  </si>
  <si>
    <t>2018_121</t>
  </si>
  <si>
    <t>68.20.2</t>
  </si>
  <si>
    <t>68.20.11.000</t>
  </si>
  <si>
    <t xml:space="preserve"> Аренда офисного помещения </t>
  </si>
  <si>
    <t>Право собственности Арендодателя на Арендуемые помещение подтвер-ждаются Свидетельством о праве собственности на объект. Помещения должны соответствовать требованиям пожарной безо-пасности, санитарным и экологическим нормам и правилам.</t>
  </si>
  <si>
    <t>Дог. № 15-0501-002 от 17.02.2015 ПАО ФСК</t>
  </si>
  <si>
    <t>12.00/578</t>
  </si>
  <si>
    <t>2018_122</t>
  </si>
  <si>
    <t>10.83</t>
  </si>
  <si>
    <t>10.83.11.120</t>
  </si>
  <si>
    <t xml:space="preserve">Поставка пищевых продуктов </t>
  </si>
  <si>
    <t>Исполнитель должен обладать опытом работы на рынке в данной сфере не менее 3 лет. Положительная репутация контрагента</t>
  </si>
  <si>
    <t>ООО Гурмазон Дог. № 16-0501-013 от 05.07.2017</t>
  </si>
  <si>
    <t>2018_123</t>
  </si>
  <si>
    <t xml:space="preserve">
46.49.4
</t>
  </si>
  <si>
    <t>46.49.39.000</t>
  </si>
  <si>
    <t>Поставка новогодних детских подарков</t>
  </si>
  <si>
    <t>Качество поставляемого Товара должно соответствовать требованиям ГОСТа установленным для данного вида продукции. По комплектности и техническим характеристикам продукция должна соответствовать действующим в РФ стандартам и техническим условиям.Исполнитель должен обладать опытом работы на рынке в данной сфере не менее 3 лет. Положительная репутация контрагента</t>
  </si>
  <si>
    <t>2018_124</t>
  </si>
  <si>
    <t>47.42</t>
  </si>
  <si>
    <t xml:space="preserve">47.42.10.000
</t>
  </si>
  <si>
    <t>Поставка мобильных аппаратов</t>
  </si>
  <si>
    <t>Исполнитель должен обладать опытом работы на рынке в данной сфере не менее 3 лет. Положительная репутация контрагентаКачество услуг должно быть сертифицировано</t>
  </si>
  <si>
    <t>12.00/314</t>
  </si>
  <si>
    <t>2018_125</t>
  </si>
  <si>
    <t>46.51</t>
  </si>
  <si>
    <t>26.20</t>
  </si>
  <si>
    <t>ОИТиС</t>
  </si>
  <si>
    <t xml:space="preserve"> Поставка оргтехники и комплектующих</t>
  </si>
  <si>
    <t>Официальная поставка оборудования</t>
  </si>
  <si>
    <t>договор от 04.07.2017 № 17-0102-008 с ФГУП «Охрана» Росгвардии, действует до 30.06.2018</t>
  </si>
  <si>
    <t>102</t>
  </si>
  <si>
    <t>12.00/314
12.00/500</t>
  </si>
  <si>
    <t>2018_126</t>
  </si>
  <si>
    <t>изменить
изменить</t>
  </si>
  <si>
    <t>Поставка программного обеспечения</t>
  </si>
  <si>
    <t>Поставка лицензионного ПО</t>
  </si>
  <si>
    <t>Единица</t>
  </si>
  <si>
    <t>2018:1500000.00;2019:0.00</t>
  </si>
  <si>
    <t>от 27.10.2016 № 16-0102-007 с ЗАО «Интерфакс», действует до 14.10.2017</t>
  </si>
  <si>
    <t>102
174</t>
  </si>
  <si>
    <t>13.03.2018
20.04.2018</t>
  </si>
  <si>
    <t>15.03.2018,
24.04.2018</t>
  </si>
  <si>
    <t>2018_127</t>
  </si>
  <si>
    <t>85.3</t>
  </si>
  <si>
    <t>85.31.11.00</t>
  </si>
  <si>
    <t xml:space="preserve">Обучение сотрудников </t>
  </si>
  <si>
    <t>Сертифицированный учебный центр</t>
  </si>
  <si>
    <t>22</t>
  </si>
  <si>
    <t>2018_128</t>
  </si>
  <si>
    <t>Приобретение прав пользования программным обеспечением OpenText</t>
  </si>
  <si>
    <t>Официальная поставка ПО</t>
  </si>
  <si>
    <t>2018:3675000.00;2019:0.00</t>
  </si>
  <si>
    <t>2018_129</t>
  </si>
  <si>
    <t xml:space="preserve">Поставка серверного оборудования </t>
  </si>
  <si>
    <t>2018_130</t>
  </si>
  <si>
    <t>63.12</t>
  </si>
  <si>
    <t xml:space="preserve">63.12.10.000
</t>
  </si>
  <si>
    <t>Оказание услуг по обслуживанию и наполнению корпоративного сайта</t>
  </si>
  <si>
    <t>Опыт поддержки сайтов от 3 лет</t>
  </si>
  <si>
    <t>Новый договор на стадии подписания. Предыдущий дог. №16-0502-001 от 11.04.2016 Эдвижн</t>
  </si>
  <si>
    <t>2018_131</t>
  </si>
  <si>
    <t>Поставка программного обеспечения AutoCad</t>
  </si>
  <si>
    <t>2018_132</t>
  </si>
  <si>
    <t>Поставка Антивирусного программного обеспечения</t>
  </si>
  <si>
    <t>2018_133</t>
  </si>
  <si>
    <t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t>
  </si>
  <si>
    <t>Оперативное устранение ошибок в работе системы</t>
  </si>
  <si>
    <t>2018_134</t>
  </si>
  <si>
    <t>Оказание услуг по проведению ежемесячных регламентных работ по мониторингу и сопровождению АСУД</t>
  </si>
  <si>
    <t>Дог. №16-0502-009 от 03.11.2016 АйДи - Технологии управления. Действует до 30.09.2017</t>
  </si>
  <si>
    <t>2018_135</t>
  </si>
  <si>
    <t>2018_136</t>
  </si>
  <si>
    <t>95.1</t>
  </si>
  <si>
    <t>95.11.10.000</t>
  </si>
  <si>
    <t xml:space="preserve">Оказание услуг  по  диагностике офисной техники </t>
  </si>
  <si>
    <t>Оперативное устранение возникающих неисправностей.</t>
  </si>
  <si>
    <t>2018_137</t>
  </si>
  <si>
    <t xml:space="preserve">Оказание услуг  по  утилизации офисной техники </t>
  </si>
  <si>
    <t>2018_138</t>
  </si>
  <si>
    <t xml:space="preserve"> Поставка оргтехники</t>
  </si>
  <si>
    <t>2018_139</t>
  </si>
  <si>
    <t>61.10</t>
  </si>
  <si>
    <t>61.90</t>
  </si>
  <si>
    <t xml:space="preserve">Оказание услуг по стационарной телефонной связи </t>
  </si>
  <si>
    <t>Круглосуточный доступ связи</t>
  </si>
  <si>
    <t>Дог. №16-0502-011 от 06.12.2016 Вымпелком. Действует до 05.12.2017</t>
  </si>
  <si>
    <t>2018_140</t>
  </si>
  <si>
    <t xml:space="preserve">Оказание услуг  по организации доступа к сети Интернет офисных помещений </t>
  </si>
  <si>
    <t>Круглосуточный доступ к сети интернет</t>
  </si>
  <si>
    <t>Дог. №16-0502-008 от 28.10.2016 Вымпелком. Действует до 27.10.2017</t>
  </si>
  <si>
    <t>2018_141</t>
  </si>
  <si>
    <t>33.12</t>
  </si>
  <si>
    <t>33.12.19.000</t>
  </si>
  <si>
    <t>Техническое обслуживание и ремонт копировальной техники</t>
  </si>
  <si>
    <t>Оригинальные запчасти. Оперативное устранение возникающих неисправностей.</t>
  </si>
  <si>
    <t>Дог. №16-0502-013 от 27.12.2016 ЮНИТ Продакшн. Действует до 26.12.2017</t>
  </si>
  <si>
    <t>2018_142</t>
  </si>
  <si>
    <t>Приобретение прав использования программы для ЭВМ Автоматизированная система управленческого документооборота (АСУД) ПАО «ФСК ЕЭС»</t>
  </si>
  <si>
    <t>2018_143</t>
  </si>
  <si>
    <t>65.12.4</t>
  </si>
  <si>
    <t>Добровольное страхование от несчастных случаев и болезней (НСиБ)</t>
  </si>
  <si>
    <t>Действующая лицензия на осуществление страхования, лицензия на осуществление перестрахования; 
Опыт работы от 10 лет, наличие филиальной сети (включая Южный федеральный округ);
Размер страхового тарифа;</t>
  </si>
  <si>
    <t>5</t>
  </si>
  <si>
    <t>2018_144</t>
  </si>
  <si>
    <t>65.12.2</t>
  </si>
  <si>
    <t>65.12.29.000</t>
  </si>
  <si>
    <t>Добровольное страхование автотранспортных средств (КАСКО)</t>
  </si>
  <si>
    <t>2018_145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</si>
  <si>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</si>
  <si>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</si>
  <si>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</si>
  <si>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2018_146</t>
  </si>
  <si>
    <t>65.12.50.000</t>
  </si>
  <si>
    <t>Страхование гражданской ответственности перевозчика опасных грузов (ГО ПОГ)</t>
  </si>
  <si>
    <t>2018_147</t>
  </si>
  <si>
    <t>Страхование гражданской ответственности организаций, эксплуатирующих опасные производственные объекты (ОС ОПО)</t>
  </si>
  <si>
    <t>2018_148</t>
  </si>
  <si>
    <t>63.1;63.1;63.1</t>
  </si>
  <si>
    <t xml:space="preserve">Оказание услуг по изготовлению  ключей  электронных </t>
  </si>
  <si>
    <t>06.00/195</t>
  </si>
  <si>
    <t>2018_149</t>
  </si>
  <si>
    <t>27.90.33.120</t>
  </si>
  <si>
    <t>САСУТП</t>
  </si>
  <si>
    <t>Поставка электромагнитных клапанов</t>
  </si>
  <si>
    <t>Авторизированный дилер компании «Clark Cooper».</t>
  </si>
  <si>
    <t>19</t>
  </si>
  <si>
    <t>06.00/124</t>
  </si>
  <si>
    <t>2018_150</t>
  </si>
  <si>
    <t>26.51.4</t>
  </si>
  <si>
    <t>26.51.43</t>
  </si>
  <si>
    <t>Поставка приборов для калибровки</t>
  </si>
  <si>
    <t>06.00/337</t>
  </si>
  <si>
    <t>2018_151</t>
  </si>
  <si>
    <t>Поставка лицензий системного интегратора</t>
  </si>
  <si>
    <t>06.00/362</t>
  </si>
  <si>
    <t>2018_152</t>
  </si>
  <si>
    <t>26.51</t>
  </si>
  <si>
    <t>26.51.66.133</t>
  </si>
  <si>
    <t>Поставка оборудования ЗИП для системы  контроля вибрации ГТУ</t>
  </si>
  <si>
    <t>06.00/443</t>
  </si>
  <si>
    <t>2018_153</t>
  </si>
  <si>
    <t>26.51.6</t>
  </si>
  <si>
    <t>26.51.45.190</t>
  </si>
  <si>
    <t>Поставка контроллера дискретных сигналов</t>
  </si>
  <si>
    <t>Оборудование должно быть производено в Российсой Федерации.</t>
  </si>
  <si>
    <t>06.00/435</t>
  </si>
  <si>
    <t>2018_154</t>
  </si>
  <si>
    <t>Поставка принадлежностей для промышленных серверов</t>
  </si>
  <si>
    <t>Соответствие необходимым техническим характеристикам</t>
  </si>
  <si>
    <t>06.00/401</t>
  </si>
  <si>
    <t>2018_155</t>
  </si>
  <si>
    <t>Поставка датчиков температуры</t>
  </si>
  <si>
    <t>_</t>
  </si>
  <si>
    <t>06.00/402</t>
  </si>
  <si>
    <t>2018_156</t>
  </si>
  <si>
    <t>Поставка датчиков давления</t>
  </si>
  <si>
    <t>06.00/407</t>
  </si>
  <si>
    <t>2018_157</t>
  </si>
  <si>
    <t>26.11</t>
  </si>
  <si>
    <t>26.11.30.000</t>
  </si>
  <si>
    <t>Поставка оборудования ЗИП для системы управления ГТУ</t>
  </si>
  <si>
    <t>06.00/418</t>
  </si>
  <si>
    <t>2018_158</t>
  </si>
  <si>
    <t>28.99</t>
  </si>
  <si>
    <t>28.99.39.190</t>
  </si>
  <si>
    <t>Поставка оборудования ЗИП для системы баланса тяги и управления жалюзями электрогенератора</t>
  </si>
  <si>
    <t>2018_159</t>
  </si>
  <si>
    <t xml:space="preserve">33.13 </t>
  </si>
  <si>
    <t>33.13.19.000</t>
  </si>
  <si>
    <t>Ремонт оборудования АСУ ТП</t>
  </si>
  <si>
    <t>06.00/381</t>
  </si>
  <si>
    <t>2018_160</t>
  </si>
  <si>
    <t>Поставка инверторов 125 В постоянного тока, 1500 Вт</t>
  </si>
  <si>
    <t>2018_161</t>
  </si>
  <si>
    <t>71.20.1</t>
  </si>
  <si>
    <t>71.20.11</t>
  </si>
  <si>
    <t>ТМО</t>
  </si>
  <si>
    <t>Оказание услуг по проведению анализа технологического масла  ГТУ</t>
  </si>
  <si>
    <t>Проведение анализа масла согласно требуемым параметрам.</t>
  </si>
  <si>
    <t>03000000000; 35000000000</t>
  </si>
  <si>
    <t>Краснодарский край; Республика Крым</t>
  </si>
  <si>
    <t>07 2018</t>
  </si>
  <si>
    <t xml:space="preserve">09 2019 </t>
  </si>
  <si>
    <t>06.00/222</t>
  </si>
  <si>
    <t>2018_162</t>
  </si>
  <si>
    <t>33.12.11.000</t>
  </si>
  <si>
    <t>Оказание услуг по технической поддержке эксплуатации мобильных ГТЭС</t>
  </si>
  <si>
    <t>Данные услуги должна выполнять компания, являющаяся официальным представителем производителя оборудования</t>
  </si>
  <si>
    <t>02 2018</t>
  </si>
  <si>
    <t xml:space="preserve">03 2019 </t>
  </si>
  <si>
    <t>2018:4000.00;2019:2000</t>
  </si>
  <si>
    <t>06.00/272</t>
  </si>
  <si>
    <t>2018_163</t>
  </si>
  <si>
    <t>25.99</t>
  </si>
  <si>
    <t>22.19.30.139</t>
  </si>
  <si>
    <t>Поставка технологических рукавов для ГТУ</t>
  </si>
  <si>
    <t>Рукава и фитинги производства компании EATON-Aeroquip или эквивалент в соответсвии с  ISO 8330. Сертификат ГОСТ Р.</t>
  </si>
  <si>
    <t xml:space="preserve">04.2019 </t>
  </si>
  <si>
    <t>2018:2700000.00;2019:300000.00</t>
  </si>
  <si>
    <t>06.00/270</t>
  </si>
  <si>
    <t>2018_164</t>
  </si>
  <si>
    <t>22.19.3</t>
  </si>
  <si>
    <t>22.19.30</t>
  </si>
  <si>
    <t>Поставка топливных рукавов МБС</t>
  </si>
  <si>
    <t>Налчиие сертификатов/паспортов. Успешный опыт поставок не мнеее 3-х лет</t>
  </si>
  <si>
    <t xml:space="preserve">04 2018 </t>
  </si>
  <si>
    <t xml:space="preserve">08 2018 </t>
  </si>
  <si>
    <t>06.00/521</t>
  </si>
  <si>
    <t>2018_165</t>
  </si>
  <si>
    <t>25.73</t>
  </si>
  <si>
    <t>25.73.30</t>
  </si>
  <si>
    <t>Поставка специализированного инструмента и материалов для ремонта оборудования мобильной ГТЭС</t>
  </si>
  <si>
    <t>Поставка в соответствии с перечнем. Наличие сертификатов/паспортов.</t>
  </si>
  <si>
    <t xml:space="preserve">03 2018 </t>
  </si>
  <si>
    <t xml:space="preserve">06 2018 </t>
  </si>
  <si>
    <t>06.00/504</t>
  </si>
  <si>
    <t>2018_166</t>
  </si>
  <si>
    <t>20.59.4</t>
  </si>
  <si>
    <t>20.59.42.140</t>
  </si>
  <si>
    <t>Поставка  жидкости для промывки газотурбинных двигателей</t>
  </si>
  <si>
    <t>Наличие сертификатов. Успешный опыт поставок не мнеее 3-х лет</t>
  </si>
  <si>
    <t xml:space="preserve">07 2018 </t>
  </si>
  <si>
    <t>2018_167</t>
  </si>
  <si>
    <t>24.14.2</t>
  </si>
  <si>
    <t>20.14.22.113</t>
  </si>
  <si>
    <t>Поставка изопропилового спирта</t>
  </si>
  <si>
    <t>06.00/143</t>
  </si>
  <si>
    <t>2018_168</t>
  </si>
  <si>
    <t>43.99</t>
  </si>
  <si>
    <t>43.99.90.160</t>
  </si>
  <si>
    <t>Аренда спецтехники с экипажем</t>
  </si>
  <si>
    <t>Наличие требуемой спецтехники. Обученный и аттестованный персонал.</t>
  </si>
  <si>
    <t>45000000000
46000000000</t>
  </si>
  <si>
    <t>г. Москва; Московская область</t>
  </si>
  <si>
    <t xml:space="preserve">02.2018 </t>
  </si>
  <si>
    <t>2018_169</t>
  </si>
  <si>
    <t>19.20</t>
  </si>
  <si>
    <t>19.20.29.111</t>
  </si>
  <si>
    <t>Поставка масла для маслонаполненного оборудования ГТУ</t>
  </si>
  <si>
    <t>03 2018</t>
  </si>
  <si>
    <t>06.00/298</t>
  </si>
  <si>
    <t>2018_170</t>
  </si>
  <si>
    <t>46.69</t>
  </si>
  <si>
    <t>28.29.13.120</t>
  </si>
  <si>
    <t xml:space="preserve">Поставка топливных  фильтрующих элементов </t>
  </si>
  <si>
    <t>2018_171</t>
  </si>
  <si>
    <t>46.6</t>
  </si>
  <si>
    <t>28.29.13.110</t>
  </si>
  <si>
    <t>Поставка масляных фильтрующих элементов</t>
  </si>
  <si>
    <t xml:space="preserve">05 2018 </t>
  </si>
  <si>
    <t xml:space="preserve">09 2018 </t>
  </si>
  <si>
    <t>2018_172</t>
  </si>
  <si>
    <t>Поставка воздушных фильтрующих элементов КВОУ</t>
  </si>
  <si>
    <t>2018_173</t>
  </si>
  <si>
    <t>Поставка воздушных фильтрующих элементов электрогенератора</t>
  </si>
  <si>
    <t>06.00/427</t>
  </si>
  <si>
    <t>2018_174</t>
  </si>
  <si>
    <t>45.3</t>
  </si>
  <si>
    <t>45.32</t>
  </si>
  <si>
    <t>Поставка фильтрующих элементов для эксгаустера маслобака системы смазки ГТУ</t>
  </si>
  <si>
    <t>2018_175</t>
  </si>
  <si>
    <t>33.12.1</t>
  </si>
  <si>
    <t>Оказание услуг по ремонту гидравлического оборудования ГТУ</t>
  </si>
  <si>
    <t>Опыт выполнения аналогичных работ не менее 3-х лет. Наличие производственно-ремонтной базы и квалифицированных работников.</t>
  </si>
  <si>
    <t xml:space="preserve">09  2018 </t>
  </si>
  <si>
    <t xml:space="preserve">11 2019 </t>
  </si>
  <si>
    <t>2018_176</t>
  </si>
  <si>
    <t>22.19</t>
  </si>
  <si>
    <t>22.19.20.110</t>
  </si>
  <si>
    <t xml:space="preserve">Поставка втулок для муфт Суре Флекс (Sure Flex) вспомогательного оборудования ГТУ </t>
  </si>
  <si>
    <t>Успешный опыт поставок не мнеее 3-х лет</t>
  </si>
  <si>
    <t>06.00/196</t>
  </si>
  <si>
    <t>2018_177</t>
  </si>
  <si>
    <t>28.15</t>
  </si>
  <si>
    <t>28.15.26</t>
  </si>
  <si>
    <t xml:space="preserve">Поставка муфт и эластичных вставок Флендер (Flender) для насосов смазки силовой турбины </t>
  </si>
  <si>
    <t>2018_178</t>
  </si>
  <si>
    <t>Поставка муфт зубчатых для механического маслонасоса электрогенератора</t>
  </si>
  <si>
    <t>06.00/544</t>
  </si>
  <si>
    <t>2018_179</t>
  </si>
  <si>
    <t>28.13</t>
  </si>
  <si>
    <t>28.14.20.000</t>
  </si>
  <si>
    <t>Поставка механических уплотнений для вспомогательного оборудования ГТУ</t>
  </si>
  <si>
    <t xml:space="preserve">06.2018 </t>
  </si>
  <si>
    <t xml:space="preserve">09.2018 </t>
  </si>
  <si>
    <t>2018_180</t>
  </si>
  <si>
    <t>28.12</t>
  </si>
  <si>
    <t>28.12.12.119</t>
  </si>
  <si>
    <t>Поставка гидромоторов системы гидравлического стартера ГТУ</t>
  </si>
  <si>
    <t>Наличие разрешительных документов. Документация на русском языке. Товар должен быть новым, в оригинальной упаковке завода-изготовителя</t>
  </si>
  <si>
    <t>06.00/133,
06.00/523</t>
  </si>
  <si>
    <t>2018_181</t>
  </si>
  <si>
    <t>28.13.11.120</t>
  </si>
  <si>
    <t>Поставка насосов ИМО ПОМП (IMO PUMP) для системы смазки электрогенератора</t>
  </si>
  <si>
    <t>04 2018</t>
  </si>
  <si>
    <t xml:space="preserve">08.2018 </t>
  </si>
  <si>
    <t>2018_182</t>
  </si>
  <si>
    <t>Поставка прибора лазерной центровки</t>
  </si>
  <si>
    <t>Документация на русском языке. Товар должен быть новым, в оригинальной упаковке завода-изготовителя. Успешный опыт поставок не мнеее 3-х лет</t>
  </si>
  <si>
    <t>06.00/476</t>
  </si>
  <si>
    <t>2018_183</t>
  </si>
  <si>
    <t>25.93.1</t>
  </si>
  <si>
    <t>24.34.13.190</t>
  </si>
  <si>
    <t>Поставка контровочной проволоки и контровочных твистеров</t>
  </si>
  <si>
    <t>06.00/179</t>
  </si>
  <si>
    <t>2018_184</t>
  </si>
  <si>
    <t>28.14</t>
  </si>
  <si>
    <t>Поставка регулирующих клапанов  системы смазки газогенератора и силовой турбины</t>
  </si>
  <si>
    <t>Наличие сертификата соотвествия. Документация на русском языке. Товар должен быть новым, в оригинальной упаковке завода-изготовителя</t>
  </si>
  <si>
    <t>06.00/157</t>
  </si>
  <si>
    <t>2018_185</t>
  </si>
  <si>
    <t>28.14.11.110</t>
  </si>
  <si>
    <t>Поставка клапана поршневого пневматического для системы суфлирования ГТУ</t>
  </si>
  <si>
    <t>2018_186</t>
  </si>
  <si>
    <t>Поставка насосов для системы смазки силовой турбины</t>
  </si>
  <si>
    <t>06.00/376</t>
  </si>
  <si>
    <t>2018_187</t>
  </si>
  <si>
    <t>28.13.21</t>
  </si>
  <si>
    <t>Поставка вакуумных насосов  для системы суфлирования ГТУ</t>
  </si>
  <si>
    <t>06.00/387,
06.00/508</t>
  </si>
  <si>
    <t>2018_188</t>
  </si>
  <si>
    <t>Поставка эластичных баллонов для  гидроаккумулятора системы управления ВНА и ПСЛ</t>
  </si>
  <si>
    <t>Наличие сертификата соотвествия. Успешный опыт поставок не мнеее 3-х лет</t>
  </si>
  <si>
    <t>2018_189</t>
  </si>
  <si>
    <t xml:space="preserve">29.32.3
</t>
  </si>
  <si>
    <t>29.32.30.171</t>
  </si>
  <si>
    <t>Поставка радиатора охлаждения масла системы смазки электрогенератора</t>
  </si>
  <si>
    <t>2018_190</t>
  </si>
  <si>
    <t>Поставка радиатора охлаждения масла системы смазки газогенератора</t>
  </si>
  <si>
    <t>2018_191</t>
  </si>
  <si>
    <t>20.13</t>
  </si>
  <si>
    <t>20.13.25</t>
  </si>
  <si>
    <t>Поставка реагентов и ЗИП для оборудования ВПУ</t>
  </si>
  <si>
    <t>2018_192</t>
  </si>
  <si>
    <t>33.1</t>
  </si>
  <si>
    <t>33.12.29.900</t>
  </si>
  <si>
    <t>Оказание услуг по проведению консервации оборудования ВПУ</t>
  </si>
  <si>
    <t>Опыт выполнения аналогичных работ не менее 3-х лет. Наличие  квалифицированных работников.</t>
  </si>
  <si>
    <t>03000000000; 35000000000; 46000000000</t>
  </si>
  <si>
    <t>Московская область; Краснодарский край; Республика Крым</t>
  </si>
  <si>
    <t>2018_193</t>
  </si>
  <si>
    <t>25.29</t>
  </si>
  <si>
    <t>25.29.12</t>
  </si>
  <si>
    <t xml:space="preserve">Поставка баллонов с газом СО2 и газом FM-200 для систем пожаротушения ГТУ  </t>
  </si>
  <si>
    <t>Наличие сертификатов/паспортов на русском языке. Успешный опыт поставок не мнеее 3-х лет</t>
  </si>
  <si>
    <t>2018_194</t>
  </si>
  <si>
    <t>28.99.9</t>
  </si>
  <si>
    <t>Поставка огнепреградителей для топливного хозяйства</t>
  </si>
  <si>
    <t>06.00/278</t>
  </si>
  <si>
    <t>2018_195</t>
  </si>
  <si>
    <r>
      <t xml:space="preserve">Обучение по профессиональной подготовке стропольщика </t>
    </r>
    <r>
      <rPr>
        <b/>
        <sz val="10"/>
        <rFont val="Arial Cyr"/>
        <charset val="204"/>
      </rPr>
      <t/>
    </r>
  </si>
  <si>
    <t>Наличие лицензии на обучение. Выдача соответствующих удостовериний/сертификатов.</t>
  </si>
  <si>
    <t>06.00/277</t>
  </si>
  <si>
    <t>2018_196</t>
  </si>
  <si>
    <t>Обучение по профессиональной подготовке рабочего люльки</t>
  </si>
  <si>
    <t>2018_197</t>
  </si>
  <si>
    <t>28.13.11.110</t>
  </si>
  <si>
    <t>Поставка насосов    для топливного хозяйства</t>
  </si>
  <si>
    <t>Наличие сертификата соотвествия/паспортов. Успешный опыт поставок не мнеее 3-х лет</t>
  </si>
  <si>
    <t xml:space="preserve">06  2018 </t>
  </si>
  <si>
    <t>2018_198</t>
  </si>
  <si>
    <t>25.11</t>
  </si>
  <si>
    <t>25.11.23</t>
  </si>
  <si>
    <t>Поставка металлоизделий, в т.ч. Проката</t>
  </si>
  <si>
    <t>Поставка в соответствии с перечнем. Наличие сертификатов/паспортов.  Успешный опыт поставок не мнеее 3-х лет</t>
  </si>
  <si>
    <t>2018_199</t>
  </si>
  <si>
    <t>16.10.1</t>
  </si>
  <si>
    <t xml:space="preserve">Поставка лесопильной продукции     </t>
  </si>
  <si>
    <t>2018_200</t>
  </si>
  <si>
    <t xml:space="preserve"> 20.59.5</t>
  </si>
  <si>
    <t>20.59.59.000</t>
  </si>
  <si>
    <t xml:space="preserve">Поставка химиической продукци </t>
  </si>
  <si>
    <t>06.00/268</t>
  </si>
  <si>
    <t>2018_201</t>
  </si>
  <si>
    <t>Оказание услуг по ремонту газогенераторов ГТУ</t>
  </si>
  <si>
    <t>05 2019</t>
  </si>
  <si>
    <t>2018_202</t>
  </si>
  <si>
    <t xml:space="preserve">Проведение разработки технологий, оснастки, чертежей по ремонту газогенератора ГТУ. </t>
  </si>
  <si>
    <t xml:space="preserve">11 2018 </t>
  </si>
  <si>
    <t>2018_203</t>
  </si>
  <si>
    <t>28.22.3</t>
  </si>
  <si>
    <t xml:space="preserve">28.22.13.111
</t>
  </si>
  <si>
    <t xml:space="preserve">Поставка гидравлических домкратов для опорных конструкций ГТУ </t>
  </si>
  <si>
    <t>Наличие сертификатов/паспортов на русском языке. Успешный опыт поставок не мнеее 3-х лет.</t>
  </si>
  <si>
    <t xml:space="preserve">10 2018 </t>
  </si>
  <si>
    <t>06.00/600</t>
  </si>
  <si>
    <t>2018_204</t>
  </si>
  <si>
    <t>33.14</t>
  </si>
  <si>
    <t>СЭЭТО</t>
  </si>
  <si>
    <t xml:space="preserve">Оказание услуг по сервисному обслуживанию оборудования мобильных ПС110/10кВ 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</si>
  <si>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</si>
  <si>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06.00/545</t>
  </si>
  <si>
    <t>2018_205</t>
  </si>
  <si>
    <t>27.20.22</t>
  </si>
  <si>
    <t>27.20.23.190</t>
  </si>
  <si>
    <t>Поставка аккумуляторных батарей для  САУ</t>
  </si>
  <si>
    <t>На продукцию должны быть представлены гарантии завода-изготовителя, паспорта, протоколы испытаний, соответсвующие сертификаты</t>
  </si>
  <si>
    <t>06.00/258</t>
  </si>
  <si>
    <t>2018_206</t>
  </si>
  <si>
    <t xml:space="preserve">Оказание услуг по сервисному обслуживанию оборудования Браш (Brush)                                                            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</si>
  <si>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</t>
  </si>
  <si>
    <t>2018:1300000.00;2019:320000.00</t>
  </si>
  <si>
    <t>06.00/346</t>
  </si>
  <si>
    <t>2018_207</t>
  </si>
  <si>
    <t>Оказание услуг по ремонту обмоток электродвигателей</t>
  </si>
  <si>
    <t>Проведение работ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должен иметь соответсвующую квалификацию и опыт выполнения данных работ</t>
  </si>
  <si>
    <t>2018:1000000.00;2019:1000000.00</t>
  </si>
  <si>
    <t>2018_208</t>
  </si>
  <si>
    <t>27.9</t>
  </si>
  <si>
    <t>27.12</t>
  </si>
  <si>
    <t>Поставка автоматического регулятора напряжения (АРН) для генератора БРАШ (BRUSH)</t>
  </si>
  <si>
    <t>2018_209</t>
  </si>
  <si>
    <t>Оказание услуг по ремонту высоковольной испытательной установки Фрида (Frida) и микроомметра</t>
  </si>
  <si>
    <t>06.00/499</t>
  </si>
  <si>
    <t>2018_210</t>
  </si>
  <si>
    <t>Поставка инструмента персонального шанцевого</t>
  </si>
  <si>
    <t>2018_211</t>
  </si>
  <si>
    <t>27.32.3</t>
  </si>
  <si>
    <t>27.32.11.000</t>
  </si>
  <si>
    <t>Поставка эмальпровода</t>
  </si>
  <si>
    <t>килограмм</t>
  </si>
  <si>
    <t>06.00/289</t>
  </si>
  <si>
    <t>2018_212</t>
  </si>
  <si>
    <t>28.49</t>
  </si>
  <si>
    <t>Поставка намоточного станка</t>
  </si>
  <si>
    <t>2018_213</t>
  </si>
  <si>
    <t>27.12.10</t>
  </si>
  <si>
    <t>Поставка ЗИП для муфты</t>
  </si>
  <si>
    <t>сентябь</t>
  </si>
  <si>
    <t>06/00/348</t>
  </si>
  <si>
    <t>2018_214</t>
  </si>
  <si>
    <t>27.2</t>
  </si>
  <si>
    <t xml:space="preserve">Поставка аккумуляторов для модульной мобильной подстанции </t>
  </si>
  <si>
    <t>06.00/274</t>
  </si>
  <si>
    <t>2018_215</t>
  </si>
  <si>
    <t xml:space="preserve">47.52.73
</t>
  </si>
  <si>
    <t>31.09.11.120</t>
  </si>
  <si>
    <t>Поставка стеллажей металлических</t>
  </si>
  <si>
    <t>16</t>
  </si>
  <si>
    <t>06.00/251</t>
  </si>
  <si>
    <t>2018_216</t>
  </si>
  <si>
    <t>27.3</t>
  </si>
  <si>
    <t>27.32.13.126</t>
  </si>
  <si>
    <t>Поставка кабельной продукции</t>
  </si>
  <si>
    <t>006</t>
  </si>
  <si>
    <t>метр</t>
  </si>
  <si>
    <t>6500</t>
  </si>
  <si>
    <t>06.00/398</t>
  </si>
  <si>
    <t>2018_217</t>
  </si>
  <si>
    <t>28.25.12</t>
  </si>
  <si>
    <t>28.25.12.190</t>
  </si>
  <si>
    <t xml:space="preserve">Поставка кондиционеров напольных </t>
  </si>
  <si>
    <t>15.03.2018,
20.03.2018</t>
  </si>
  <si>
    <t>06.00/230</t>
  </si>
  <si>
    <t>2018_218</t>
  </si>
  <si>
    <t xml:space="preserve">46.69
</t>
  </si>
  <si>
    <t>27.33.13</t>
  </si>
  <si>
    <t xml:space="preserve">Поставка электрических и прочих товаров </t>
  </si>
  <si>
    <t>06.00/147</t>
  </si>
  <si>
    <t>2018_219</t>
  </si>
  <si>
    <t>27.11.13</t>
  </si>
  <si>
    <t>27.11.41</t>
  </si>
  <si>
    <t>Поставка передвижной мобильной подстанции</t>
  </si>
  <si>
    <t>06.00/338</t>
  </si>
  <si>
    <t>2018_220</t>
  </si>
  <si>
    <t>29.20</t>
  </si>
  <si>
    <t>29.20.21.120</t>
  </si>
  <si>
    <t>Поставка вагона-бытовки</t>
  </si>
  <si>
    <t>2018_221</t>
  </si>
  <si>
    <t>33.14.11.000</t>
  </si>
  <si>
    <t>Комплекс работ по проектированию, поставке оборудования и ПНР схем синхронизации напряжения ДГУ 0,4 кВ и трансформатора собственных нужд ГТУ</t>
  </si>
  <si>
    <t>Работы проводить в соответсвии с требованиями завода-изготовителя, ПТЭ,ПТБ. Работы проводить в полном объеме и в согласованные сторонами сроки. Персонал привлекаемый к выполнению работ обязан соблюдать внутриобъектовый режим, должен иметь соответсвующую квалификацию и опыт выполнения данных работ. На устанавливаемое оборудование должны быть представлены гарантии завода-изготовителя, паспорта, протоколы испытаний, соответсвующие сертификаты</t>
  </si>
  <si>
    <t>06.00/148</t>
  </si>
  <si>
    <t>2018_222</t>
  </si>
  <si>
    <t>Служба по ОТиПБ</t>
  </si>
  <si>
    <t>Оказание услуг по обучению и предаттестационной подготовке руководителей и специалистов</t>
  </si>
  <si>
    <t>Подготовка должна быть проведена в соответствии с Положением  утвержденным приказом Ростехнадзора от 29.09.2007 № 37, Постановлением Министерства труда и социальной защиты РФ и Минобразования России  от 13.01.2003 № 1/29, Приказом МЧС России от 12.12.2007 № 645,    Правилами по охране труда при работе на высоте.  По окончании должны быть выданы документы в соответствии с нормативными документами</t>
  </si>
  <si>
    <t>2018:500.00;2019:345000.00</t>
  </si>
  <si>
    <t>Договор № 17/0603/010 от 13.06.2017  срок действия  до 12.06.2018</t>
  </si>
  <si>
    <t>06.00/114,
06.00/388</t>
  </si>
  <si>
    <t>2018_223</t>
  </si>
  <si>
    <t>Оказание услуг по обучению видам работ по монтажу, техническому обслуживанию и ремонту систем пожаротушения</t>
  </si>
  <si>
    <t>По итогам обучения должны быть выданы удостоверения с допуском к работам по монтажу, техническому обслуживанию и ремонту систем пожаротушения</t>
  </si>
  <si>
    <t xml:space="preserve">март </t>
  </si>
  <si>
    <t>06.00/203</t>
  </si>
  <si>
    <t>2018_224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</si>
  <si>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</si>
  <si>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</si>
  <si>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Наличие в штате аккредитованной испытательной лаборатории. Наличие необходимых повереных средств измерений для проведения исследований (испытаний) и измерений вредных и (или) опасных факторов производственной среды</t>
  </si>
  <si>
    <t>45000000000  35000000000  67000000000  03000000000</t>
  </si>
  <si>
    <t>г. Москва,   Республика Крным            г. Севастополь    Краснодарский край</t>
  </si>
  <si>
    <t xml:space="preserve">февраль </t>
  </si>
  <si>
    <t>2018_225</t>
  </si>
  <si>
    <t>86.21</t>
  </si>
  <si>
    <t>Оказание услуг по проведению периодических медосмотров</t>
  </si>
  <si>
    <t>Исполнитель услуги должен иметь документ, подтверждающий право осуществления медицинской деятельности по проведению медицинских осмотров, экспертизы профпригодности. По итогам медосмотра контрагент должен составить заключительный акт в 3 экземплярах, направить заключительный акт в центр профпатологии и территориальный орган Роспотребнадзора.</t>
  </si>
  <si>
    <t>06.00/120</t>
  </si>
  <si>
    <t>2018_226</t>
  </si>
  <si>
    <t>85.41.1</t>
  </si>
  <si>
    <t>85.41.10</t>
  </si>
  <si>
    <t>Проведение занятий по общей физической подготовке</t>
  </si>
  <si>
    <t xml:space="preserve">Наличие среднего или высшего  профессионального образования.
Наличие  сертификата инструктора спортивных занятий.
Опыт проведения спортивных занятий 3 года
</t>
  </si>
  <si>
    <t>Договор № 17/0603/007 от 24.05.2017 действие до 06.06.2018</t>
  </si>
  <si>
    <t>06.00/114</t>
  </si>
  <si>
    <t>2018_227</t>
  </si>
  <si>
    <t>71.12.1</t>
  </si>
  <si>
    <t>71.12.11.000</t>
  </si>
  <si>
    <t>Оказание услуг по проведению экспертизы технических устройств, характеризующих  опасные производственные объекты</t>
  </si>
  <si>
    <t xml:space="preserve">Исполнитель должен организовать работы по экспертизе промышленной безопасности  в соответствии с Техническим заданием и графиком выполнения работ </t>
  </si>
  <si>
    <t xml:space="preserve">35000000000  67000000000 </t>
  </si>
  <si>
    <t>Республика Крым,    г. Севастополь</t>
  </si>
  <si>
    <t>06.00/114
06.00/531</t>
  </si>
  <si>
    <t>2018_228</t>
  </si>
  <si>
    <t>Оказание услуг по проведению экспертизы сооружений  опасных производственных объектов</t>
  </si>
  <si>
    <t>54
173</t>
  </si>
  <si>
    <t>06.02.2018
20.04.2018</t>
  </si>
  <si>
    <t>07.02.2018,
24.04.2018</t>
  </si>
  <si>
    <t>06.00/114,
06.00/215</t>
  </si>
  <si>
    <t>2018_229</t>
  </si>
  <si>
    <t>06.00/329</t>
  </si>
  <si>
    <t>2018_230</t>
  </si>
  <si>
    <t>58.29.29</t>
  </si>
  <si>
    <t>Передача неисключительного права использования программы для ЭВМ (обучающе-контролирующая система)» (Доп. Соглашение)</t>
  </si>
  <si>
    <t>На момент передачи права на использование Программы для ЭВМ право должно быть не заложено, не арестовано, не являться предметом исков третьих лиц</t>
  </si>
  <si>
    <t>2018:88157.00;2019:0.00</t>
  </si>
  <si>
    <t>06.00/114,
06.00/254</t>
  </si>
  <si>
    <t>2018_231</t>
  </si>
  <si>
    <t xml:space="preserve">26.40.22  </t>
  </si>
  <si>
    <t xml:space="preserve">26.40.20.110 </t>
  </si>
  <si>
    <t>Оказание услуг по изготовлению, поставка и монтаж информационных экранов</t>
  </si>
  <si>
    <t>Поставщик должен обеспечить выведение информации на стенд</t>
  </si>
  <si>
    <t>06.00/63</t>
  </si>
  <si>
    <t>2018_232</t>
  </si>
  <si>
    <t>65.12.5</t>
  </si>
  <si>
    <t>СПП</t>
  </si>
  <si>
    <t xml:space="preserve"> СПП</t>
  </si>
  <si>
    <t>Страхование гражданской ответственности членов саморегулируемых организаций по строительным работам</t>
  </si>
  <si>
    <t>Перестраховочная защита, размер страхового тарифа</t>
  </si>
  <si>
    <t xml:space="preserve">45000000000 
46000000000
03000000000
93000000000
95000000000
35000000000
</t>
  </si>
  <si>
    <t>Город Москва столица Российской Федерации город федерального значения
Московская область
Краснодарский край
Республика Тыва
Республика Хакасия
Республика Крым</t>
  </si>
  <si>
    <t>06.00/64</t>
  </si>
  <si>
    <t>2018_233</t>
  </si>
  <si>
    <t>Страхование гражданской ответственности членов саморегулируемых организаций по проектированию</t>
  </si>
  <si>
    <t>06.00/2298</t>
  </si>
  <si>
    <t>2018_234</t>
  </si>
  <si>
    <t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t>
  </si>
  <si>
    <t>1. наличие соответствующих услуг
2. наличие лицензии на право осуществления деятельности
3. страховая компания должна быть аккредитована в Ассоциации «СРО «ЛИГА ИЗЫСКАТЕЛЕЙ»</t>
  </si>
  <si>
    <t>2018:30000.00;2019:0.00</t>
  </si>
  <si>
    <t>06.00/2281</t>
  </si>
  <si>
    <t>2018_235</t>
  </si>
  <si>
    <t>71.20.9</t>
  </si>
  <si>
    <t>74.90</t>
  </si>
  <si>
    <t>Проведение экспертизы энергопаспорта</t>
  </si>
  <si>
    <t>Аккредитация в СРО экспертной организации</t>
  </si>
  <si>
    <t>06.00/214</t>
  </si>
  <si>
    <t>2018_236</t>
  </si>
  <si>
    <t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t>
  </si>
  <si>
    <t>Лицензия на право ведения образовательной деятельности, наличие специализированного преподавательского состава и соответствующей материально-технической базы</t>
  </si>
  <si>
    <t>26,
82</t>
  </si>
  <si>
    <t>23.01.2018,
21.02.2018</t>
  </si>
  <si>
    <t>24.01.2018,
27.02.2018</t>
  </si>
  <si>
    <t>23.01.2018,
22.02.2018</t>
  </si>
  <si>
    <t>06.00/66</t>
  </si>
  <si>
    <t>2018_237</t>
  </si>
  <si>
    <t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t>
  </si>
  <si>
    <t>12.00/357,
12.00/483</t>
  </si>
  <si>
    <t>2018_238</t>
  </si>
  <si>
    <t>Поставка измерительной техники и инструментов</t>
  </si>
  <si>
    <t>Соответствие товаров требованиям ГОСТ и (или) ТУ</t>
  </si>
  <si>
    <t>2018:700000.00;2019:0.00</t>
  </si>
  <si>
    <t>137,
162</t>
  </si>
  <si>
    <t>04.04.2018,
18.04.2018</t>
  </si>
  <si>
    <t>05.04.2018,
20.04.2018</t>
  </si>
  <si>
    <t>12.00/425</t>
  </si>
  <si>
    <t>2018_239</t>
  </si>
  <si>
    <t xml:space="preserve">Поставка инструментов и приспособлений </t>
  </si>
  <si>
    <t>2018_240</t>
  </si>
  <si>
    <t>13.99.9</t>
  </si>
  <si>
    <t xml:space="preserve">32.99.11.199
</t>
  </si>
  <si>
    <t>СИЗ для защиты от падения с высоты</t>
  </si>
  <si>
    <t>2018:1310000.00;2019:0.00</t>
  </si>
  <si>
    <t>01.02/78</t>
  </si>
  <si>
    <t>2018_241</t>
  </si>
  <si>
    <t>26.30.1</t>
  </si>
  <si>
    <t>26.30</t>
  </si>
  <si>
    <t>Поставка оборудования резервирования и воспроизведения системы охранного телевидения</t>
  </si>
  <si>
    <t>2018:104511.00;2019:0.00</t>
  </si>
  <si>
    <t>01.02/81</t>
  </si>
  <si>
    <t>2018_242</t>
  </si>
  <si>
    <t>Поставка оборудования системы периметрального охранного телевидения</t>
  </si>
  <si>
    <t>Соответствие сертификатам на данную продукцию</t>
  </si>
  <si>
    <t>2018:353961.00;2019:0.00</t>
  </si>
  <si>
    <t>12.00/2328</t>
  </si>
  <si>
    <t>2018_243</t>
  </si>
  <si>
    <t xml:space="preserve">Поставка оборудования системы резервного электропитания </t>
  </si>
  <si>
    <t>06.00/333</t>
  </si>
  <si>
    <t>2018_244</t>
  </si>
  <si>
    <t>26.30.5</t>
  </si>
  <si>
    <t>26.30.50</t>
  </si>
  <si>
    <t>Поставка оборудования пожарной сигнализации</t>
  </si>
  <si>
    <t>01.02/58</t>
  </si>
  <si>
    <t>2018_245</t>
  </si>
  <si>
    <t>Поставка оборудования охранной сигнализации</t>
  </si>
  <si>
    <t>12.00/245</t>
  </si>
  <si>
    <t>2018_246</t>
  </si>
  <si>
    <t>01.61</t>
  </si>
  <si>
    <t>01.61.10.190</t>
  </si>
  <si>
    <t>Поставка плодородного грунта</t>
  </si>
  <si>
    <t>2018:300000.00;2019:100000.00</t>
  </si>
  <si>
    <t>12.00/423</t>
  </si>
  <si>
    <t>2018_247</t>
  </si>
  <si>
    <t>71.12.5</t>
  </si>
  <si>
    <t>39.00.23.000</t>
  </si>
  <si>
    <t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</si>
  <si>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Опыт работы на рынке требуемых услуг не менее 3 лет</t>
  </si>
  <si>
    <t>2018:0.00;2019:300000.00</t>
  </si>
  <si>
    <t>12.00/3336</t>
  </si>
  <si>
    <t>2018_248</t>
  </si>
  <si>
    <t>21.20</t>
  </si>
  <si>
    <t xml:space="preserve">21.20 </t>
  </si>
  <si>
    <t>Поставка медикаментов для пополнения аптечек первой помощи и других изделий медицинского назначения.</t>
  </si>
  <si>
    <t>12.00/238</t>
  </si>
  <si>
    <t>2018_249</t>
  </si>
  <si>
    <t>Оказание услуг по техническому обслуживанию и ремонту кондиционеров</t>
  </si>
  <si>
    <t>2018_250</t>
  </si>
  <si>
    <t>96.01</t>
  </si>
  <si>
    <t>96.01.19.000</t>
  </si>
  <si>
    <t>Оказание услуг по стирке, химчистке и ремонту спецодежды и постельного белья</t>
  </si>
  <si>
    <t>Оказание услуг в соответствии с рекомендациями производителя спецодежды и постельного белья</t>
  </si>
  <si>
    <t>2018_251</t>
  </si>
  <si>
    <t>Оказание услуг по физикохимическому анализу топлива</t>
  </si>
  <si>
    <t>Наличие необходимого оборудования для выполнения анализов. Срок проведения анализа не более 5-ти дней</t>
  </si>
  <si>
    <t>12.00/191</t>
  </si>
  <si>
    <t>2018_252</t>
  </si>
  <si>
    <t xml:space="preserve">Оказание услуг профессионального дополнительного образования работников </t>
  </si>
  <si>
    <t xml:space="preserve">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квалификации:
 Аттестация стропальщиков;
 Аттестация рабочих люльки.
</t>
  </si>
  <si>
    <t>2018:40000.00;2019:40530.00</t>
  </si>
  <si>
    <t>2018_253</t>
  </si>
  <si>
    <t>47.51.1</t>
  </si>
  <si>
    <t>13.92.24</t>
  </si>
  <si>
    <t xml:space="preserve"> - </t>
  </si>
  <si>
    <t xml:space="preserve">Поставка постельных принадлежностей </t>
  </si>
  <si>
    <t>Продавец должен иметь опыт работы на рынке соответствующей продукции не менее 3 лет</t>
  </si>
  <si>
    <t>12.00/2340</t>
  </si>
  <si>
    <t>2018_254</t>
  </si>
  <si>
    <t>Оказание услуг по обучению работников  по вопросам охраны труда при работе на высоте</t>
  </si>
  <si>
    <t>Наличие действующей лицензии на осуществление образовательной деятельности, программ обучения работников правилам охраны труда при работе на высоте по соответствующим группам безопасности.</t>
  </si>
  <si>
    <t>2018:60000.00;2019:39501.00</t>
  </si>
  <si>
    <t>12.00/2332</t>
  </si>
  <si>
    <t>2018_255</t>
  </si>
  <si>
    <t>Оказание услуг по обучению персонала по специальности «Сливщик-разливщик» (3-й разряд)</t>
  </si>
  <si>
    <t>Наличие действующей лицензии на осуществление образовательной деятельности, программ обучения работников по специальности "Оператор сливщик-наливщик нефтепродуктов".</t>
  </si>
  <si>
    <t>2018:44000.00;2019:20000.00</t>
  </si>
  <si>
    <t>12.00/3333</t>
  </si>
  <si>
    <t>2018_256</t>
  </si>
  <si>
    <t>Оказание услуг по предаттестационной подготовке по электробезопасности работников для последующей аттестации в комиссии Ростехнадзора.</t>
  </si>
  <si>
    <t>Лицензия на осуществление образовательной деятельности с обязательным наличии в приложении программы «Повышение квалификации электротехнического персонала и лиц осуществляющих проектирование, эксплуатацию, монтаж, ремонт, реконструкцию и испытание электрооборудования».</t>
  </si>
  <si>
    <t>2018:10000.00;2019:53870.00</t>
  </si>
  <si>
    <t>12.00/2333</t>
  </si>
  <si>
    <t>2018_257</t>
  </si>
  <si>
    <t>Оказание услуг по обучению работников  по вопросам охраны труда</t>
  </si>
  <si>
    <t>По окончании должны быть выданы протоколы и удостоверения</t>
  </si>
  <si>
    <t>2018:20000.00;2019:21675.00</t>
  </si>
  <si>
    <t>2018_258</t>
  </si>
  <si>
    <t>84.25</t>
  </si>
  <si>
    <t>84.25.19.190</t>
  </si>
  <si>
    <t>Оказание услуг по обслуживанию опасных производственных объектов</t>
  </si>
  <si>
    <t>Лицензия на оказание услуг по обслуживанию потенциально опасных объектов, на выполнение аварийно-спасательных работ, деятельность которых связана с переработкой, транспортировкой и хранением нефти, продуктов её переработки и нефтепродуктов</t>
  </si>
  <si>
    <t>2018_259</t>
  </si>
  <si>
    <t>Оказание услуг по проведению хроматографического и физикохимического анализа трансформаторного масла</t>
  </si>
  <si>
    <t>12.00/484</t>
  </si>
  <si>
    <t>2018_260</t>
  </si>
  <si>
    <t>61.10.1</t>
  </si>
  <si>
    <t>61.10.11.110</t>
  </si>
  <si>
    <t>Оказание услуг связи  Интернет на площадках мобильных ГТЭС</t>
  </si>
  <si>
    <t>2018_261</t>
  </si>
  <si>
    <t>Оказание услуг по проведению анализа масел  ГТУ</t>
  </si>
  <si>
    <t>Наличие аккредитации на данный вид услуг</t>
  </si>
  <si>
    <t>2018_262</t>
  </si>
  <si>
    <t>Оказание услуг грузоподъемных механизмов и спецтехники</t>
  </si>
  <si>
    <t>Начало исполнения заявки не более суток с момента согласования. Широкий ассотимент различной спецтехники</t>
  </si>
  <si>
    <t>12.00/440</t>
  </si>
  <si>
    <t>2018_263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</si>
  <si>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</si>
  <si>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Уборка туалетных кабин. Заправка дезодорирующей жидкостью. Комплектование бумагой.</t>
  </si>
  <si>
    <t>2018:300000.00;2019:354912.00</t>
  </si>
  <si>
    <t>2018_264</t>
  </si>
  <si>
    <t>86.90</t>
  </si>
  <si>
    <t>Оказание услуг по проведению периодического медицинского осмотра работников</t>
  </si>
  <si>
    <t>Оказание услуг в соответсвии с Приказом Минздравсоцразвития от 12.04.2011 № 302</t>
  </si>
  <si>
    <t>12.00/446</t>
  </si>
  <si>
    <t>2018_265</t>
  </si>
  <si>
    <t>Оказание услуг по обеспечению доступа к сети Интернет офисных помещений  в г. Севастополь</t>
  </si>
  <si>
    <t>2018:44190.00;2019:44190.00</t>
  </si>
  <si>
    <t>12.00/2327</t>
  </si>
  <si>
    <t>2018_266</t>
  </si>
  <si>
    <t>71.12.6</t>
  </si>
  <si>
    <t>Метрологические измерения по поверке/калибровке СИ</t>
  </si>
  <si>
    <t>проведение поверки согласно ГОСТам</t>
  </si>
  <si>
    <t>2018:600000.00;2019:400000.00</t>
  </si>
  <si>
    <t>17/0806/036</t>
  </si>
  <si>
    <t>12.00/2334</t>
  </si>
  <si>
    <t>2018_267</t>
  </si>
  <si>
    <t>36.00</t>
  </si>
  <si>
    <t>Поставка питьевой воды в бутылях</t>
  </si>
  <si>
    <t>Продавец должен иметь опыт работы на рынке питьевой воды.</t>
  </si>
  <si>
    <t>2018_268</t>
  </si>
  <si>
    <t>Оказание услуг технического обслуживания комплекса техсредств охраны "Тревожная кнопка" в г. Севастополе</t>
  </si>
  <si>
    <t>Соответствие действующему законодательству;
Соответствие ГОСТам, стандартам и др.;
Наличие соответствующих сертификатов и гарантий;
Наличие подготовленного персонала</t>
  </si>
  <si>
    <t>2018_269</t>
  </si>
  <si>
    <t>Оказание услуг технического обслуживания средств охраны на площадке размещения мобильных ГТЭС «Симферопольская МГТЭС»</t>
  </si>
  <si>
    <t>2018_270</t>
  </si>
  <si>
    <t>Оказание услуг технического обслуживания средств охраны на площадке размещения мобильных ГТЭС «Западно-Крымская МГТЭС»</t>
  </si>
  <si>
    <t>2018_271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</si>
  <si>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</si>
  <si>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Соответствие действующему законодательству; Соответствие ГОСТам, стандартам и др.; Наличие соответствующих сертификатов и гарантий; Наличие подготовленного персонала</t>
  </si>
  <si>
    <t>РК-СК06-0222</t>
  </si>
  <si>
    <t>2018_272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</si>
  <si>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</si>
  <si>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РК-ЕС06-1525</t>
  </si>
  <si>
    <t>2018_273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</si>
  <si>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</si>
  <si>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12-1681/17</t>
  </si>
  <si>
    <t>2018_274</t>
  </si>
  <si>
    <t>95.11</t>
  </si>
  <si>
    <t xml:space="preserve">Оказание услуг по ремонту и техническому обслуживанию копировальной техники </t>
  </si>
  <si>
    <t>Оказание услуг производится по заявке Заказчика</t>
  </si>
  <si>
    <t>2018_275</t>
  </si>
  <si>
    <t>33.19.10.000</t>
  </si>
  <si>
    <t>Оказание услуг по высоковольтным испытаниям электрооборудования, СИЗ</t>
  </si>
  <si>
    <t>Проведение работ проводить в соответсвии с требованиями завода-изготовителя, ПТЭ,ПТБ</t>
  </si>
  <si>
    <t>12.00/60</t>
  </si>
  <si>
    <t>2018_276</t>
  </si>
  <si>
    <t>Оказание услуг обучения по пожарно-техническому минимуму за пожарную безопасность</t>
  </si>
  <si>
    <t>Проведение обучения в соответствии с утвержденными темпланами</t>
  </si>
  <si>
    <t>2018:2000.00;2019:38000.00</t>
  </si>
  <si>
    <t>2018_277</t>
  </si>
  <si>
    <t>36.00.2</t>
  </si>
  <si>
    <t>36.00.12.000</t>
  </si>
  <si>
    <t>Поставка обессоленной воды</t>
  </si>
  <si>
    <t>Доставка по заявкам заказчика</t>
  </si>
  <si>
    <t>2018_278</t>
  </si>
  <si>
    <t xml:space="preserve">Поставка технологической воды </t>
  </si>
  <si>
    <t>12.00/2314</t>
  </si>
  <si>
    <t>2018_279</t>
  </si>
  <si>
    <t>Оказание услуги по приему и удалению сточных вод, загрязненных нефтепродуктами (воды с содержанием углеводородов)»</t>
  </si>
  <si>
    <t>Услуги в соответствии с лицензионными требованиями</t>
  </si>
  <si>
    <t>2018:2406250.00;2019:218750.00</t>
  </si>
  <si>
    <t>2018_280</t>
  </si>
  <si>
    <t xml:space="preserve">Оказание услуг аренды офисного нежилого помещения в г.Севастополь </t>
  </si>
  <si>
    <t xml:space="preserve">Наличие у арендодателя регистрации права собственности на помещения, предлагаемые к сдаче в аренду, либо права распоряжения имуществом. В том числе права сдачи в аренду (субаренду) </t>
  </si>
  <si>
    <t>17/0806/006</t>
  </si>
  <si>
    <t>2018_281</t>
  </si>
  <si>
    <t>Оказание услуг по выполнению зарядки и переосвидетельствования баллонов с газом FM-200 (Хладон 227еа), входящих в состав систем пожаротушения</t>
  </si>
  <si>
    <t>Качество предоставляемых услуг должно соответствовать требованиям действующих норм и правил, регламентирующих данный вид работ</t>
  </si>
  <si>
    <t>35000000000; 45000000000</t>
  </si>
  <si>
    <t>Респ. Крым;
г. Москва</t>
  </si>
  <si>
    <t>2018_282</t>
  </si>
  <si>
    <t>Оказание услуг по выполнению зарядки и переосвидетельствования баллонов, входящих в состав систем пожаротушения «Лавина» и «Титан»</t>
  </si>
  <si>
    <t>2018_283</t>
  </si>
  <si>
    <t>Оказание услуг по выполнению зарядки и переосвидетельствования баллонов, входящих в состав систем пожаротушения «Тунгус»</t>
  </si>
  <si>
    <t>2018_284</t>
  </si>
  <si>
    <t>Оказание услуг  по выполнению зарядки и переосвидетельствования баллонов, входящих в состав систем пожаротушения «Буран»</t>
  </si>
  <si>
    <t>12.00/367</t>
  </si>
  <si>
    <t>2018_285</t>
  </si>
  <si>
    <t>Оказание услуг по выполнению перезарядки и техническому обслуживанию первичных средств пожаротушения (огнетушителей)</t>
  </si>
  <si>
    <t>2018:100000.00;2019:51991.00</t>
  </si>
  <si>
    <t>2018_286</t>
  </si>
  <si>
    <t>Оказание услуг по сбору, транспортировке и передаче на захоронение, на Полигоне твердых бытовых отходов (ПС Симферопольская)</t>
  </si>
  <si>
    <t>Своевременное и полное предоставление услуг</t>
  </si>
  <si>
    <t>2018_287</t>
  </si>
  <si>
    <t>Оказание услуг по сбору, транспортировке и передаче на захоронение, на Полигоне твердых бытовых отходов (ПС Западно-Крымская)</t>
  </si>
  <si>
    <t>12.00/2326</t>
  </si>
  <si>
    <t>2018_288</t>
  </si>
  <si>
    <t>Оказание услуг по сбору, транспортировке и размещению твердых бытовых отходов (ТБО) с площадки размещения мобильных ГТЭС</t>
  </si>
  <si>
    <t>2018:123200.00;2019:61600.00</t>
  </si>
  <si>
    <t>12.00/488</t>
  </si>
  <si>
    <t>2018_289</t>
  </si>
  <si>
    <t>37.00.11</t>
  </si>
  <si>
    <t>Оказание услуг по приёму и очистке сточных вод с площадок размещения МГТЭС АО "Мобильные ГТЭС"</t>
  </si>
  <si>
    <t>2018:33240.00;2019:66480.00</t>
  </si>
  <si>
    <t>12.00/3334</t>
  </si>
  <si>
    <t>2018_290</t>
  </si>
  <si>
    <t xml:space="preserve">
38.12.29.000
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</si>
  <si>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t>
  </si>
  <si>
    <t>2018:482000.00;2019:230187.61</t>
  </si>
  <si>
    <t>2018_291</t>
  </si>
  <si>
    <t>84.25.1</t>
  </si>
  <si>
    <t>Поставка оборудования для технического обслуживания систем пожаротушения</t>
  </si>
  <si>
    <t>Наличие сертификатов соответствия и разрешений на применение</t>
  </si>
  <si>
    <t>2018_292</t>
  </si>
  <si>
    <t>47.52.7</t>
  </si>
  <si>
    <t>Поставка раций, коммутационного оборудования, оборудования связи</t>
  </si>
  <si>
    <t>2018_293</t>
  </si>
  <si>
    <t xml:space="preserve">Поставка оборудования, инструмента, технических средств </t>
  </si>
  <si>
    <t>12.00/523</t>
  </si>
  <si>
    <t>2018_294</t>
  </si>
  <si>
    <t>85.30</t>
  </si>
  <si>
    <t>Оказание услуг по предаттестационной подготовке руководителей и специалистов по промышленной безопасности</t>
  </si>
  <si>
    <t xml:space="preserve">Проведение обучения в соответствии с утвержденными тематическими планами
</t>
  </si>
  <si>
    <t>2018_295</t>
  </si>
  <si>
    <t>46.43</t>
  </si>
  <si>
    <t>Поставка инструмента и оборудования для ремонта, обслуживания и установки средств видеонаблюдения и охранной сигнализации</t>
  </si>
  <si>
    <t>2018_296</t>
  </si>
  <si>
    <t xml:space="preserve">Выполнение работ по ремонту и изготовлению оборудования </t>
  </si>
  <si>
    <t>Опыт выполнения аналогичных работ не менее 3-х лет. Наличие производственно – ремонтной базы и квалифицированных работников</t>
  </si>
  <si>
    <t>2018_297</t>
  </si>
  <si>
    <t xml:space="preserve">36.00.2 </t>
  </si>
  <si>
    <t>Подача холодного водоснабжения на площадке размещения мобильных ПС "Симферопольская"</t>
  </si>
  <si>
    <t>Круглосуточное водоснабжение</t>
  </si>
  <si>
    <t>15/0806/079</t>
  </si>
  <si>
    <t>2018_298</t>
  </si>
  <si>
    <t>Подача холодного водоснабжения на площадке размещения мобильных ГТЭС ПС "Севастопольская"</t>
  </si>
  <si>
    <t>4921</t>
  </si>
  <si>
    <t>12.00/2227</t>
  </si>
  <si>
    <t>2018_299</t>
  </si>
  <si>
    <t>47.30</t>
  </si>
  <si>
    <t>47.30.10.000</t>
  </si>
  <si>
    <t>Оказание услуг  по заправке топливом автомобилей с помощью топливных карт</t>
  </si>
  <si>
    <t>Качество топлива, развитая сеть продаж</t>
  </si>
  <si>
    <t>12</t>
  </si>
  <si>
    <t>2018:20000000;2019:4000000</t>
  </si>
  <si>
    <t>roseltorg.ru</t>
  </si>
  <si>
    <t>2018_300</t>
  </si>
  <si>
    <t>47.30.2</t>
  </si>
  <si>
    <t>Поставка масла, технических жидкостей и смазочных материалов для нужд автотранспортного участка</t>
  </si>
  <si>
    <t>Опыт работы реализации на рынке не менее 1 года</t>
  </si>
  <si>
    <t>12.00/212</t>
  </si>
  <si>
    <t>2018_301</t>
  </si>
  <si>
    <t>45.20.1</t>
  </si>
  <si>
    <t>45.20.11.000</t>
  </si>
  <si>
    <t>Техническое обслуживание и ремонт автомобилей HYUNDAI H-1, KIA MB (Carnival/Sedona/VQ), FIAT DUKATO</t>
  </si>
  <si>
    <t>Наличие квалифицированными специалистов, специализированных мастерских</t>
  </si>
  <si>
    <t>2018:2500000.00;2019:620613.00</t>
  </si>
  <si>
    <t>12.00/537</t>
  </si>
  <si>
    <t>2018_302</t>
  </si>
  <si>
    <t>45.20</t>
  </si>
  <si>
    <t>45.20.21.519</t>
  </si>
  <si>
    <t>Техническое обслуживание и ремонт грузовых автомобилей Хендай (Hyundai)</t>
  </si>
  <si>
    <t>Официальный дилер Hyundai</t>
  </si>
  <si>
    <t>12.00/2335</t>
  </si>
  <si>
    <t>2018_303</t>
  </si>
  <si>
    <t>Техническое обслуживание и ремонт автомобилей Mitsubishi Pajero 3.8 L</t>
  </si>
  <si>
    <t>Официальный дилер Mitsubishi</t>
  </si>
  <si>
    <t>12.00/2343</t>
  </si>
  <si>
    <t>2018_304</t>
  </si>
  <si>
    <t>Техническое обслуживание и ремонт грузовых автомобилей марки MAN/Iveco (не гарантийные автомобили)</t>
  </si>
  <si>
    <t>Оказание работ по ТО производится согласно графику ТО</t>
  </si>
  <si>
    <t>2018:4968688.00;2019:1655830.00</t>
  </si>
  <si>
    <t>12.00/2338</t>
  </si>
  <si>
    <t>2018_305</t>
  </si>
  <si>
    <t>Техническое обслуживание и ремонт грузовых автомобилей марки КАМАЗ</t>
  </si>
  <si>
    <t>12.00/476</t>
  </si>
  <si>
    <t>2018_306</t>
  </si>
  <si>
    <t>Техническое обслуживание и ремонт автомобиля ТОЙОТА КАМРИ (TOYOTA CAMRY)</t>
  </si>
  <si>
    <t>Исполнитель должен иметь действующие сертификаты и разрешения</t>
  </si>
  <si>
    <t>2018:30200.00;2019:50000.00</t>
  </si>
  <si>
    <t>2018_307</t>
  </si>
  <si>
    <t>Техническое обслуживание и ремонт автомобилей Фиат Дукато (Fiat Ducato)</t>
  </si>
  <si>
    <t>Официальный дилер Fiat</t>
  </si>
  <si>
    <t>2018_308</t>
  </si>
  <si>
    <t>Оказание услуг  по предоставлению стоянки автотранспорта, услуги механика по выпуску на линию в г. Севастополь</t>
  </si>
  <si>
    <t>Наличие охраны, круглосуточная доступность</t>
  </si>
  <si>
    <t>12.00/477</t>
  </si>
  <si>
    <t>2018_309</t>
  </si>
  <si>
    <t>Оказание услуг по предоставлению стоянки автотранспорта в г. Симферополь</t>
  </si>
  <si>
    <t>06.2020</t>
  </si>
  <si>
    <t>2018:700000.00;2019:1200000.00;2020:600000.00</t>
  </si>
  <si>
    <t>16/0807/021 Без НДС</t>
  </si>
  <si>
    <t>2018_310</t>
  </si>
  <si>
    <t>45.20.13.000</t>
  </si>
  <si>
    <t>Оказание услуг  шиномонтажа автотранспортных средств в г. Симферополь</t>
  </si>
  <si>
    <t>Качественное и своевременное оказание услуг</t>
  </si>
  <si>
    <t>2018_311</t>
  </si>
  <si>
    <t>Оказание услуг  шиномонтажа автотранспортных средств в г. Севастополь</t>
  </si>
  <si>
    <t>Закупочная комиссия МГТЭС</t>
  </si>
  <si>
    <t>2018_312</t>
  </si>
  <si>
    <t>Оказание услуг  по таррировке (поверке) автоцистерн</t>
  </si>
  <si>
    <t>Наличие лицензии</t>
  </si>
  <si>
    <t>16/0807/018</t>
  </si>
  <si>
    <t>2018_313</t>
  </si>
  <si>
    <t>Техническое обслуживание и ремонт  автомобилей УАЗ «Патриот»</t>
  </si>
  <si>
    <t>Оказание работ по ТО производится согласно графику ТО, исполнитель должен являться официальным дилером</t>
  </si>
  <si>
    <t>2018_314</t>
  </si>
  <si>
    <t>Аренда нежилого помещения г. Симферополь</t>
  </si>
  <si>
    <t>16/0806/055</t>
  </si>
  <si>
    <t>2018_315</t>
  </si>
  <si>
    <t>Аренда нежилого помещения, общей площадью 250 кв.м. (смотровая яма)</t>
  </si>
  <si>
    <t>п</t>
  </si>
  <si>
    <t>17/0806/011</t>
  </si>
  <si>
    <t>12.00/242</t>
  </si>
  <si>
    <t>2018_316</t>
  </si>
  <si>
    <t>Предоставление доступа к сети интернет в офисе г. Симферополь</t>
  </si>
  <si>
    <t>Оказание услуг производится согласно графику</t>
  </si>
  <si>
    <t>2018:59490.00;2019:19830.00</t>
  </si>
  <si>
    <t>2018_317</t>
  </si>
  <si>
    <t>Предоставление доступа к сети интернет в офисе (резервный канал) г. Симферополь</t>
  </si>
  <si>
    <t>2018_318</t>
  </si>
  <si>
    <t>Техническое обслуживание и ремонт автомобилей Лада ИКСРЭЙ, Шевролет Нива (Lada XRAY, Chevrolet Niva)</t>
  </si>
  <si>
    <t xml:space="preserve">Исполнитель должен являться официальным дилером Lada, осуществлять гарантийный ремонт, ТО
</t>
  </si>
  <si>
    <t>12.00/2324</t>
  </si>
  <si>
    <t>2018_319</t>
  </si>
  <si>
    <t>45.20.3</t>
  </si>
  <si>
    <t>45.20.30.000</t>
  </si>
  <si>
    <t>Оказание услуг  по мойке легкового автотранспорта  г. Симферополь</t>
  </si>
  <si>
    <t>Наличие опыта работы</t>
  </si>
  <si>
    <t>12.00/2325</t>
  </si>
  <si>
    <t>2018_320</t>
  </si>
  <si>
    <t>Оказание услуг  по мойке и чистке грузового автотранспорта г. Симферополь</t>
  </si>
  <si>
    <t>2018:280000.00;2019:556081.00</t>
  </si>
  <si>
    <t>2018_321</t>
  </si>
  <si>
    <t>Оказание услуг по мойке и чистке автомобилей г. Севастополь</t>
  </si>
  <si>
    <t>12.00/489</t>
  </si>
  <si>
    <t>2018_322</t>
  </si>
  <si>
    <t>45.20.2</t>
  </si>
  <si>
    <t>Техническое обслуживание и ремонт крановых установок</t>
  </si>
  <si>
    <t>2018:1001350.00;2019:1001350.00</t>
  </si>
  <si>
    <t>12.00/260</t>
  </si>
  <si>
    <t>2018_323</t>
  </si>
  <si>
    <t>Техническое обслуживание и ремонт  самоходных машин</t>
  </si>
  <si>
    <t>Участник размещения заказа должен иметь действующие сертификаты</t>
  </si>
  <si>
    <t>2018:300000.00;2019:400000.00</t>
  </si>
  <si>
    <t>2018_324</t>
  </si>
  <si>
    <t>Обучение ДОПОГ</t>
  </si>
  <si>
    <t>12.00/363</t>
  </si>
  <si>
    <t>2018_325</t>
  </si>
  <si>
    <t>85.4</t>
  </si>
  <si>
    <t>85.41.99.000</t>
  </si>
  <si>
    <t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t>
  </si>
  <si>
    <t>Оказание работ по  производится согласно графику</t>
  </si>
  <si>
    <t>2018_326</t>
  </si>
  <si>
    <t>Оказание услуг  по проведению технического осмотра транспортных средств</t>
  </si>
  <si>
    <t>Технический осмотр проводится операторами технического осмотра, аккредитованными в установленном порядке для проведения технического осмотра</t>
  </si>
  <si>
    <t>12.00/370</t>
  </si>
  <si>
    <t>2018_327</t>
  </si>
  <si>
    <t>Техническое обслуживание и ремонт  микроавтобусов Газель Некст (Next)</t>
  </si>
  <si>
    <t>Официальный дилер</t>
  </si>
  <si>
    <t>2018:200000.00;2019:200000.00</t>
  </si>
  <si>
    <t>2018_328</t>
  </si>
  <si>
    <t>Осуществление технического обслуживания и ремонта спецнадстроек, установленных на ТС</t>
  </si>
  <si>
    <t>2018_329</t>
  </si>
  <si>
    <t>Техническое обслуживание и ремонт экскаватора WX-200</t>
  </si>
  <si>
    <t>Официальный дилер, соответствие техническому заданию</t>
  </si>
  <si>
    <t xml:space="preserve"> </t>
  </si>
  <si>
    <t>2018_330</t>
  </si>
  <si>
    <t xml:space="preserve">Техническое обслуживание и ремонт Бульдозера </t>
  </si>
  <si>
    <t>2018_331</t>
  </si>
  <si>
    <t>Техническое обслуживание и ремонт Катка ДУ-85</t>
  </si>
  <si>
    <t>01.02/96</t>
  </si>
  <si>
    <t>2018_332</t>
  </si>
  <si>
    <t>ОП Калининград</t>
  </si>
  <si>
    <t xml:space="preserve">Аренда помещения под хранение ЗИП </t>
  </si>
  <si>
    <t>Право собственности Арендодателя на Арендуемые помещения подтверждается выпиской из ЕГРП. Помещения должны соответствовать требованиям пожарной безо-пасности, санитарным и экологическим нормам и правилам</t>
  </si>
  <si>
    <t>Калининградская обл.</t>
  </si>
  <si>
    <t>Договор № 17/0805/026 от 31.07.2017 ОАО "Калининградская генерирующая компания", на период с 01.06.2017 по 30.04.2018</t>
  </si>
  <si>
    <t>07.00/329</t>
  </si>
  <si>
    <t>2018_333</t>
  </si>
  <si>
    <t>68.32</t>
  </si>
  <si>
    <t xml:space="preserve">Аренда помещений под офис </t>
  </si>
  <si>
    <t>Договор № 17/0805/011 от 13.04.2017 ООО "Морской бизнес центр", на период с 06.03.2017 по 31.01.2018</t>
  </si>
  <si>
    <t>07.00/26</t>
  </si>
  <si>
    <t>2018_334</t>
  </si>
  <si>
    <t>61.10.3</t>
  </si>
  <si>
    <t>61.20.30</t>
  </si>
  <si>
    <t>ОП Юг</t>
  </si>
  <si>
    <t>Оказание услуг по обеспечению беспроводного доступа к сети Интернет на площадке размещения мобильных ГТЭС</t>
  </si>
  <si>
    <t>Обеспечение устойчивого доступа к сети Интернет</t>
  </si>
  <si>
    <t>2018:91000.00;2019:65000.00</t>
  </si>
  <si>
    <t>№17/0803/009 от 02.05.2017 до 31.05.2018</t>
  </si>
  <si>
    <t>07.00/39</t>
  </si>
  <si>
    <t>2018_335</t>
  </si>
  <si>
    <t>Оказание услуг  по обеспечению резервного канала связи доступа к сети Интернет на площадке размещения мобильных ГТЭС</t>
  </si>
  <si>
    <t>№31704962989 от 19.07.2017 до 31.05.2018</t>
  </si>
  <si>
    <t>2018_336</t>
  </si>
  <si>
    <t>61.10.11.120</t>
  </si>
  <si>
    <t>Оказание услуг  местной телефонной связи</t>
  </si>
  <si>
    <t>Обеспечение устойчивой местной ТЛФ связи</t>
  </si>
  <si>
    <t>2018_337</t>
  </si>
  <si>
    <t>2018_338</t>
  </si>
  <si>
    <t>Оказание услуг  междугородной и международной телефонной связи</t>
  </si>
  <si>
    <t>Обеспечение устойчивой междугородней и международной ТЛФ связи</t>
  </si>
  <si>
    <t>ё</t>
  </si>
  <si>
    <t>2018_339</t>
  </si>
  <si>
    <t>43.22</t>
  </si>
  <si>
    <t>Техническое обслуживание систем кондиционирования в офисе и на площадке МГТЭС ПС "Кирилловская"</t>
  </si>
  <si>
    <t>Качественное ТО и ремонт систем кондиционирования</t>
  </si>
  <si>
    <t>заключается договор</t>
  </si>
  <si>
    <t>07.00/138</t>
  </si>
  <si>
    <t>2018_340</t>
  </si>
  <si>
    <t>Выполнение калибровочных и поверочных работ средств измерений</t>
  </si>
  <si>
    <t>Выполнение работ в соответствии с методиками</t>
  </si>
  <si>
    <t>2018:55700.00;2019:0.00</t>
  </si>
  <si>
    <t>07.00/81</t>
  </si>
  <si>
    <t>2018_341</t>
  </si>
  <si>
    <t>71.20.12.000</t>
  </si>
  <si>
    <t>Оказание услуг  по испытанию средств защиты, электрооборудования и электроустановок</t>
  </si>
  <si>
    <t>Проведение испытаний в соответствии с установленными методиками аккредитованной лабораторией</t>
  </si>
  <si>
    <t>2018:150000.00;2019:149320.00</t>
  </si>
  <si>
    <t>№17/0803/018 от 01.08.2017 до 31.07.2018</t>
  </si>
  <si>
    <t>07.00/86</t>
  </si>
  <si>
    <t>2018_342</t>
  </si>
  <si>
    <t>Оказание услуг  по проведению анализов трансформаторного масла</t>
  </si>
  <si>
    <t>Выполнение анализов в соответствии с установленными методиками</t>
  </si>
  <si>
    <t>2018:56000.00;2019:56300.00</t>
  </si>
  <si>
    <t>№17/0803/014 от 04.07.2017 до 03.07.2018</t>
  </si>
  <si>
    <t>2018_343</t>
  </si>
  <si>
    <t>Оказание услуг  по поставке технической воды</t>
  </si>
  <si>
    <t>Соответствие характеристик поставляемой воды заявленным требованиям</t>
  </si>
  <si>
    <t>07.00/109</t>
  </si>
  <si>
    <t>2018_344</t>
  </si>
  <si>
    <t>49.41.1</t>
  </si>
  <si>
    <t>52.21.29.000</t>
  </si>
  <si>
    <t>Оказание услуг  по транспортировке технологического топлива</t>
  </si>
  <si>
    <t>Максимальный суточный вывозимый объем до 180 тонн</t>
  </si>
  <si>
    <t>№17/0803/017 от 28.07.2017 до 31.07.2018</t>
  </si>
  <si>
    <t>2018_345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</si>
  <si>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</si>
  <si>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</si>
  <si>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</si>
  <si>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Передаваемое в аренду оборудование должно соответствовать производственно-хозяйственной деятельности Арендатора.</t>
  </si>
  <si>
    <t>№ 116 от 07.07.2010 до 06.07.2018 (с автопродлением на следующий год)</t>
  </si>
  <si>
    <t>2018_346</t>
  </si>
  <si>
    <t>Оказание услуг  по сбору и транспортированию для дальнейшего обезвреживания, обработки или утилизаци ртутьсодержащих и прочих отходов</t>
  </si>
  <si>
    <t>Оказание услуг в соответствии с лицензионными требованиями</t>
  </si>
  <si>
    <t>07.00/129</t>
  </si>
  <si>
    <t>2018_347</t>
  </si>
  <si>
    <t>Оказание услуг  по техническому обслуживанию и ремонту автомобилей Хендай (Hyundai)</t>
  </si>
  <si>
    <t>Качественное ТО и ремонт автомобиля</t>
  </si>
  <si>
    <t>2018:35000.00;2019:385000.00</t>
  </si>
  <si>
    <t>07.00/471,   
05.00/344</t>
  </si>
  <si>
    <t>2018_348</t>
  </si>
  <si>
    <t>33.17.19.000</t>
  </si>
  <si>
    <t>Оказание услуг  по техническому обслуживанию и ремонту автомобилей КАМАЗ</t>
  </si>
  <si>
    <t>№17/0803/001 от 06.02.2017 до 06.02.2018</t>
  </si>
  <si>
    <t>07.00/469</t>
  </si>
  <si>
    <t>2018_349</t>
  </si>
  <si>
    <t>Аренда офисного помещения, коммунальные услуги</t>
  </si>
  <si>
    <t>Площадь помещений для размещения офиса не менее 150 кв.м., для размещения склада не менее 100 кв.м.</t>
  </si>
  <si>
    <t>081</t>
  </si>
  <si>
    <t>Квадратный метр общей площади</t>
  </si>
  <si>
    <t>№17/0803/015 от 06.02.2017 до 31.05.2018</t>
  </si>
  <si>
    <t>07.00/126</t>
  </si>
  <si>
    <t>2018_350</t>
  </si>
  <si>
    <t>71.20.5</t>
  </si>
  <si>
    <t>71.20.14.000</t>
  </si>
  <si>
    <t>Оказание услуг  по предрейсовому осмотру водителя и автомобиля</t>
  </si>
  <si>
    <t>Оказание услуг с заполнением путевого листа</t>
  </si>
  <si>
    <t>№17/0803/019 от 01.08.2017 до 31.07.2018</t>
  </si>
  <si>
    <t>07.00/37</t>
  </si>
  <si>
    <t>2018_351</t>
  </si>
  <si>
    <t>Наличие специализированных помещений и обученного персонала</t>
  </si>
  <si>
    <t>№17/0803/013 от 01.06.2017 до 31.05.2018</t>
  </si>
  <si>
    <t>2018_352</t>
  </si>
  <si>
    <t>Оказание услуг по проведению периодического медицинского осмотра</t>
  </si>
  <si>
    <t>07.00/457</t>
  </si>
  <si>
    <t>2018_353</t>
  </si>
  <si>
    <t>38.2</t>
  </si>
  <si>
    <t>Оказание услуг  по сбору и транспортированию (вывозу) твердых бытовых отходов</t>
  </si>
  <si>
    <t>Оказание услуг с соблюдением требований экологического и природоохранного законодательства</t>
  </si>
  <si>
    <t>№5976 от 21.03.2017 до 21.03.2018</t>
  </si>
  <si>
    <t>07.00/125</t>
  </si>
  <si>
    <t>2018_354</t>
  </si>
  <si>
    <t>Оказание услуг  по сбору и транспортированию (вывозу) жидких бытовых отходов и хозяйственно-бытовых стоков</t>
  </si>
  <si>
    <t>2018:25000.00;2019:50500.00</t>
  </si>
  <si>
    <t>07.00/463</t>
  </si>
  <si>
    <t>2018_355</t>
  </si>
  <si>
    <t>Оказание услуг  по ТО и ремонту оргтехники</t>
  </si>
  <si>
    <t>Выполнение обслуживания в соответствии с требованиями инструкции по эксплуатации</t>
  </si>
  <si>
    <t>№17/0803/003 от 03.03.2017 до 03.03.2018</t>
  </si>
  <si>
    <t>07.00/7</t>
  </si>
  <si>
    <t>2018_356</t>
  </si>
  <si>
    <t>Оказание услуг мойки служебного автомобиля</t>
  </si>
  <si>
    <t>Качественное мытье автомобиля</t>
  </si>
  <si>
    <t>№17/0803/004 от 06.03.2017 до 28.02.2018</t>
  </si>
  <si>
    <t>2018_357</t>
  </si>
  <si>
    <t>47.25.2</t>
  </si>
  <si>
    <t>№16/0803/040 от 14.12.2016 до 31.12.2017</t>
  </si>
  <si>
    <t>2018_358</t>
  </si>
  <si>
    <t>96.01.1</t>
  </si>
  <si>
    <t>Оказание услуг  по стирке, химчистке и ремонту спецодежды</t>
  </si>
  <si>
    <t>Качественное оказание услуг по химчистке и ремонту спецодежды</t>
  </si>
  <si>
    <t>№16/0803/043 от  28.12.2016 до  31.12.2017</t>
  </si>
  <si>
    <t>07.00/470</t>
  </si>
  <si>
    <t>2018_359</t>
  </si>
  <si>
    <t>80.20.1</t>
  </si>
  <si>
    <t xml:space="preserve">Оказание услуг  пультовой охраны и технического обслуживания
средств «тревожная кнопка» 
</t>
  </si>
  <si>
    <t>Оказание услуг в соответствии с действующим законодательством РФ</t>
  </si>
  <si>
    <t>№17/0803/008 от 21.04.2017 до 30.04.2018</t>
  </si>
  <si>
    <t>2018_360</t>
  </si>
  <si>
    <t>Оказание услуг  специальной техники</t>
  </si>
  <si>
    <t>Наличие исправной строительной техники</t>
  </si>
  <si>
    <t>07.00/16</t>
  </si>
  <si>
    <t>2018_361</t>
  </si>
  <si>
    <t>84.25.9</t>
  </si>
  <si>
    <t>Оказание услуг  аварийно-спасательного отряда</t>
  </si>
  <si>
    <t>Обеспечение постоянной готовности к ликвидации последствий аварий</t>
  </si>
  <si>
    <t>№17/0803/007 от 05.04.2017 до 31.03.2018</t>
  </si>
  <si>
    <t>2018_362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</si>
  <si>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</si>
  <si>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07.00/121</t>
  </si>
  <si>
    <t>2018_363</t>
  </si>
  <si>
    <t>Оказание услуг  по  мойке грузовых автомобилей</t>
  </si>
  <si>
    <t>07.00/23</t>
  </si>
  <si>
    <t>2018_364</t>
  </si>
  <si>
    <t>Оказание услуг  по проведению предаттестационной подготовки по электробезопасности</t>
  </si>
  <si>
    <t>Проведение обучения в соответствии с тематическими планами</t>
  </si>
  <si>
    <t>2018:45000.00;2019:0.00</t>
  </si>
  <si>
    <t>07.00/27,
07.00/128</t>
  </si>
  <si>
    <t>2018_365</t>
  </si>
  <si>
    <t>Оказание услуг  профессионального дополнительного образования</t>
  </si>
  <si>
    <t xml:space="preserve">июль </t>
  </si>
  <si>
    <t>2018:40000.00;2019:21000.00</t>
  </si>
  <si>
    <t>28,
152</t>
  </si>
  <si>
    <t>24.01.2018,
10.04.2018</t>
  </si>
  <si>
    <t>25.01.2018,
13.04.2018</t>
  </si>
  <si>
    <t>24.01.2018,
12.04.2018</t>
  </si>
  <si>
    <t>06.00/2168</t>
  </si>
  <si>
    <t>2018_366</t>
  </si>
  <si>
    <t>добавить</t>
  </si>
  <si>
    <t>26.51.43.116</t>
  </si>
  <si>
    <t>Поставка испытательных, измерительных приборов и ЗИП для электротехнической лаборатории</t>
  </si>
  <si>
    <t>На продукцию должны быть представлены гарантии завода-изготовителя, паспорта, соответствующие сертификаты</t>
  </si>
  <si>
    <t>11</t>
  </si>
  <si>
    <t>06.00/2296</t>
  </si>
  <si>
    <t>2018_367</t>
  </si>
  <si>
    <t>50.40.1</t>
  </si>
  <si>
    <t>Услуга по перевозке дизельного топлива ЕВРО морским (речным) судном (танкером)</t>
  </si>
  <si>
    <t>Опыт работы в сфере услуг по перевозке топлива морским транспортом</t>
  </si>
  <si>
    <t xml:space="preserve">январь </t>
  </si>
  <si>
    <t>2018:112000000.00;2019:6000000.00</t>
  </si>
  <si>
    <t>06.00/75</t>
  </si>
  <si>
    <t>2018_368</t>
  </si>
  <si>
    <t>Поставка топлива для реактивных двигателей марки ТС-1 в/с /РТ в/с (ГОСТ 10227-86) в количестве 12 000 (двенадцать тысяч) тонн</t>
  </si>
  <si>
    <t>12.00/2315</t>
  </si>
  <si>
    <t>2018_369</t>
  </si>
  <si>
    <t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t>
  </si>
  <si>
    <t>2018:476000.00;2019:95238.00</t>
  </si>
  <si>
    <t>06.00/2297</t>
  </si>
  <si>
    <t>2018_370</t>
  </si>
  <si>
    <t>47.41.2</t>
  </si>
  <si>
    <t>47.41.20.000</t>
  </si>
  <si>
    <t>Продление лицензии программного обеспечения VipNet Клиент</t>
  </si>
  <si>
    <t>Наличие документов, подтверждающих авторские права на программное обеспечение VipNet.</t>
  </si>
  <si>
    <t>2018:4000.00;2019:0.00</t>
  </si>
  <si>
    <t>12.00/2322</t>
  </si>
  <si>
    <t>2018_371</t>
  </si>
  <si>
    <t>Оказание услуг по заправке топливом автомобилей с помощью топливных карт (Доп. соглашение)</t>
  </si>
  <si>
    <t>12.00/2323</t>
  </si>
  <si>
    <t>2018_372</t>
  </si>
  <si>
    <t>Поставка, установка и поверка оборудования на транспортные средства</t>
  </si>
  <si>
    <t>Возможность проведения метрологической поверки по месту нахождения Заказчика</t>
  </si>
  <si>
    <t>01.00/79</t>
  </si>
  <si>
    <t>2018_373</t>
  </si>
  <si>
    <t>68.32.1</t>
  </si>
  <si>
    <t>Оказание услуг грузовым терминалом</t>
  </si>
  <si>
    <t>Возможность принятия груза, допущенного к транспортировке в соответствии с требованиями международных договоров РФ  и иных нормативно-правовых актов РФ. Возможность оказания услуг по складской обработке грузов, хранению груза</t>
  </si>
  <si>
    <t>1266</t>
  </si>
  <si>
    <t>93000000000</t>
  </si>
  <si>
    <t>согл</t>
  </si>
  <si>
    <t>2018_374</t>
  </si>
  <si>
    <t>Поставка топлива для реактивных двигателей марки ТС-1 в/с /РТ в/с (ГОСТ 10227-86) в количестве 3 000 (три тысячи) тонн</t>
  </si>
  <si>
    <t>06.00/61</t>
  </si>
  <si>
    <t>2018_375</t>
  </si>
  <si>
    <t>47.41.20</t>
  </si>
  <si>
    <t>Оказание услуг по поставке программного обеспечения для разработки нормативной природоохранной проектной документации</t>
  </si>
  <si>
    <t xml:space="preserve">Закупаемые программные продукты (ПП) должны быть поставлены взамен ПП ранее приобретенных Заказчиком и должны быть совместимы с электронным ключом защиты Заказчика № 12852. </t>
  </si>
  <si>
    <t>06.00/2180</t>
  </si>
  <si>
    <t>2018_376</t>
  </si>
  <si>
    <t>41.10.10.000</t>
  </si>
  <si>
    <t>СТЗ</t>
  </si>
  <si>
    <t>Разработка специальных технических условий на проектирование объекта «Временное размещение мобильных ГТЭС»</t>
  </si>
  <si>
    <t>Наличие у проектировщика соответствующих свидетельств, опыта выполнения аналогичных работ и квалифицированного персонала</t>
  </si>
  <si>
    <t>Сахалинская область</t>
  </si>
  <si>
    <t>06.00/88</t>
  </si>
  <si>
    <t>2018_377</t>
  </si>
  <si>
    <t>52.29.19.110</t>
  </si>
  <si>
    <t>Услуги по транспортно-экспедиторскому обслуживанию и перевозке грузов (Доп. соглашение)</t>
  </si>
  <si>
    <t>Опыт работы на рынке перевозки грузов не менее 2-х лет. Наличие необходимых ресурсов для оказания данных услуг</t>
  </si>
  <si>
    <t>г.Санкт-Петербург</t>
  </si>
  <si>
    <t>01.08/2</t>
  </si>
  <si>
    <t>2018_378</t>
  </si>
  <si>
    <t>ОТиРРЭМ</t>
  </si>
  <si>
    <t>Обучение по курсу «Расчет тарифов в сфере электроэнергетики: практика и нововведения»</t>
  </si>
  <si>
    <t>12.00/2331</t>
  </si>
  <si>
    <t>2018_379</t>
  </si>
  <si>
    <t>26.51.2</t>
  </si>
  <si>
    <t>26.51.20.121</t>
  </si>
  <si>
    <t>Поставка навигационно-телематического оборудования ГЛОНАСС, датчиков уровня топлива, его монтаж, ремонт и услуги мониторинга автотранспорта</t>
  </si>
  <si>
    <t>Наличие квалифицированного персонала, круглосуточный мониторинг автотранспорта</t>
  </si>
  <si>
    <t>2018:791000.00;2019:159000.00</t>
  </si>
  <si>
    <t>12.00/2339</t>
  </si>
  <si>
    <t>2018_380</t>
  </si>
  <si>
    <t>28.12.1</t>
  </si>
  <si>
    <t>28.12.16.000</t>
  </si>
  <si>
    <t>Поставка установки гидроходоуменьшитель</t>
  </si>
  <si>
    <t>Поставляемый гидроходоуменьшитель должен полностью совместим с трактором «Беларус» МТЗ 82.1</t>
  </si>
  <si>
    <t>12.00/2345</t>
  </si>
  <si>
    <t>2018_381</t>
  </si>
  <si>
    <t>28.92.12.120</t>
  </si>
  <si>
    <t>Поставка гидромолота Delta F-20S (шумозащитный корпус) и механического БСМ QC200M или аналог</t>
  </si>
  <si>
    <t>Поставляемое оборудование должно быть полностью совместимым с экскаватором «TEREX» WX-200</t>
  </si>
  <si>
    <t>12.00/2346</t>
  </si>
  <si>
    <t>2018_382</t>
  </si>
  <si>
    <t>Поставка траншеекопателя цепного</t>
  </si>
  <si>
    <t>Поставляемый траншеекопатель цепной должен полностью совместим с трактором «Беларус» МТЗ 82.1</t>
  </si>
  <si>
    <t>06.00/127</t>
  </si>
  <si>
    <t>2018_383</t>
  </si>
  <si>
    <t>Оказание услуг по обучению</t>
  </si>
  <si>
    <t xml:space="preserve">Опыт оказания услуг не менее 2 лет;
Обязательное предоставление Лицензии на право ведения образовательной деятельности
</t>
  </si>
  <si>
    <t>12.00/2347</t>
  </si>
  <si>
    <t>2018_384</t>
  </si>
  <si>
    <t>Техническое обслуживание и ремонт автомобилей Nissan Teana</t>
  </si>
  <si>
    <t xml:space="preserve">Сертифицированный технический центр по техническому обслуживанию и ремонту автомобилей Nissan Teana
</t>
  </si>
  <si>
    <t>2018:302505.00;2019:60000.00</t>
  </si>
  <si>
    <t>12.00/198</t>
  </si>
  <si>
    <t>2018_385</t>
  </si>
  <si>
    <t>71.11.1</t>
  </si>
  <si>
    <t>71.1</t>
  </si>
  <si>
    <t>Выполнение работ по разработке проектной и рабочей документации на оборудование помещения</t>
  </si>
  <si>
    <t xml:space="preserve">При организации и проведении работ должны выполняться требования государственных стандартов, строительных норм и правил, санитарных правил и норм, межотраслевых и отраслевых (по принадлежности) нормативных правовых актов.
Используемые товары должны соответствовать требованиям технических регламентов, сводов правил, ГОСТ, в том числе Федеральному закону от 22.07.2008 № 123-ФЗ «Технический регламент о требованиях пожарной безопасности».
Персонал (специалисты и рабочие), выполняющие работы, должны быть аттестованы с квалификацией, соответствующей видам выполняемых работ, обладать необходимыми профессиональными знаниями и опытом.
</t>
  </si>
  <si>
    <t>12.00/203</t>
  </si>
  <si>
    <t>2018_386</t>
  </si>
  <si>
    <t>38</t>
  </si>
  <si>
    <t>Услуги по приему и обезвреживанию опасных отходов с площадок размещения мобильных ГТЭС (Доп. соглашение)</t>
  </si>
  <si>
    <t>12.00/204</t>
  </si>
  <si>
    <t>2018_387</t>
  </si>
  <si>
    <t>86.22</t>
  </si>
  <si>
    <t>86.22.19.000</t>
  </si>
  <si>
    <t>Оказание услуг по проведению психиатрического освидетельствования работников</t>
  </si>
  <si>
    <t>Наличие лицензии на право осуществление медицинской деятельности, предусматривающей работы (услуги) по «психиатрическому освидетельствованию»</t>
  </si>
  <si>
    <t>12.00/195</t>
  </si>
  <si>
    <t>2018_388</t>
  </si>
  <si>
    <t>Техническое обслуживание и ремонт автомобиля Hyundai Н-1 в постгарантийный период</t>
  </si>
  <si>
    <t xml:space="preserve">Сертифицированный технический центр Hyundai
</t>
  </si>
  <si>
    <t>2018:192364.00;2019:50000.00</t>
  </si>
  <si>
    <t>06.00/244</t>
  </si>
  <si>
    <t>2018_389</t>
  </si>
  <si>
    <t>Оказание транспортно-экспедиционных услуг по перевозке запасных частей</t>
  </si>
  <si>
    <t>Опыт перевозок/организации перевозок крупногабаритного тяжеловесного высокотехнологичного, нестандартного оборудования</t>
  </si>
  <si>
    <t>01.08/14</t>
  </si>
  <si>
    <t>2018_390</t>
  </si>
  <si>
    <t>Оказание услуг по проведению семинара ФАС России «Тарифное регулирование в сфере ЖКХ и электроэнергетики»</t>
  </si>
  <si>
    <t>06.00/231</t>
  </si>
  <si>
    <t>2018_391</t>
  </si>
  <si>
    <t>61.10.11.190</t>
  </si>
  <si>
    <t>Организация каналов связи и предоставление услуг диспетчерской связи</t>
  </si>
  <si>
    <t>Соответствие Техническому заданию</t>
  </si>
  <si>
    <t>21</t>
  </si>
  <si>
    <t>2018:289000.00;2019:63000.00</t>
  </si>
  <si>
    <t>2018_392</t>
  </si>
  <si>
    <t>2018:239000.00;2019:63000.00</t>
  </si>
  <si>
    <t>2018_393</t>
  </si>
  <si>
    <t>2018:369000.00;2019:63000.00</t>
  </si>
  <si>
    <t>2018_394</t>
  </si>
  <si>
    <t>61.10.43.000</t>
  </si>
  <si>
    <t>Предоставление широкополосного доступа в сеть Интернет</t>
  </si>
  <si>
    <t>2018:176000.00;2019:42000.00</t>
  </si>
  <si>
    <t>2018_395</t>
  </si>
  <si>
    <t>12.00/192</t>
  </si>
  <si>
    <t>2018_396</t>
  </si>
  <si>
    <t>Техническое обслуживание и ремонт автомобилей Hyundai Н-1</t>
  </si>
  <si>
    <t>2018:360539.00;2019:75000.00</t>
  </si>
  <si>
    <t>06.00/228, 
05.00/344</t>
  </si>
  <si>
    <t>2018_397</t>
  </si>
  <si>
    <t>добавить,
изменить</t>
  </si>
  <si>
    <t>52.22.16</t>
  </si>
  <si>
    <t>52.22.19.140</t>
  </si>
  <si>
    <t>Услуги независимого эксперта (сюрвейера) при перевалке и хранении нефтепродуктов</t>
  </si>
  <si>
    <t>Опыт работы в сфере услуг по инспекции количества и качества нефтепродуктов</t>
  </si>
  <si>
    <t>2018:4275000.00;2019:1425000.00</t>
  </si>
  <si>
    <t>etp.roseltorg.ru</t>
  </si>
  <si>
    <t>83,
111</t>
  </si>
  <si>
    <t>21.02.2018,
19.03.2018</t>
  </si>
  <si>
    <t>27.02.2018,
20.03.2018</t>
  </si>
  <si>
    <t>22.02.2018,
19.03.2018</t>
  </si>
  <si>
    <t>06.00/242</t>
  </si>
  <si>
    <t>2018_398</t>
  </si>
  <si>
    <t>26.51.43.110</t>
  </si>
  <si>
    <t>Поставка прибора для диагностики аккумуляторных батарей</t>
  </si>
  <si>
    <t>На продукцию должны быть представлены гарантии завода-изготовителя, паспорта, протоколы испытаний, соответствующие сертификаты</t>
  </si>
  <si>
    <t>06.00/271</t>
  </si>
  <si>
    <t>2018_399</t>
  </si>
  <si>
    <t>Поставка масляных фильтрующих элементов для газотурбинной установки (ГТУ), находящейся на гарантии</t>
  </si>
  <si>
    <t>Наличие технической документации на товар</t>
  </si>
  <si>
    <t>2018_400</t>
  </si>
  <si>
    <t>Поставка масляных фильтрующих элементов для газотурбинных установок (ГТУ)</t>
  </si>
  <si>
    <t>12.00/301</t>
  </si>
  <si>
    <t>2018_401</t>
  </si>
  <si>
    <t>Поставка комплектов оборудования для автомобилей АО «Мобильные ГТЭС»</t>
  </si>
  <si>
    <t>товар должен быть новым</t>
  </si>
  <si>
    <t>35</t>
  </si>
  <si>
    <t>46000000000; 35000000000</t>
  </si>
  <si>
    <t>Московская область;Республика Крым</t>
  </si>
  <si>
    <t>07.00/84</t>
  </si>
  <si>
    <t>2018_402</t>
  </si>
  <si>
    <t>22.11</t>
  </si>
  <si>
    <t xml:space="preserve">22.11.13.110 </t>
  </si>
  <si>
    <t>Поставка грузовых автомобильных шин</t>
  </si>
  <si>
    <t>Наличие сертификатов на продукцию</t>
  </si>
  <si>
    <t>12.00/276</t>
  </si>
  <si>
    <t>2018_403</t>
  </si>
  <si>
    <t>Аренда офисного нежилого помещения (Доп. соглашение)</t>
  </si>
  <si>
    <t>02/03-ЦЗК</t>
  </si>
  <si>
    <t>06.00/334</t>
  </si>
  <si>
    <t>2018_404</t>
  </si>
  <si>
    <t>52.22.19.190</t>
  </si>
  <si>
    <t>Оказание услуг по доставке нефтепродуктов железнодорожным транспортом из перевалочной базы до склада хранения (Доп. соглашение)</t>
  </si>
  <si>
    <t>14.00/1</t>
  </si>
  <si>
    <t>2018_405</t>
  </si>
  <si>
    <t>ОП Владивосток</t>
  </si>
  <si>
    <t>Аренда офисного помещения для работы персонала АО «Мобильные ГТЭС» в г. Владивостоке</t>
  </si>
  <si>
    <t>Право собственности Арендодателя на Арендуемые помещение подтверждаются Свидетельством о праве собственности на объект. Помещения должны соответствовать требованиям пожарной безопасности, санитарным и экологическим нормам и правилам.</t>
  </si>
  <si>
    <t>05000000000</t>
  </si>
  <si>
    <t>Приморский край</t>
  </si>
  <si>
    <t>2018_406</t>
  </si>
  <si>
    <t>45.20.11</t>
  </si>
  <si>
    <t>19/03-ЦЗК</t>
  </si>
  <si>
    <t>07.00/110</t>
  </si>
  <si>
    <t>2018_407</t>
  </si>
  <si>
    <t>71.12.61</t>
  </si>
  <si>
    <t>Оказание услуг корректировки (переработки) Плана по предупреждению и ликвидации разливов нефти и нефтепродуктов</t>
  </si>
  <si>
    <t>Корректировка действующего Плана ЛРН с учетом изменений законодательства</t>
  </si>
  <si>
    <t>2018_408</t>
  </si>
  <si>
    <t>23/03-ЦЗК</t>
  </si>
  <si>
    <t>06.00/394</t>
  </si>
  <si>
    <t>2018_409</t>
  </si>
  <si>
    <t>46.69.9</t>
  </si>
  <si>
    <t>46.69.19.190</t>
  </si>
  <si>
    <t>Поставка анкерных изделий</t>
  </si>
  <si>
    <t>Продукция должна быть сертифицирована, сертификаты приложены</t>
  </si>
  <si>
    <t>1271</t>
  </si>
  <si>
    <t>01.07/4</t>
  </si>
  <si>
    <t>2018_410</t>
  </si>
  <si>
    <t>64.19</t>
  </si>
  <si>
    <t>64.19.25</t>
  </si>
  <si>
    <t>ФО</t>
  </si>
  <si>
    <t>Услуги финансирования/предоставление банковской гарантии для возмещения НДС</t>
  </si>
  <si>
    <t xml:space="preserve">Банк должен иметь лицензию на осуществление банковских операций 
</t>
  </si>
  <si>
    <t>2018:765034.00;2019:252980.00</t>
  </si>
  <si>
    <t>12.00/396</t>
  </si>
  <si>
    <t>2018_411</t>
  </si>
  <si>
    <t>23.64</t>
  </si>
  <si>
    <t>23.64.10</t>
  </si>
  <si>
    <t>Поставка бетона (Доп. соглашение)</t>
  </si>
  <si>
    <t xml:space="preserve">Качество поставляемой продукции российского производства должно соответствовать требованиям ГОСТ, ТУ и технических регламентов </t>
  </si>
  <si>
    <t>01.02/69</t>
  </si>
  <si>
    <t>2018_412</t>
  </si>
  <si>
    <t>Сервисное обслуживание комплекса техсредств охраны "Тревожная кнопка" и услуги пультовой охраны</t>
  </si>
  <si>
    <t>Соответствие действующему законодательству;
Охрана должна обеспечиваться государственными охранными организациями (основание: Постановление Правительства Российской Федерации от 14.08.1992 г. № 587 (п.21 Перечня объектов, подлежащих государственной охране);
Обеспечение режима охраны должно удовлетворять требованиям Федерального закона Российской Федерации от 21.07.2011 г. N 256-ФЗ «О безопасности объектов топливно-энергетического комплекса»</t>
  </si>
  <si>
    <t>2018:57500.00;2019:57500.00</t>
  </si>
  <si>
    <t>06.00/386</t>
  </si>
  <si>
    <t>2018_413</t>
  </si>
  <si>
    <t>Услуги технической поддержки ключа электронной подписи и ПО Крипто Про</t>
  </si>
  <si>
    <t>Наличие документов, подтверждающих авторизацию компании в ОАО «РЖД»</t>
  </si>
  <si>
    <t>2018:6490.00;2019:0.00</t>
  </si>
  <si>
    <t>07.00/96</t>
  </si>
  <si>
    <t>2018_414</t>
  </si>
  <si>
    <t>71.20.19.190</t>
  </si>
  <si>
    <t>Услуги по проведению анализов проб воздуха, измерений уровня шума</t>
  </si>
  <si>
    <t>Наличие собственной аккредитованной лаборатории</t>
  </si>
  <si>
    <t>12.00/419</t>
  </si>
  <si>
    <t>2018_415</t>
  </si>
  <si>
    <t>52.10.9</t>
  </si>
  <si>
    <t>52.10.19.900</t>
  </si>
  <si>
    <t>Хранение оборудования (дополнительное соглашение)</t>
  </si>
  <si>
    <t xml:space="preserve">Условия хранения в соответствии с требованиями переданного на хранение оборудования </t>
  </si>
  <si>
    <t>12.00/430</t>
  </si>
  <si>
    <t>2018_416</t>
  </si>
  <si>
    <t>22.23</t>
  </si>
  <si>
    <t>22.23.19.000</t>
  </si>
  <si>
    <t>Поставка георешетки 30/10</t>
  </si>
  <si>
    <t>В комплекте с поставляемым товаром должны быть сертификаты соответствия</t>
  </si>
  <si>
    <t>07.00/93</t>
  </si>
  <si>
    <t>2018_417</t>
  </si>
  <si>
    <t>08.12</t>
  </si>
  <si>
    <t>08.12.12</t>
  </si>
  <si>
    <t>Поставка инертных материалов</t>
  </si>
  <si>
    <t>12.00/478</t>
  </si>
  <si>
    <t>2018_418</t>
  </si>
  <si>
    <t>45.31</t>
  </si>
  <si>
    <t>45.31.11.000</t>
  </si>
  <si>
    <t>Поставка автомобильных шин и колёсных дисков</t>
  </si>
  <si>
    <t>06.00/538</t>
  </si>
  <si>
    <t>2018_419</t>
  </si>
  <si>
    <t>46.69.15.000</t>
  </si>
  <si>
    <t>Поставка сварочных электродов</t>
  </si>
  <si>
    <t>12.00/515</t>
  </si>
  <si>
    <t>2018_420</t>
  </si>
  <si>
    <t>Техническое обслуживание и ремонт автомобилей</t>
  </si>
  <si>
    <t>Сертифицированный технический центр по техническому обслуживанию и ремонту легковых автомобилей иностранного производства</t>
  </si>
  <si>
    <t>2018:567037.00;2019:359228.00</t>
  </si>
  <si>
    <t>07.00/142</t>
  </si>
  <si>
    <t>2018_421</t>
  </si>
  <si>
    <t>Оказание услуг по предаттестационной подготовке по промышленной безопасности</t>
  </si>
  <si>
    <t>2018:15000.00;2019:15950.00</t>
  </si>
  <si>
    <t>без НДС</t>
  </si>
  <si>
    <t>06.00/554</t>
  </si>
  <si>
    <t>2018_422</t>
  </si>
  <si>
    <t>27.90.40.190</t>
  </si>
  <si>
    <t>Поставка термочехлов</t>
  </si>
  <si>
    <t>К товару должен быть приложен сертификат соответствия ТР ТС 012/2011</t>
  </si>
  <si>
    <t>\</t>
  </si>
  <si>
    <r>
      <t xml:space="preserve">на    </t>
    </r>
    <r>
      <rPr>
        <u/>
        <sz val="12"/>
        <rFont val="Arial Cyr"/>
        <charset val="204"/>
      </rPr>
      <t xml:space="preserve">2018 </t>
    </r>
    <r>
      <rPr>
        <sz val="12"/>
        <rFont val="Arial Cyr"/>
        <charset val="204"/>
      </rPr>
      <t xml:space="preserve"> год</t>
    </r>
  </si>
  <si>
    <t>13.04.2018,
19.04.2018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</si>
</sst>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name val="Arial Cyr"/>
      <charset val="204"/>
    </font>
    <font>
      <sz val="14"/>
      <name val="Arial Cyr"/>
      <charset val="204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 Cyr"/>
      <charset val="204"/>
    </font>
    <font>
      <sz val="9"/>
      <name val="Cambria"/>
      <family val="1"/>
      <charset val="204"/>
      <scheme val="major"/>
    </font>
    <font>
      <sz val="10"/>
      <color theme="1"/>
      <name val="Arial"/>
      <family val="2"/>
      <charset val="204"/>
    </font>
    <font>
      <sz val="11"/>
      <color rgb="FF1F497D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  <family val="2"/>
    </font>
    <font>
      <sz val="14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2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9" fillId="0" borderId="0"/>
    <xf numFmtId="0" fontId="2" fillId="0" borderId="0"/>
    <xf numFmtId="0" fontId="1" fillId="0" borderId="0"/>
    <xf numFmtId="0" fontId="1" fillId="0" borderId="0"/>
    <xf numFmtId="166" fontId="2" fillId="0" borderId="0"/>
    <xf numFmtId="0" fontId="1" fillId="0" borderId="0"/>
  </cellStyleXfs>
  <cellXfs count="189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left" vertical="top" wrapText="1"/>
    </xf>
    <xf numFmtId="164" fontId="6" fillId="0" borderId="0" xfId="0" applyNumberFormat="1" applyFont="1" applyFill="1" applyAlignment="1">
      <alignment horizontal="left" vertical="top" wrapText="1"/>
    </xf>
    <xf numFmtId="0" fontId="0" fillId="0" borderId="2" xfId="0" applyFont="1" applyFill="1" applyBorder="1" applyAlignment="1">
      <alignment vertical="top"/>
    </xf>
    <xf numFmtId="164" fontId="0" fillId="0" borderId="0" xfId="0" applyNumberFormat="1" applyFont="1" applyFill="1" applyAlignment="1">
      <alignment vertical="top" wrapText="1"/>
    </xf>
    <xf numFmtId="0" fontId="7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3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vertical="top" textRotation="90" wrapText="1"/>
    </xf>
    <xf numFmtId="0" fontId="0" fillId="0" borderId="0" xfId="0" applyFont="1" applyFill="1" applyAlignment="1">
      <alignment horizontal="center" vertical="center" textRotation="90" wrapText="1"/>
    </xf>
    <xf numFmtId="0" fontId="3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NumberFormat="1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center" vertical="top" wrapText="1"/>
    </xf>
    <xf numFmtId="3" fontId="0" fillId="0" borderId="7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0" fontId="0" fillId="0" borderId="0" xfId="0" applyFont="1" applyFill="1"/>
    <xf numFmtId="0" fontId="3" fillId="0" borderId="7" xfId="0" applyNumberFormat="1" applyFont="1" applyFill="1" applyBorder="1" applyAlignment="1">
      <alignment horizontal="center" vertical="center"/>
    </xf>
    <xf numFmtId="0" fontId="10" fillId="0" borderId="0" xfId="1" applyFont="1" applyFill="1"/>
    <xf numFmtId="0" fontId="0" fillId="0" borderId="0" xfId="0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3" fillId="0" borderId="7" xfId="2" applyFont="1" applyFill="1" applyBorder="1" applyAlignment="1">
      <alignment horizontal="center" vertical="center" wrapText="1" shrinkToFit="1"/>
    </xf>
    <xf numFmtId="49" fontId="3" fillId="0" borderId="7" xfId="2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 vertical="center" wrapText="1" shrinkToFit="1"/>
    </xf>
    <xf numFmtId="164" fontId="3" fillId="0" borderId="7" xfId="0" applyNumberFormat="1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/>
    <xf numFmtId="14" fontId="0" fillId="0" borderId="0" xfId="0" applyNumberFormat="1" applyFont="1" applyFill="1" applyAlignment="1">
      <alignment vertical="top" wrapText="1"/>
    </xf>
    <xf numFmtId="14" fontId="0" fillId="0" borderId="0" xfId="0" applyNumberFormat="1" applyFont="1" applyFill="1" applyAlignment="1">
      <alignment vertical="top"/>
    </xf>
    <xf numFmtId="14" fontId="0" fillId="0" borderId="0" xfId="0" applyNumberFormat="1" applyFont="1" applyFill="1" applyBorder="1" applyAlignment="1">
      <alignment vertical="top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5" fillId="0" borderId="0" xfId="1" applyFont="1" applyFill="1"/>
    <xf numFmtId="0" fontId="16" fillId="0" borderId="7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 shrinkToFit="1"/>
    </xf>
    <xf numFmtId="49" fontId="0" fillId="0" borderId="7" xfId="0" applyNumberFormat="1" applyFont="1" applyFill="1" applyBorder="1"/>
    <xf numFmtId="0" fontId="3" fillId="0" borderId="10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/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 shrinkToFi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3" fontId="3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justify"/>
    </xf>
    <xf numFmtId="0" fontId="18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164" fontId="6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vertical="top"/>
    </xf>
    <xf numFmtId="0" fontId="6" fillId="0" borderId="0" xfId="0" applyFont="1" applyFill="1"/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vertical="center" textRotation="90" wrapText="1"/>
    </xf>
    <xf numFmtId="0" fontId="3" fillId="0" borderId="6" xfId="0" applyFont="1" applyFill="1" applyBorder="1" applyAlignment="1">
      <alignment textRotation="90" wrapText="1"/>
    </xf>
    <xf numFmtId="0" fontId="3" fillId="0" borderId="2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textRotation="90" wrapText="1"/>
    </xf>
    <xf numFmtId="0" fontId="3" fillId="0" borderId="7" xfId="0" applyNumberFormat="1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horizontal="center" textRotation="90" wrapText="1"/>
    </xf>
    <xf numFmtId="0" fontId="3" fillId="0" borderId="8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5" xfId="0" applyNumberFormat="1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vertical="center" textRotation="90" wrapText="1"/>
    </xf>
    <xf numFmtId="164" fontId="3" fillId="0" borderId="7" xfId="0" applyNumberFormat="1" applyFont="1" applyFill="1" applyBorder="1" applyAlignment="1">
      <alignment horizontal="center" textRotation="90" wrapText="1"/>
    </xf>
    <xf numFmtId="0" fontId="3" fillId="0" borderId="7" xfId="0" applyFont="1" applyFill="1" applyBorder="1" applyAlignment="1">
      <alignment horizontal="center" textRotation="90" wrapText="1"/>
    </xf>
    <xf numFmtId="0" fontId="22" fillId="0" borderId="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164" fontId="0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 shrinkToFit="1"/>
    </xf>
    <xf numFmtId="14" fontId="3" fillId="0" borderId="7" xfId="0" applyNumberFormat="1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horizontal="center" vertical="center"/>
    </xf>
    <xf numFmtId="22" fontId="3" fillId="0" borderId="7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/>
    <xf numFmtId="0" fontId="0" fillId="0" borderId="0" xfId="0" applyFont="1" applyFill="1" applyBorder="1"/>
    <xf numFmtId="14" fontId="3" fillId="0" borderId="5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3"/>
    <cellStyle name="Обычный 2 2 2" xfId="4"/>
    <cellStyle name="Обычный 2 26 2" xfId="5"/>
    <cellStyle name="Обычный 2 3" xfId="2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DH456"/>
  <sheetViews>
    <sheetView tabSelected="1" view="pageBreakPreview" topLeftCell="B28" zoomScale="80" zoomScaleNormal="80" zoomScaleSheetLayoutView="80" workbookViewId="0">
      <pane ySplit="3" topLeftCell="A31" activePane="bottomLeft" state="frozen"/>
      <selection activeCell="A28" sqref="A28"/>
      <selection pane="bottomLeft" activeCell="B26" sqref="A1:XFD1048576"/>
    </sheetView>
  </sheetViews>
  <sheetFormatPr defaultColWidth="11.42578125" defaultRowHeight="12.75" x14ac:dyDescent="0.2"/>
  <cols>
    <col min="1" max="1" width="6.7109375" style="1" hidden="1" customWidth="1"/>
    <col min="2" max="2" width="5.7109375" style="1" customWidth="1"/>
    <col min="3" max="3" width="12" style="1" customWidth="1"/>
    <col min="4" max="4" width="11.5703125" style="2" customWidth="1"/>
    <col min="5" max="5" width="13.85546875" style="1" customWidth="1"/>
    <col min="6" max="6" width="4.42578125" style="1" customWidth="1"/>
    <col min="7" max="10" width="11.85546875" style="3" customWidth="1"/>
    <col min="11" max="12" width="35.140625" style="1" customWidth="1"/>
    <col min="13" max="13" width="56" style="1" customWidth="1"/>
    <col min="14" max="14" width="4.42578125" style="1" customWidth="1"/>
    <col min="15" max="15" width="6.7109375" style="1" customWidth="1"/>
    <col min="16" max="16" width="11.5703125" style="1" customWidth="1"/>
    <col min="17" max="17" width="9.7109375" style="1" customWidth="1"/>
    <col min="18" max="18" width="14.140625" style="1" customWidth="1"/>
    <col min="19" max="19" width="16.5703125" style="3" customWidth="1"/>
    <col min="20" max="20" width="13.42578125" style="3" customWidth="1"/>
    <col min="21" max="21" width="13.42578125" style="4" customWidth="1"/>
    <col min="22" max="22" width="21.140625" style="4" customWidth="1"/>
    <col min="23" max="23" width="11.5703125" style="13" customWidth="1"/>
    <col min="24" max="25" width="11.5703125" style="1" customWidth="1"/>
    <col min="26" max="26" width="11.7109375" style="1" customWidth="1"/>
    <col min="27" max="36" width="11.5703125" style="1" customWidth="1"/>
    <col min="37" max="37" width="15.7109375" style="1" customWidth="1"/>
    <col min="38" max="38" width="11.5703125" style="1" bestFit="1" customWidth="1"/>
    <col min="39" max="40" width="11.5703125" style="1" customWidth="1"/>
    <col min="41" max="41" width="11.5703125" style="2" customWidth="1"/>
    <col min="42" max="42" width="11.5703125" style="1" customWidth="1"/>
    <col min="43" max="43" width="15.5703125" style="1" customWidth="1"/>
    <col min="44" max="44" width="13" style="1" customWidth="1"/>
    <col min="45" max="46" width="11.5703125" style="3" customWidth="1"/>
    <col min="47" max="47" width="11.5703125" style="6" customWidth="1"/>
    <col min="48" max="48" width="11.5703125" style="3" customWidth="1"/>
    <col min="49" max="51" width="11.5703125" style="3" hidden="1" customWidth="1"/>
    <col min="52" max="52" width="13.85546875" style="3" hidden="1" customWidth="1"/>
    <col min="53" max="57" width="11.42578125" style="1" hidden="1" customWidth="1"/>
    <col min="58" max="16384" width="11.42578125" style="1"/>
  </cols>
  <sheetData>
    <row r="1" spans="2:47" s="3" customFormat="1" ht="45.75" customHeight="1" x14ac:dyDescent="0.2">
      <c r="B1" s="1"/>
      <c r="C1" s="1"/>
      <c r="D1" s="2"/>
      <c r="E1" s="1"/>
      <c r="F1" s="1"/>
      <c r="K1" s="1"/>
      <c r="L1" s="1"/>
      <c r="M1" s="1"/>
      <c r="N1" s="1"/>
      <c r="O1" s="1"/>
      <c r="P1" s="1"/>
      <c r="Q1" s="1"/>
      <c r="R1" s="1"/>
      <c r="U1" s="4"/>
      <c r="V1" s="4"/>
      <c r="W1" s="13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47" t="s">
        <v>0</v>
      </c>
      <c r="AL1" s="147"/>
      <c r="AM1" s="147"/>
      <c r="AN1" s="134"/>
      <c r="AO1" s="5"/>
      <c r="AP1" s="134"/>
      <c r="AQ1" s="134"/>
      <c r="AR1" s="134"/>
      <c r="AU1" s="6"/>
    </row>
    <row r="3" spans="2:47" s="3" customFormat="1" ht="15" x14ac:dyDescent="0.2">
      <c r="B3" s="148"/>
      <c r="C3" s="148"/>
      <c r="D3" s="148"/>
      <c r="E3" s="148"/>
      <c r="F3" s="148"/>
      <c r="G3" s="149"/>
      <c r="H3" s="149"/>
      <c r="I3" s="149"/>
      <c r="J3" s="149"/>
      <c r="K3" s="148"/>
      <c r="L3" s="148"/>
      <c r="M3" s="148"/>
      <c r="N3" s="148"/>
      <c r="O3" s="148"/>
      <c r="P3" s="148"/>
      <c r="Q3" s="148"/>
      <c r="R3" s="148"/>
      <c r="S3" s="149"/>
      <c r="T3" s="149"/>
      <c r="U3" s="148"/>
      <c r="V3" s="148"/>
      <c r="W3" s="149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35"/>
      <c r="AO3" s="7"/>
      <c r="AP3" s="135"/>
      <c r="AQ3" s="135"/>
      <c r="AR3" s="135"/>
      <c r="AU3" s="6"/>
    </row>
    <row r="4" spans="2:47" s="3" customFormat="1" ht="15" x14ac:dyDescent="0.2">
      <c r="B4" s="148"/>
      <c r="C4" s="148"/>
      <c r="D4" s="148"/>
      <c r="E4" s="148"/>
      <c r="F4" s="148"/>
      <c r="G4" s="149"/>
      <c r="H4" s="149"/>
      <c r="I4" s="149"/>
      <c r="J4" s="149"/>
      <c r="K4" s="148"/>
      <c r="L4" s="148"/>
      <c r="M4" s="148"/>
      <c r="N4" s="148"/>
      <c r="O4" s="148"/>
      <c r="P4" s="148"/>
      <c r="Q4" s="148"/>
      <c r="R4" s="148"/>
      <c r="S4" s="149"/>
      <c r="T4" s="149"/>
      <c r="U4" s="148"/>
      <c r="V4" s="148"/>
      <c r="W4" s="149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35"/>
      <c r="AO4" s="7"/>
      <c r="AP4" s="135"/>
      <c r="AQ4" s="135"/>
      <c r="AR4" s="135"/>
      <c r="AU4" s="6"/>
    </row>
    <row r="5" spans="2:47" s="3" customFormat="1" ht="15" x14ac:dyDescent="0.2">
      <c r="B5" s="149" t="s">
        <v>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O5" s="8"/>
      <c r="AU5" s="6"/>
    </row>
    <row r="6" spans="2:47" s="3" customFormat="1" ht="15" x14ac:dyDescent="0.2">
      <c r="B6" s="149" t="s">
        <v>2244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O6" s="8"/>
      <c r="AU6" s="6"/>
    </row>
    <row r="7" spans="2:47" s="3" customFormat="1" ht="15" x14ac:dyDescent="0.2">
      <c r="B7" s="135"/>
      <c r="C7" s="135"/>
      <c r="D7" s="135"/>
      <c r="E7" s="135"/>
      <c r="F7" s="135"/>
      <c r="G7" s="136"/>
      <c r="H7" s="136"/>
      <c r="I7" s="136"/>
      <c r="J7" s="136"/>
      <c r="K7" s="135"/>
      <c r="L7" s="135"/>
      <c r="M7" s="135"/>
      <c r="N7" s="135"/>
      <c r="O7" s="135"/>
      <c r="P7" s="135"/>
      <c r="Q7" s="135"/>
      <c r="R7" s="135"/>
      <c r="S7" s="136"/>
      <c r="T7" s="136"/>
      <c r="U7" s="135"/>
      <c r="V7" s="135"/>
      <c r="W7" s="136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7"/>
      <c r="AP7" s="135"/>
      <c r="AQ7" s="135"/>
      <c r="AR7" s="135"/>
      <c r="AU7" s="6"/>
    </row>
    <row r="8" spans="2:47" s="3" customFormat="1" ht="15" x14ac:dyDescent="0.2">
      <c r="B8" s="135"/>
      <c r="C8" s="135"/>
      <c r="D8" s="7"/>
      <c r="E8" s="135"/>
      <c r="F8" s="135"/>
      <c r="G8" s="136"/>
      <c r="H8" s="136"/>
      <c r="I8" s="136"/>
      <c r="J8" s="136"/>
      <c r="K8" s="135"/>
      <c r="L8" s="135"/>
      <c r="M8" s="135"/>
      <c r="N8" s="135"/>
      <c r="O8" s="135"/>
      <c r="P8" s="135"/>
      <c r="Q8" s="135"/>
      <c r="R8" s="135"/>
      <c r="S8" s="136"/>
      <c r="T8" s="136"/>
      <c r="U8" s="9"/>
      <c r="V8" s="9"/>
      <c r="W8" s="140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7"/>
      <c r="AP8" s="135"/>
      <c r="AQ8" s="135"/>
      <c r="AR8" s="135"/>
      <c r="AU8" s="6"/>
    </row>
    <row r="9" spans="2:47" s="3" customFormat="1" ht="15" customHeight="1" x14ac:dyDescent="0.2">
      <c r="B9" s="150" t="s">
        <v>2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37"/>
      <c r="AO9" s="137"/>
      <c r="AP9" s="137"/>
      <c r="AQ9" s="137"/>
      <c r="AR9" s="137"/>
    </row>
    <row r="10" spans="2:47" s="3" customFormat="1" ht="15" customHeight="1" x14ac:dyDescent="0.2">
      <c r="B10" s="137"/>
      <c r="C10" s="137"/>
      <c r="D10" s="10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1"/>
      <c r="V10" s="11"/>
      <c r="W10" s="11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</row>
    <row r="11" spans="2:47" s="3" customFormat="1" ht="15" customHeight="1" x14ac:dyDescent="0.2">
      <c r="B11" s="150" t="s">
        <v>3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37"/>
      <c r="AO11" s="137"/>
      <c r="AP11" s="137"/>
      <c r="AQ11" s="137"/>
      <c r="AR11" s="137"/>
    </row>
    <row r="12" spans="2:47" s="3" customFormat="1" x14ac:dyDescent="0.2"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38"/>
      <c r="AO12" s="138"/>
      <c r="AP12" s="138"/>
      <c r="AQ12" s="138"/>
      <c r="AR12" s="138"/>
    </row>
    <row r="13" spans="2:47" s="3" customFormat="1" ht="14.25" x14ac:dyDescent="0.2">
      <c r="B13" s="143" t="s">
        <v>4</v>
      </c>
      <c r="C13" s="144"/>
      <c r="D13" s="145"/>
      <c r="E13" s="12"/>
      <c r="F13" s="12"/>
      <c r="U13" s="13"/>
      <c r="V13" s="13"/>
      <c r="W13" s="13"/>
    </row>
    <row r="14" spans="2:47" s="3" customFormat="1" ht="14.25" x14ac:dyDescent="0.2">
      <c r="B14" s="143" t="s">
        <v>5</v>
      </c>
      <c r="C14" s="144"/>
      <c r="D14" s="145"/>
      <c r="E14" s="12"/>
      <c r="F14" s="12"/>
      <c r="U14" s="13"/>
      <c r="V14" s="13"/>
      <c r="W14" s="13"/>
    </row>
    <row r="15" spans="2:47" s="3" customFormat="1" ht="14.25" x14ac:dyDescent="0.2">
      <c r="B15" s="143" t="s">
        <v>6</v>
      </c>
      <c r="C15" s="144"/>
      <c r="D15" s="145"/>
      <c r="E15" s="12"/>
      <c r="F15" s="12"/>
      <c r="U15" s="13"/>
      <c r="V15" s="13"/>
      <c r="W15" s="13"/>
    </row>
    <row r="16" spans="2:47" s="3" customFormat="1" ht="14.25" x14ac:dyDescent="0.2">
      <c r="B16" s="132" t="s">
        <v>7</v>
      </c>
      <c r="C16" s="133"/>
      <c r="D16" s="14"/>
      <c r="E16" s="12"/>
      <c r="F16" s="12"/>
      <c r="U16" s="13"/>
      <c r="V16" s="13"/>
      <c r="W16" s="13"/>
    </row>
    <row r="17" spans="1:53" s="3" customFormat="1" ht="14.25" x14ac:dyDescent="0.2">
      <c r="B17" s="143" t="s">
        <v>8</v>
      </c>
      <c r="C17" s="144"/>
      <c r="D17" s="145"/>
      <c r="E17" s="15"/>
      <c r="F17" s="15"/>
      <c r="U17" s="13"/>
      <c r="V17" s="13"/>
      <c r="W17" s="13"/>
    </row>
    <row r="18" spans="1:53" s="3" customFormat="1" ht="14.25" x14ac:dyDescent="0.2">
      <c r="B18" s="143" t="s">
        <v>9</v>
      </c>
      <c r="C18" s="144"/>
      <c r="D18" s="145"/>
      <c r="E18" s="12"/>
      <c r="F18" s="12"/>
      <c r="U18" s="13"/>
      <c r="V18" s="13"/>
      <c r="W18" s="13"/>
    </row>
    <row r="19" spans="1:53" s="3" customFormat="1" ht="14.25" x14ac:dyDescent="0.2">
      <c r="B19" s="143" t="s">
        <v>10</v>
      </c>
      <c r="C19" s="144"/>
      <c r="D19" s="145"/>
      <c r="E19" s="12"/>
      <c r="F19" s="12"/>
      <c r="U19" s="13"/>
      <c r="V19" s="13"/>
      <c r="W19" s="13"/>
    </row>
    <row r="20" spans="1:53" s="3" customFormat="1" x14ac:dyDescent="0.2">
      <c r="D20" s="8"/>
      <c r="U20" s="13"/>
      <c r="V20" s="13"/>
      <c r="W20" s="13"/>
    </row>
    <row r="21" spans="1:53" s="3" customFormat="1" x14ac:dyDescent="0.2">
      <c r="D21" s="8"/>
      <c r="U21" s="13"/>
      <c r="V21" s="13"/>
      <c r="W21" s="13"/>
    </row>
    <row r="23" spans="1:53" s="16" customFormat="1" ht="12.75" customHeight="1" x14ac:dyDescent="0.2">
      <c r="B23" s="1"/>
      <c r="C23" s="1"/>
      <c r="D23" s="2"/>
      <c r="E23" s="1"/>
      <c r="F23" s="1"/>
      <c r="G23" s="3"/>
      <c r="H23" s="3"/>
      <c r="I23" s="3"/>
      <c r="J23" s="3"/>
      <c r="K23" s="1"/>
      <c r="L23" s="1"/>
      <c r="M23" s="1"/>
      <c r="N23" s="1"/>
      <c r="O23" s="1"/>
      <c r="P23" s="1"/>
      <c r="Q23" s="1"/>
      <c r="R23" s="1"/>
      <c r="S23" s="3"/>
      <c r="T23" s="3"/>
      <c r="U23" s="4"/>
      <c r="V23" s="4"/>
      <c r="W23" s="1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2"/>
      <c r="AP23" s="1"/>
      <c r="AQ23" s="1"/>
      <c r="AR23" s="1"/>
      <c r="AS23" s="17"/>
      <c r="AT23" s="17"/>
      <c r="AU23" s="18"/>
      <c r="AV23" s="17"/>
      <c r="AW23" s="17"/>
      <c r="AX23" s="17"/>
      <c r="AY23" s="17"/>
      <c r="AZ23" s="17"/>
    </row>
    <row r="24" spans="1:53" ht="9.75" customHeight="1" x14ac:dyDescent="0.2">
      <c r="B24" s="139"/>
      <c r="C24" s="139"/>
      <c r="D24" s="19"/>
      <c r="E24" s="139"/>
      <c r="F24" s="139"/>
      <c r="G24" s="20"/>
      <c r="H24" s="20"/>
      <c r="I24" s="20"/>
      <c r="J24" s="20"/>
      <c r="K24" s="139"/>
      <c r="L24" s="139"/>
      <c r="M24" s="139"/>
      <c r="N24" s="139"/>
      <c r="O24" s="139"/>
      <c r="P24" s="139"/>
      <c r="Q24" s="139"/>
      <c r="R24" s="139"/>
      <c r="S24" s="20"/>
      <c r="T24" s="20"/>
      <c r="U24" s="21"/>
      <c r="V24" s="21"/>
      <c r="W24" s="141"/>
      <c r="X24" s="139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39"/>
      <c r="AJ24" s="139"/>
      <c r="AK24" s="139"/>
      <c r="AL24" s="139"/>
      <c r="AM24" s="139"/>
      <c r="AN24" s="139"/>
      <c r="AO24" s="19"/>
      <c r="AP24" s="139"/>
      <c r="AQ24" s="139"/>
      <c r="AR24" s="139"/>
      <c r="AW24" s="22"/>
      <c r="AX24" s="22"/>
      <c r="AY24" s="22"/>
      <c r="AZ24" s="22"/>
      <c r="BA24" s="23"/>
    </row>
    <row r="25" spans="1:53" ht="12.75" customHeight="1" x14ac:dyDescent="0.2">
      <c r="AO25" s="1"/>
      <c r="AU25" s="3"/>
      <c r="AW25" s="22"/>
      <c r="AX25" s="22"/>
      <c r="AY25" s="22"/>
      <c r="AZ25" s="22"/>
      <c r="BA25" s="23"/>
    </row>
    <row r="26" spans="1:53" ht="21" customHeight="1" x14ac:dyDescent="0.2">
      <c r="B26" s="152" t="s">
        <v>11</v>
      </c>
      <c r="C26" s="152" t="s">
        <v>12</v>
      </c>
      <c r="D26" s="152" t="s">
        <v>13</v>
      </c>
      <c r="E26" s="152" t="s">
        <v>14</v>
      </c>
      <c r="F26" s="152" t="s">
        <v>15</v>
      </c>
      <c r="G26" s="153" t="s">
        <v>16</v>
      </c>
      <c r="H26" s="152" t="s">
        <v>17</v>
      </c>
      <c r="I26" s="152" t="s">
        <v>18</v>
      </c>
      <c r="J26" s="152" t="s">
        <v>19</v>
      </c>
      <c r="K26" s="154"/>
      <c r="L26" s="155"/>
      <c r="M26" s="155"/>
      <c r="N26" s="155"/>
      <c r="O26" s="155"/>
      <c r="P26" s="155"/>
      <c r="Q26" s="155"/>
      <c r="R26" s="155"/>
      <c r="S26" s="156" t="s">
        <v>20</v>
      </c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7"/>
      <c r="AN26" s="157"/>
      <c r="AO26" s="158"/>
      <c r="AP26" s="157"/>
      <c r="AQ26" s="157"/>
      <c r="AR26" s="157"/>
      <c r="AS26" s="157"/>
      <c r="AT26" s="157"/>
      <c r="AU26" s="159"/>
      <c r="AV26" s="157"/>
      <c r="AW26" s="160"/>
      <c r="AX26" s="160"/>
      <c r="AY26" s="160"/>
      <c r="AZ26" s="160"/>
      <c r="BA26" s="23"/>
    </row>
    <row r="27" spans="1:53" ht="36.75" customHeight="1" x14ac:dyDescent="0.2">
      <c r="B27" s="161"/>
      <c r="C27" s="161"/>
      <c r="D27" s="161"/>
      <c r="E27" s="161"/>
      <c r="F27" s="161"/>
      <c r="G27" s="162"/>
      <c r="H27" s="161"/>
      <c r="I27" s="161"/>
      <c r="J27" s="161"/>
      <c r="K27" s="152" t="s">
        <v>21</v>
      </c>
      <c r="L27" s="152" t="s">
        <v>22</v>
      </c>
      <c r="M27" s="152" t="s">
        <v>23</v>
      </c>
      <c r="N27" s="152" t="s">
        <v>24</v>
      </c>
      <c r="O27" s="163" t="s">
        <v>25</v>
      </c>
      <c r="P27" s="164"/>
      <c r="Q27" s="152" t="s">
        <v>26</v>
      </c>
      <c r="R27" s="163" t="s">
        <v>27</v>
      </c>
      <c r="S27" s="164"/>
      <c r="T27" s="165" t="s">
        <v>28</v>
      </c>
      <c r="U27" s="165"/>
      <c r="V27" s="165"/>
      <c r="W27" s="163" t="s">
        <v>29</v>
      </c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57"/>
      <c r="AL27" s="167"/>
      <c r="AM27" s="168"/>
      <c r="AN27" s="168"/>
      <c r="AO27" s="169"/>
      <c r="AP27" s="168"/>
      <c r="AQ27" s="168"/>
      <c r="AR27" s="168"/>
      <c r="AS27" s="168"/>
      <c r="AT27" s="168"/>
      <c r="AU27" s="170"/>
      <c r="AV27" s="157"/>
      <c r="AW27" s="160"/>
      <c r="AX27" s="160"/>
      <c r="AY27" s="160"/>
      <c r="AZ27" s="160"/>
      <c r="BA27" s="23"/>
    </row>
    <row r="28" spans="1:53" s="24" customFormat="1" ht="137.25" customHeight="1" x14ac:dyDescent="0.2">
      <c r="B28" s="171"/>
      <c r="C28" s="171"/>
      <c r="D28" s="171"/>
      <c r="E28" s="171"/>
      <c r="F28" s="171"/>
      <c r="G28" s="172"/>
      <c r="H28" s="171"/>
      <c r="I28" s="171"/>
      <c r="J28" s="171"/>
      <c r="K28" s="171"/>
      <c r="L28" s="171"/>
      <c r="M28" s="171"/>
      <c r="N28" s="171"/>
      <c r="O28" s="157" t="s">
        <v>30</v>
      </c>
      <c r="P28" s="157" t="s">
        <v>31</v>
      </c>
      <c r="Q28" s="171"/>
      <c r="R28" s="157" t="s">
        <v>32</v>
      </c>
      <c r="S28" s="157" t="s">
        <v>31</v>
      </c>
      <c r="T28" s="173" t="s">
        <v>33</v>
      </c>
      <c r="U28" s="173" t="s">
        <v>34</v>
      </c>
      <c r="V28" s="173" t="s">
        <v>33</v>
      </c>
      <c r="W28" s="157" t="s">
        <v>35</v>
      </c>
      <c r="X28" s="157" t="s">
        <v>36</v>
      </c>
      <c r="Y28" s="174" t="s">
        <v>37</v>
      </c>
      <c r="Z28" s="174"/>
      <c r="AA28" s="157" t="s">
        <v>38</v>
      </c>
      <c r="AB28" s="157" t="s">
        <v>39</v>
      </c>
      <c r="AC28" s="157" t="s">
        <v>40</v>
      </c>
      <c r="AD28" s="157" t="s">
        <v>41</v>
      </c>
      <c r="AE28" s="157" t="s">
        <v>42</v>
      </c>
      <c r="AF28" s="157" t="s">
        <v>43</v>
      </c>
      <c r="AG28" s="157" t="s">
        <v>44</v>
      </c>
      <c r="AH28" s="174" t="s">
        <v>45</v>
      </c>
      <c r="AI28" s="174"/>
      <c r="AJ28" s="157" t="s">
        <v>46</v>
      </c>
      <c r="AK28" s="157" t="s">
        <v>47</v>
      </c>
      <c r="AL28" s="168" t="s">
        <v>48</v>
      </c>
      <c r="AM28" s="168" t="s">
        <v>49</v>
      </c>
      <c r="AN28" s="168" t="s">
        <v>50</v>
      </c>
      <c r="AO28" s="169" t="s">
        <v>51</v>
      </c>
      <c r="AP28" s="168" t="s">
        <v>52</v>
      </c>
      <c r="AQ28" s="157" t="s">
        <v>53</v>
      </c>
      <c r="AR28" s="168" t="s">
        <v>54</v>
      </c>
      <c r="AS28" s="168" t="s">
        <v>55</v>
      </c>
      <c r="AT28" s="168" t="s">
        <v>56</v>
      </c>
      <c r="AU28" s="168" t="s">
        <v>57</v>
      </c>
      <c r="AV28" s="168" t="s">
        <v>58</v>
      </c>
      <c r="AW28" s="157" t="s">
        <v>59</v>
      </c>
      <c r="AX28" s="157" t="s">
        <v>60</v>
      </c>
      <c r="AY28" s="168" t="s">
        <v>61</v>
      </c>
      <c r="AZ28" s="168" t="s">
        <v>62</v>
      </c>
    </row>
    <row r="29" spans="1:53" s="24" customFormat="1" ht="21" customHeight="1" x14ac:dyDescent="0.2">
      <c r="B29" s="31"/>
      <c r="C29" s="31"/>
      <c r="D29" s="34"/>
      <c r="E29" s="31"/>
      <c r="F29" s="31"/>
      <c r="G29" s="32"/>
      <c r="H29" s="32"/>
      <c r="I29" s="32"/>
      <c r="J29" s="32"/>
      <c r="K29" s="31"/>
      <c r="L29" s="31"/>
      <c r="M29" s="31"/>
      <c r="N29" s="31"/>
      <c r="O29" s="175"/>
      <c r="P29" s="175"/>
      <c r="Q29" s="176"/>
      <c r="R29" s="32"/>
      <c r="S29" s="32"/>
      <c r="T29" s="36" t="s">
        <v>63</v>
      </c>
      <c r="U29" s="36" t="s">
        <v>63</v>
      </c>
      <c r="V29" s="177" t="s">
        <v>64</v>
      </c>
      <c r="W29" s="31"/>
      <c r="X29" s="31"/>
      <c r="Y29" s="178" t="s">
        <v>65</v>
      </c>
      <c r="Z29" s="178" t="s">
        <v>66</v>
      </c>
      <c r="AA29" s="178" t="s">
        <v>67</v>
      </c>
      <c r="AB29" s="31"/>
      <c r="AC29" s="31"/>
      <c r="AD29" s="31"/>
      <c r="AE29" s="31"/>
      <c r="AF29" s="31"/>
      <c r="AH29" s="178" t="s">
        <v>65</v>
      </c>
      <c r="AI29" s="178" t="s">
        <v>68</v>
      </c>
      <c r="AJ29" s="178" t="s">
        <v>67</v>
      </c>
      <c r="AK29" s="31"/>
      <c r="AL29" s="178" t="s">
        <v>69</v>
      </c>
      <c r="AM29" s="31"/>
      <c r="AN29" s="31"/>
      <c r="AO29" s="179" t="s">
        <v>70</v>
      </c>
      <c r="AP29" s="178" t="s">
        <v>71</v>
      </c>
      <c r="AQ29" s="178"/>
      <c r="AR29" s="45"/>
      <c r="AS29" s="45"/>
      <c r="AT29" s="45"/>
      <c r="AU29" s="45"/>
      <c r="AV29" s="45"/>
      <c r="AW29" s="45"/>
      <c r="AX29" s="45"/>
      <c r="AY29" s="45"/>
      <c r="AZ29" s="38"/>
    </row>
    <row r="30" spans="1:53" s="139" customFormat="1" ht="20.25" customHeight="1" x14ac:dyDescent="0.2">
      <c r="B30" s="25">
        <f>A30+1</f>
        <v>1</v>
      </c>
      <c r="C30" s="25">
        <f>B30+1</f>
        <v>2</v>
      </c>
      <c r="D30" s="26">
        <f t="shared" ref="D30:AV30" si="0">C30+1</f>
        <v>3</v>
      </c>
      <c r="E30" s="25">
        <f>D30+1</f>
        <v>4</v>
      </c>
      <c r="F30" s="25">
        <f t="shared" ref="F30" si="1">E30+1</f>
        <v>5</v>
      </c>
      <c r="G30" s="25">
        <f t="shared" ref="G30" si="2">F30+1</f>
        <v>6</v>
      </c>
      <c r="H30" s="27">
        <f t="shared" si="0"/>
        <v>7</v>
      </c>
      <c r="I30" s="27">
        <f t="shared" si="0"/>
        <v>8</v>
      </c>
      <c r="J30" s="27">
        <f t="shared" si="0"/>
        <v>9</v>
      </c>
      <c r="K30" s="25">
        <f t="shared" si="0"/>
        <v>10</v>
      </c>
      <c r="L30" s="25">
        <f t="shared" si="0"/>
        <v>11</v>
      </c>
      <c r="M30" s="25">
        <f>L30+1</f>
        <v>12</v>
      </c>
      <c r="N30" s="25">
        <f t="shared" si="0"/>
        <v>13</v>
      </c>
      <c r="O30" s="25">
        <f t="shared" si="0"/>
        <v>14</v>
      </c>
      <c r="P30" s="25">
        <f>O30+1</f>
        <v>15</v>
      </c>
      <c r="Q30" s="25">
        <f t="shared" si="0"/>
        <v>16</v>
      </c>
      <c r="R30" s="27">
        <f t="shared" si="0"/>
        <v>17</v>
      </c>
      <c r="S30" s="27">
        <f t="shared" si="0"/>
        <v>18</v>
      </c>
      <c r="T30" s="28">
        <f t="shared" si="0"/>
        <v>19</v>
      </c>
      <c r="U30" s="28">
        <f t="shared" si="0"/>
        <v>20</v>
      </c>
      <c r="V30" s="29">
        <f t="shared" si="0"/>
        <v>21</v>
      </c>
      <c r="W30" s="25">
        <v>23</v>
      </c>
      <c r="X30" s="25">
        <f t="shared" si="0"/>
        <v>24</v>
      </c>
      <c r="Y30" s="25">
        <f t="shared" si="0"/>
        <v>25</v>
      </c>
      <c r="Z30" s="25">
        <f t="shared" si="0"/>
        <v>26</v>
      </c>
      <c r="AA30" s="25">
        <f t="shared" si="0"/>
        <v>27</v>
      </c>
      <c r="AB30" s="25">
        <f t="shared" si="0"/>
        <v>28</v>
      </c>
      <c r="AC30" s="25">
        <f t="shared" si="0"/>
        <v>29</v>
      </c>
      <c r="AD30" s="25">
        <f t="shared" si="0"/>
        <v>30</v>
      </c>
      <c r="AE30" s="25">
        <f t="shared" si="0"/>
        <v>31</v>
      </c>
      <c r="AF30" s="25">
        <f t="shared" si="0"/>
        <v>32</v>
      </c>
      <c r="AG30" s="25">
        <f t="shared" si="0"/>
        <v>33</v>
      </c>
      <c r="AH30" s="25">
        <f t="shared" si="0"/>
        <v>34</v>
      </c>
      <c r="AI30" s="25">
        <f t="shared" si="0"/>
        <v>35</v>
      </c>
      <c r="AJ30" s="25">
        <f t="shared" si="0"/>
        <v>36</v>
      </c>
      <c r="AK30" s="25">
        <f t="shared" si="0"/>
        <v>37</v>
      </c>
      <c r="AL30" s="25">
        <f t="shared" si="0"/>
        <v>38</v>
      </c>
      <c r="AM30" s="25">
        <v>39</v>
      </c>
      <c r="AN30" s="25">
        <v>40</v>
      </c>
      <c r="AO30" s="26">
        <v>41</v>
      </c>
      <c r="AP30" s="25">
        <v>42</v>
      </c>
      <c r="AQ30" s="25"/>
      <c r="AR30" s="25">
        <v>43</v>
      </c>
      <c r="AS30" s="25">
        <f t="shared" si="0"/>
        <v>44</v>
      </c>
      <c r="AT30" s="25">
        <f t="shared" si="0"/>
        <v>45</v>
      </c>
      <c r="AU30" s="25">
        <f t="shared" si="0"/>
        <v>46</v>
      </c>
      <c r="AV30" s="25">
        <f t="shared" si="0"/>
        <v>47</v>
      </c>
      <c r="AW30" s="25"/>
      <c r="AX30" s="25"/>
      <c r="AY30" s="25"/>
      <c r="AZ30" s="30"/>
    </row>
    <row r="31" spans="1:53" s="44" customFormat="1" ht="72" customHeight="1" x14ac:dyDescent="0.2">
      <c r="A31" s="32"/>
      <c r="B31" s="31" t="s">
        <v>72</v>
      </c>
      <c r="C31" s="31"/>
      <c r="D31" s="31" t="s">
        <v>73</v>
      </c>
      <c r="E31" s="31" t="s">
        <v>74</v>
      </c>
      <c r="F31" s="31"/>
      <c r="G31" s="31" t="s">
        <v>76</v>
      </c>
      <c r="H31" s="31" t="s">
        <v>77</v>
      </c>
      <c r="I31" s="31" t="s">
        <v>78</v>
      </c>
      <c r="J31" s="31" t="s">
        <v>76</v>
      </c>
      <c r="K31" s="32" t="s">
        <v>79</v>
      </c>
      <c r="L31" s="32" t="str">
        <f>K31</f>
        <v>Добровольное медицинское страхование</v>
      </c>
      <c r="M31" s="31" t="s">
        <v>80</v>
      </c>
      <c r="N31" s="31" t="s">
        <v>75</v>
      </c>
      <c r="O31" s="31" t="s">
        <v>81</v>
      </c>
      <c r="P31" s="33" t="s">
        <v>82</v>
      </c>
      <c r="Q31" s="31">
        <v>1</v>
      </c>
      <c r="R31" s="34">
        <v>45000000000</v>
      </c>
      <c r="S31" s="31" t="s">
        <v>83</v>
      </c>
      <c r="T31" s="35">
        <v>19000</v>
      </c>
      <c r="U31" s="36">
        <v>19000</v>
      </c>
      <c r="V31" s="37">
        <f t="shared" ref="V31:V94" si="3">T31*1000</f>
        <v>19000000</v>
      </c>
      <c r="W31" s="31">
        <v>2018</v>
      </c>
      <c r="X31" s="31" t="s">
        <v>84</v>
      </c>
      <c r="Y31" s="31">
        <v>2018</v>
      </c>
      <c r="Z31" s="39" t="s">
        <v>85</v>
      </c>
      <c r="AA31" s="38" t="s">
        <v>86</v>
      </c>
      <c r="AB31" s="31">
        <v>2018</v>
      </c>
      <c r="AC31" s="39" t="s">
        <v>87</v>
      </c>
      <c r="AD31" s="39">
        <v>2018</v>
      </c>
      <c r="AE31" s="39" t="s">
        <v>88</v>
      </c>
      <c r="AF31" s="39">
        <v>2019</v>
      </c>
      <c r="AG31" s="31" t="s">
        <v>89</v>
      </c>
      <c r="AH31" s="31">
        <v>2019</v>
      </c>
      <c r="AI31" s="31" t="s">
        <v>88</v>
      </c>
      <c r="AJ31" s="38" t="s">
        <v>90</v>
      </c>
      <c r="AK31" s="40" t="s">
        <v>91</v>
      </c>
      <c r="AL31" s="41">
        <v>1</v>
      </c>
      <c r="AM31" s="42">
        <v>40796</v>
      </c>
      <c r="AN31" s="41" t="s">
        <v>92</v>
      </c>
      <c r="AO31" s="41">
        <v>0</v>
      </c>
      <c r="AP31" s="41">
        <v>5</v>
      </c>
      <c r="AQ31" s="41"/>
      <c r="AR31" s="39" t="s">
        <v>93</v>
      </c>
      <c r="AS31" s="31" t="s">
        <v>94</v>
      </c>
      <c r="AT31" s="31" t="s">
        <v>95</v>
      </c>
      <c r="AU31" s="31"/>
      <c r="AV31" s="39" t="s">
        <v>96</v>
      </c>
      <c r="AW31" s="39"/>
      <c r="AX31" s="39"/>
      <c r="AY31" s="39"/>
      <c r="AZ31" s="43"/>
    </row>
    <row r="32" spans="1:53" s="44" customFormat="1" ht="68.25" customHeight="1" x14ac:dyDescent="0.2">
      <c r="A32" s="32"/>
      <c r="B32" s="31" t="s">
        <v>97</v>
      </c>
      <c r="C32" s="31"/>
      <c r="D32" s="31" t="s">
        <v>98</v>
      </c>
      <c r="E32" s="31">
        <v>78</v>
      </c>
      <c r="F32" s="31"/>
      <c r="G32" s="31" t="s">
        <v>76</v>
      </c>
      <c r="H32" s="31" t="s">
        <v>77</v>
      </c>
      <c r="I32" s="31" t="s">
        <v>78</v>
      </c>
      <c r="J32" s="31" t="s">
        <v>76</v>
      </c>
      <c r="K32" s="31" t="s">
        <v>99</v>
      </c>
      <c r="L32" s="32" t="str">
        <f t="shared" ref="L32:L95" si="4">K32</f>
        <v>Подбор персонала</v>
      </c>
      <c r="M32" s="31" t="s">
        <v>100</v>
      </c>
      <c r="N32" s="31" t="s">
        <v>75</v>
      </c>
      <c r="O32" s="31" t="s">
        <v>81</v>
      </c>
      <c r="P32" s="33" t="s">
        <v>82</v>
      </c>
      <c r="Q32" s="31">
        <v>1</v>
      </c>
      <c r="R32" s="34">
        <v>45000000000</v>
      </c>
      <c r="S32" s="31" t="s">
        <v>83</v>
      </c>
      <c r="T32" s="35">
        <v>450</v>
      </c>
      <c r="U32" s="36">
        <v>450</v>
      </c>
      <c r="V32" s="37">
        <f t="shared" si="3"/>
        <v>450000</v>
      </c>
      <c r="W32" s="31">
        <v>2018</v>
      </c>
      <c r="X32" s="31" t="s">
        <v>101</v>
      </c>
      <c r="Y32" s="31">
        <v>2018</v>
      </c>
      <c r="Z32" s="39" t="s">
        <v>85</v>
      </c>
      <c r="AA32" s="38" t="s">
        <v>86</v>
      </c>
      <c r="AB32" s="31">
        <v>2018</v>
      </c>
      <c r="AC32" s="39" t="s">
        <v>87</v>
      </c>
      <c r="AD32" s="39">
        <v>2018</v>
      </c>
      <c r="AE32" s="39" t="s">
        <v>88</v>
      </c>
      <c r="AF32" s="39">
        <v>2019</v>
      </c>
      <c r="AG32" s="31" t="s">
        <v>102</v>
      </c>
      <c r="AH32" s="31">
        <v>2020</v>
      </c>
      <c r="AI32" s="31" t="s">
        <v>102</v>
      </c>
      <c r="AJ32" s="38" t="s">
        <v>103</v>
      </c>
      <c r="AK32" s="40" t="s">
        <v>104</v>
      </c>
      <c r="AL32" s="41">
        <v>1</v>
      </c>
      <c r="AM32" s="42">
        <v>31636</v>
      </c>
      <c r="AN32" s="41" t="s">
        <v>92</v>
      </c>
      <c r="AO32" s="41">
        <v>0</v>
      </c>
      <c r="AP32" s="41">
        <v>0</v>
      </c>
      <c r="AQ32" s="41"/>
      <c r="AR32" s="39" t="s">
        <v>93</v>
      </c>
      <c r="AS32" s="31" t="s">
        <v>94</v>
      </c>
      <c r="AT32" s="31" t="s">
        <v>95</v>
      </c>
      <c r="AU32" s="31"/>
      <c r="AV32" s="39" t="s">
        <v>105</v>
      </c>
      <c r="AW32" s="39"/>
      <c r="AX32" s="39"/>
      <c r="AY32" s="39"/>
      <c r="AZ32" s="43"/>
    </row>
    <row r="33" spans="1:52" s="46" customFormat="1" ht="87.75" customHeight="1" x14ac:dyDescent="0.2">
      <c r="A33" s="45" t="s">
        <v>106</v>
      </c>
      <c r="B33" s="31" t="s">
        <v>107</v>
      </c>
      <c r="C33" s="31" t="s">
        <v>108</v>
      </c>
      <c r="D33" s="31" t="s">
        <v>109</v>
      </c>
      <c r="E33" s="31" t="s">
        <v>110</v>
      </c>
      <c r="F33" s="31"/>
      <c r="G33" s="31" t="s">
        <v>111</v>
      </c>
      <c r="H33" s="31" t="s">
        <v>77</v>
      </c>
      <c r="I33" s="31" t="s">
        <v>78</v>
      </c>
      <c r="J33" s="31" t="s">
        <v>111</v>
      </c>
      <c r="K33" s="31" t="s">
        <v>112</v>
      </c>
      <c r="L33" s="32" t="str">
        <f t="shared" si="4"/>
        <v xml:space="preserve">Сервисное обслуживание и ремонт системы СКУД и видеонаблюдения в Головном офисе </v>
      </c>
      <c r="M33" s="31" t="s">
        <v>113</v>
      </c>
      <c r="N33" s="31"/>
      <c r="O33" s="31">
        <v>642</v>
      </c>
      <c r="P33" s="33" t="s">
        <v>82</v>
      </c>
      <c r="Q33" s="31" t="s">
        <v>114</v>
      </c>
      <c r="R33" s="34">
        <v>45000000000</v>
      </c>
      <c r="S33" s="31" t="s">
        <v>83</v>
      </c>
      <c r="T33" s="35">
        <v>550</v>
      </c>
      <c r="U33" s="36">
        <v>0</v>
      </c>
      <c r="V33" s="37">
        <f t="shared" si="3"/>
        <v>550000</v>
      </c>
      <c r="W33" s="31" t="s">
        <v>115</v>
      </c>
      <c r="X33" s="31" t="s">
        <v>101</v>
      </c>
      <c r="Y33" s="31" t="s">
        <v>115</v>
      </c>
      <c r="Z33" s="39" t="s">
        <v>85</v>
      </c>
      <c r="AA33" s="38" t="s">
        <v>86</v>
      </c>
      <c r="AB33" s="31" t="s">
        <v>115</v>
      </c>
      <c r="AC33" s="39" t="s">
        <v>87</v>
      </c>
      <c r="AD33" s="39" t="s">
        <v>115</v>
      </c>
      <c r="AE33" s="39" t="s">
        <v>88</v>
      </c>
      <c r="AF33" s="38" t="s">
        <v>115</v>
      </c>
      <c r="AG33" s="39" t="s">
        <v>88</v>
      </c>
      <c r="AH33" s="38" t="s">
        <v>116</v>
      </c>
      <c r="AI33" s="39" t="s">
        <v>88</v>
      </c>
      <c r="AJ33" s="38" t="s">
        <v>90</v>
      </c>
      <c r="AK33" s="40" t="s">
        <v>104</v>
      </c>
      <c r="AL33" s="41">
        <v>1</v>
      </c>
      <c r="AM33" s="41">
        <v>31636</v>
      </c>
      <c r="AN33" s="41" t="s">
        <v>92</v>
      </c>
      <c r="AO33" s="41">
        <v>0</v>
      </c>
      <c r="AP33" s="41">
        <v>0</v>
      </c>
      <c r="AQ33" s="31" t="s">
        <v>117</v>
      </c>
      <c r="AR33" s="39" t="s">
        <v>93</v>
      </c>
      <c r="AS33" s="31" t="s">
        <v>94</v>
      </c>
      <c r="AT33" s="31" t="s">
        <v>95</v>
      </c>
      <c r="AU33" s="31"/>
      <c r="AV33" s="39" t="s">
        <v>118</v>
      </c>
      <c r="AW33" s="39">
        <v>91</v>
      </c>
      <c r="AX33" s="180">
        <v>43160</v>
      </c>
      <c r="AY33" s="180">
        <v>43164</v>
      </c>
      <c r="AZ33" s="180">
        <v>43160</v>
      </c>
    </row>
    <row r="34" spans="1:52" s="46" customFormat="1" ht="84" customHeight="1" x14ac:dyDescent="0.2">
      <c r="A34" s="45" t="s">
        <v>119</v>
      </c>
      <c r="B34" s="31" t="s">
        <v>120</v>
      </c>
      <c r="C34" s="31"/>
      <c r="D34" s="31" t="s">
        <v>121</v>
      </c>
      <c r="E34" s="31" t="s">
        <v>122</v>
      </c>
      <c r="F34" s="31"/>
      <c r="G34" s="31" t="s">
        <v>111</v>
      </c>
      <c r="H34" s="31" t="s">
        <v>77</v>
      </c>
      <c r="I34" s="31" t="s">
        <v>78</v>
      </c>
      <c r="J34" s="31" t="s">
        <v>111</v>
      </c>
      <c r="K34" s="31" t="s">
        <v>123</v>
      </c>
      <c r="L34" s="32" t="str">
        <f t="shared" si="4"/>
        <v>Сервисное обслуживание комплекса техсредств охраны "Тревожная кнопка" и услуги пультовой охраны на ПС №239 "Пушкино"</v>
      </c>
      <c r="M34" s="31" t="s">
        <v>124</v>
      </c>
      <c r="N34" s="31"/>
      <c r="O34" s="31">
        <v>642</v>
      </c>
      <c r="P34" s="33" t="s">
        <v>82</v>
      </c>
      <c r="Q34" s="31" t="s">
        <v>114</v>
      </c>
      <c r="R34" s="34">
        <v>46000000000</v>
      </c>
      <c r="S34" s="31" t="s">
        <v>125</v>
      </c>
      <c r="T34" s="35">
        <v>86</v>
      </c>
      <c r="U34" s="36">
        <v>36</v>
      </c>
      <c r="V34" s="37">
        <f t="shared" si="3"/>
        <v>86000</v>
      </c>
      <c r="W34" s="31" t="s">
        <v>115</v>
      </c>
      <c r="X34" s="31" t="s">
        <v>126</v>
      </c>
      <c r="Y34" s="31" t="s">
        <v>115</v>
      </c>
      <c r="Z34" s="39" t="s">
        <v>127</v>
      </c>
      <c r="AA34" s="38" t="s">
        <v>128</v>
      </c>
      <c r="AB34" s="31" t="s">
        <v>115</v>
      </c>
      <c r="AC34" s="39" t="s">
        <v>129</v>
      </c>
      <c r="AD34" s="39" t="s">
        <v>115</v>
      </c>
      <c r="AE34" s="39" t="s">
        <v>130</v>
      </c>
      <c r="AF34" s="38" t="s">
        <v>115</v>
      </c>
      <c r="AG34" s="38" t="s">
        <v>131</v>
      </c>
      <c r="AH34" s="38" t="s">
        <v>116</v>
      </c>
      <c r="AI34" s="38" t="s">
        <v>130</v>
      </c>
      <c r="AJ34" s="38" t="s">
        <v>132</v>
      </c>
      <c r="AK34" s="40" t="s">
        <v>133</v>
      </c>
      <c r="AL34" s="41">
        <v>0</v>
      </c>
      <c r="AM34" s="41">
        <v>97259</v>
      </c>
      <c r="AN34" s="41" t="s">
        <v>92</v>
      </c>
      <c r="AO34" s="41">
        <v>0</v>
      </c>
      <c r="AP34" s="41">
        <v>9</v>
      </c>
      <c r="AQ34" s="41"/>
      <c r="AR34" s="39"/>
      <c r="AS34" s="31" t="s">
        <v>94</v>
      </c>
      <c r="AT34" s="31" t="s">
        <v>95</v>
      </c>
      <c r="AU34" s="31"/>
      <c r="AV34" s="39" t="s">
        <v>134</v>
      </c>
      <c r="AW34" s="39"/>
      <c r="AX34" s="39"/>
      <c r="AY34" s="39"/>
      <c r="AZ34" s="43"/>
    </row>
    <row r="35" spans="1:52" s="46" customFormat="1" ht="79.5" customHeight="1" x14ac:dyDescent="0.2">
      <c r="A35" s="32"/>
      <c r="B35" s="31" t="s">
        <v>135</v>
      </c>
      <c r="C35" s="31"/>
      <c r="D35" s="31" t="s">
        <v>136</v>
      </c>
      <c r="E35" s="31" t="s">
        <v>137</v>
      </c>
      <c r="F35" s="31"/>
      <c r="G35" s="31" t="s">
        <v>111</v>
      </c>
      <c r="H35" s="31" t="s">
        <v>77</v>
      </c>
      <c r="I35" s="31" t="s">
        <v>78</v>
      </c>
      <c r="J35" s="31" t="s">
        <v>111</v>
      </c>
      <c r="K35" s="31" t="s">
        <v>138</v>
      </c>
      <c r="L35" s="32" t="str">
        <f t="shared" si="4"/>
        <v>Лот №1 Оказание информационно-справочных услуг в отношении юридических лиц и индивидуальных предпринимателей</v>
      </c>
      <c r="M35" s="31" t="s">
        <v>139</v>
      </c>
      <c r="N35" s="31"/>
      <c r="O35" s="31">
        <v>642</v>
      </c>
      <c r="P35" s="33" t="s">
        <v>82</v>
      </c>
      <c r="Q35" s="31" t="s">
        <v>114</v>
      </c>
      <c r="R35" s="34">
        <v>45000000000</v>
      </c>
      <c r="S35" s="31" t="s">
        <v>83</v>
      </c>
      <c r="T35" s="35">
        <v>550</v>
      </c>
      <c r="U35" s="36">
        <v>46</v>
      </c>
      <c r="V35" s="37">
        <f t="shared" si="3"/>
        <v>550000</v>
      </c>
      <c r="W35" s="31" t="s">
        <v>115</v>
      </c>
      <c r="X35" s="31" t="s">
        <v>131</v>
      </c>
      <c r="Y35" s="31" t="s">
        <v>115</v>
      </c>
      <c r="Z35" s="39" t="s">
        <v>84</v>
      </c>
      <c r="AA35" s="38" t="s">
        <v>140</v>
      </c>
      <c r="AB35" s="31" t="s">
        <v>115</v>
      </c>
      <c r="AC35" s="39" t="s">
        <v>101</v>
      </c>
      <c r="AD35" s="39" t="s">
        <v>115</v>
      </c>
      <c r="AE35" s="39" t="s">
        <v>85</v>
      </c>
      <c r="AF35" s="38" t="s">
        <v>115</v>
      </c>
      <c r="AG35" s="38" t="s">
        <v>87</v>
      </c>
      <c r="AH35" s="38" t="s">
        <v>116</v>
      </c>
      <c r="AI35" s="38" t="s">
        <v>85</v>
      </c>
      <c r="AJ35" s="38" t="s">
        <v>141</v>
      </c>
      <c r="AK35" s="40" t="s">
        <v>104</v>
      </c>
      <c r="AL35" s="41">
        <v>1</v>
      </c>
      <c r="AM35" s="41">
        <v>31636</v>
      </c>
      <c r="AN35" s="41" t="s">
        <v>92</v>
      </c>
      <c r="AO35" s="41">
        <v>0</v>
      </c>
      <c r="AP35" s="41">
        <v>0</v>
      </c>
      <c r="AQ35" s="41"/>
      <c r="AR35" s="39" t="s">
        <v>93</v>
      </c>
      <c r="AS35" s="31" t="s">
        <v>94</v>
      </c>
      <c r="AT35" s="31" t="s">
        <v>95</v>
      </c>
      <c r="AU35" s="31"/>
      <c r="AV35" s="39" t="s">
        <v>142</v>
      </c>
      <c r="AW35" s="39"/>
      <c r="AX35" s="39"/>
      <c r="AY35" s="39"/>
      <c r="AZ35" s="43"/>
    </row>
    <row r="36" spans="1:52" s="46" customFormat="1" ht="74.25" customHeight="1" x14ac:dyDescent="0.2">
      <c r="A36" s="32"/>
      <c r="B36" s="31" t="s">
        <v>143</v>
      </c>
      <c r="C36" s="31"/>
      <c r="D36" s="31" t="s">
        <v>136</v>
      </c>
      <c r="E36" s="31" t="s">
        <v>137</v>
      </c>
      <c r="F36" s="31"/>
      <c r="G36" s="31" t="s">
        <v>111</v>
      </c>
      <c r="H36" s="31" t="s">
        <v>77</v>
      </c>
      <c r="I36" s="31" t="s">
        <v>78</v>
      </c>
      <c r="J36" s="31" t="s">
        <v>111</v>
      </c>
      <c r="K36" s="31" t="s">
        <v>144</v>
      </c>
      <c r="L36" s="32" t="str">
        <f t="shared" si="4"/>
        <v>Лот №2 Оказание информационно-справочных услуг в отношении физических лиц</v>
      </c>
      <c r="M36" s="31" t="s">
        <v>139</v>
      </c>
      <c r="N36" s="31"/>
      <c r="O36" s="31">
        <v>642</v>
      </c>
      <c r="P36" s="33" t="s">
        <v>82</v>
      </c>
      <c r="Q36" s="31" t="s">
        <v>114</v>
      </c>
      <c r="R36" s="34">
        <v>45000000000</v>
      </c>
      <c r="S36" s="31" t="s">
        <v>83</v>
      </c>
      <c r="T36" s="35">
        <v>450</v>
      </c>
      <c r="U36" s="36">
        <v>75</v>
      </c>
      <c r="V36" s="37">
        <f t="shared" si="3"/>
        <v>450000</v>
      </c>
      <c r="W36" s="31" t="s">
        <v>115</v>
      </c>
      <c r="X36" s="31" t="s">
        <v>131</v>
      </c>
      <c r="Y36" s="31" t="s">
        <v>115</v>
      </c>
      <c r="Z36" s="39" t="s">
        <v>84</v>
      </c>
      <c r="AA36" s="38" t="s">
        <v>140</v>
      </c>
      <c r="AB36" s="31" t="s">
        <v>115</v>
      </c>
      <c r="AC36" s="39" t="s">
        <v>101</v>
      </c>
      <c r="AD36" s="39" t="s">
        <v>115</v>
      </c>
      <c r="AE36" s="39" t="s">
        <v>85</v>
      </c>
      <c r="AF36" s="38" t="s">
        <v>115</v>
      </c>
      <c r="AG36" s="38" t="s">
        <v>85</v>
      </c>
      <c r="AH36" s="38" t="s">
        <v>116</v>
      </c>
      <c r="AI36" s="38" t="s">
        <v>85</v>
      </c>
      <c r="AJ36" s="38" t="s">
        <v>141</v>
      </c>
      <c r="AK36" s="40" t="s">
        <v>104</v>
      </c>
      <c r="AL36" s="41">
        <v>1</v>
      </c>
      <c r="AM36" s="41">
        <v>31636</v>
      </c>
      <c r="AN36" s="41" t="s">
        <v>92</v>
      </c>
      <c r="AO36" s="41">
        <v>0</v>
      </c>
      <c r="AP36" s="41">
        <v>0</v>
      </c>
      <c r="AQ36" s="41"/>
      <c r="AR36" s="39" t="s">
        <v>93</v>
      </c>
      <c r="AS36" s="31" t="s">
        <v>94</v>
      </c>
      <c r="AT36" s="31" t="s">
        <v>95</v>
      </c>
      <c r="AU36" s="31"/>
      <c r="AV36" s="39" t="s">
        <v>142</v>
      </c>
      <c r="AW36" s="39"/>
      <c r="AX36" s="39"/>
      <c r="AY36" s="39"/>
      <c r="AZ36" s="43"/>
    </row>
    <row r="37" spans="1:52" s="46" customFormat="1" ht="58.5" customHeight="1" x14ac:dyDescent="0.2">
      <c r="A37" s="32"/>
      <c r="B37" s="31" t="s">
        <v>145</v>
      </c>
      <c r="C37" s="31"/>
      <c r="D37" s="31" t="s">
        <v>146</v>
      </c>
      <c r="E37" s="31" t="s">
        <v>147</v>
      </c>
      <c r="F37" s="31"/>
      <c r="G37" s="31" t="s">
        <v>111</v>
      </c>
      <c r="H37" s="31" t="s">
        <v>77</v>
      </c>
      <c r="I37" s="31" t="s">
        <v>78</v>
      </c>
      <c r="J37" s="31" t="s">
        <v>111</v>
      </c>
      <c r="K37" s="31" t="s">
        <v>148</v>
      </c>
      <c r="L37" s="32" t="str">
        <f t="shared" si="4"/>
        <v xml:space="preserve">Обеспеченние безопасности персонала и сохранности имущества на объектах </v>
      </c>
      <c r="M37" s="31" t="s">
        <v>149</v>
      </c>
      <c r="N37" s="31"/>
      <c r="O37" s="31">
        <v>642</v>
      </c>
      <c r="P37" s="33" t="s">
        <v>82</v>
      </c>
      <c r="Q37" s="31" t="s">
        <v>114</v>
      </c>
      <c r="R37" s="34" t="s">
        <v>150</v>
      </c>
      <c r="S37" s="31" t="s">
        <v>151</v>
      </c>
      <c r="T37" s="35">
        <v>95721.600000000006</v>
      </c>
      <c r="U37" s="36" t="s">
        <v>152</v>
      </c>
      <c r="V37" s="37">
        <f t="shared" si="3"/>
        <v>95721600</v>
      </c>
      <c r="W37" s="31" t="s">
        <v>115</v>
      </c>
      <c r="X37" s="31" t="s">
        <v>84</v>
      </c>
      <c r="Y37" s="31" t="s">
        <v>115</v>
      </c>
      <c r="Z37" s="39" t="s">
        <v>101</v>
      </c>
      <c r="AA37" s="38" t="s">
        <v>153</v>
      </c>
      <c r="AB37" s="31" t="s">
        <v>115</v>
      </c>
      <c r="AC37" s="39" t="s">
        <v>87</v>
      </c>
      <c r="AD37" s="39" t="s">
        <v>115</v>
      </c>
      <c r="AE37" s="39" t="s">
        <v>88</v>
      </c>
      <c r="AF37" s="38" t="s">
        <v>116</v>
      </c>
      <c r="AG37" s="38" t="s">
        <v>102</v>
      </c>
      <c r="AH37" s="38" t="s">
        <v>154</v>
      </c>
      <c r="AI37" s="38" t="s">
        <v>89</v>
      </c>
      <c r="AJ37" s="38" t="s">
        <v>155</v>
      </c>
      <c r="AK37" s="40" t="s">
        <v>91</v>
      </c>
      <c r="AL37" s="41">
        <v>1</v>
      </c>
      <c r="AM37" s="41">
        <v>40796</v>
      </c>
      <c r="AN37" s="41" t="s">
        <v>92</v>
      </c>
      <c r="AO37" s="41">
        <v>1</v>
      </c>
      <c r="AP37" s="41">
        <v>0</v>
      </c>
      <c r="AQ37" s="41"/>
      <c r="AR37" s="39" t="s">
        <v>93</v>
      </c>
      <c r="AS37" s="31" t="s">
        <v>94</v>
      </c>
      <c r="AT37" s="31" t="s">
        <v>95</v>
      </c>
      <c r="AU37" s="31"/>
      <c r="AV37" s="39"/>
      <c r="AW37" s="39"/>
      <c r="AX37" s="39"/>
      <c r="AY37" s="39"/>
      <c r="AZ37" s="43"/>
    </row>
    <row r="38" spans="1:52" s="47" customFormat="1" ht="67.5" customHeight="1" x14ac:dyDescent="0.2">
      <c r="A38" s="32" t="s">
        <v>156</v>
      </c>
      <c r="B38" s="31" t="s">
        <v>157</v>
      </c>
      <c r="C38" s="31" t="s">
        <v>108</v>
      </c>
      <c r="D38" s="31" t="s">
        <v>158</v>
      </c>
      <c r="E38" s="31" t="s">
        <v>159</v>
      </c>
      <c r="F38" s="31"/>
      <c r="G38" s="31" t="s">
        <v>160</v>
      </c>
      <c r="H38" s="31" t="s">
        <v>77</v>
      </c>
      <c r="I38" s="31" t="s">
        <v>78</v>
      </c>
      <c r="J38" s="31" t="s">
        <v>160</v>
      </c>
      <c r="K38" s="31" t="s">
        <v>161</v>
      </c>
      <c r="L38" s="32" t="str">
        <f t="shared" si="4"/>
        <v>Оказание услуг по хранению материалов и ЗИП</v>
      </c>
      <c r="M38" s="31" t="s">
        <v>162</v>
      </c>
      <c r="N38" s="31" t="s">
        <v>75</v>
      </c>
      <c r="O38" s="31">
        <v>642</v>
      </c>
      <c r="P38" s="33" t="s">
        <v>82</v>
      </c>
      <c r="Q38" s="31">
        <v>1</v>
      </c>
      <c r="R38" s="34" t="s">
        <v>163</v>
      </c>
      <c r="S38" s="31" t="s">
        <v>164</v>
      </c>
      <c r="T38" s="35">
        <v>3100</v>
      </c>
      <c r="U38" s="36">
        <v>1000</v>
      </c>
      <c r="V38" s="37">
        <f t="shared" si="3"/>
        <v>3100000</v>
      </c>
      <c r="W38" s="31">
        <v>2018</v>
      </c>
      <c r="X38" s="31" t="s">
        <v>130</v>
      </c>
      <c r="Y38" s="31">
        <v>2018</v>
      </c>
      <c r="Z38" s="39" t="s">
        <v>131</v>
      </c>
      <c r="AA38" s="38" t="s">
        <v>165</v>
      </c>
      <c r="AB38" s="31">
        <v>2018</v>
      </c>
      <c r="AC38" s="39" t="s">
        <v>84</v>
      </c>
      <c r="AD38" s="39">
        <v>2018</v>
      </c>
      <c r="AE38" s="39" t="s">
        <v>101</v>
      </c>
      <c r="AF38" s="38">
        <v>2018</v>
      </c>
      <c r="AG38" s="38" t="s">
        <v>101</v>
      </c>
      <c r="AH38" s="38">
        <v>2019</v>
      </c>
      <c r="AI38" s="38" t="s">
        <v>101</v>
      </c>
      <c r="AJ38" s="38" t="s">
        <v>166</v>
      </c>
      <c r="AK38" s="40" t="s">
        <v>104</v>
      </c>
      <c r="AL38" s="41">
        <v>1</v>
      </c>
      <c r="AM38" s="41">
        <v>31636</v>
      </c>
      <c r="AN38" s="41" t="s">
        <v>92</v>
      </c>
      <c r="AO38" s="41">
        <v>1</v>
      </c>
      <c r="AP38" s="41">
        <v>0</v>
      </c>
      <c r="AQ38" s="32" t="s">
        <v>167</v>
      </c>
      <c r="AR38" s="39" t="s">
        <v>93</v>
      </c>
      <c r="AS38" s="31" t="s">
        <v>94</v>
      </c>
      <c r="AT38" s="31" t="s">
        <v>95</v>
      </c>
      <c r="AU38" s="31" t="s">
        <v>75</v>
      </c>
      <c r="AV38" s="39" t="s">
        <v>168</v>
      </c>
      <c r="AW38" s="39">
        <v>133</v>
      </c>
      <c r="AX38" s="180">
        <v>43192</v>
      </c>
      <c r="AY38" s="180">
        <v>43194</v>
      </c>
      <c r="AZ38" s="180">
        <v>43192</v>
      </c>
    </row>
    <row r="39" spans="1:52" s="47" customFormat="1" ht="70.5" customHeight="1" x14ac:dyDescent="0.2">
      <c r="A39" s="32"/>
      <c r="B39" s="31" t="s">
        <v>169</v>
      </c>
      <c r="C39" s="31"/>
      <c r="D39" s="31" t="s">
        <v>170</v>
      </c>
      <c r="E39" s="31" t="s">
        <v>171</v>
      </c>
      <c r="F39" s="31"/>
      <c r="G39" s="31" t="s">
        <v>160</v>
      </c>
      <c r="H39" s="31" t="s">
        <v>77</v>
      </c>
      <c r="I39" s="31" t="s">
        <v>78</v>
      </c>
      <c r="J39" s="31" t="s">
        <v>160</v>
      </c>
      <c r="K39" s="31" t="s">
        <v>172</v>
      </c>
      <c r="L39" s="32" t="str">
        <f t="shared" si="4"/>
        <v>Поставка ЗИП для оборудования мобильных ГТЭС</v>
      </c>
      <c r="M39" s="31" t="s">
        <v>173</v>
      </c>
      <c r="N39" s="31" t="s">
        <v>75</v>
      </c>
      <c r="O39" s="31">
        <v>642</v>
      </c>
      <c r="P39" s="33" t="s">
        <v>82</v>
      </c>
      <c r="Q39" s="31">
        <v>1</v>
      </c>
      <c r="R39" s="34" t="s">
        <v>174</v>
      </c>
      <c r="S39" s="31" t="s">
        <v>83</v>
      </c>
      <c r="T39" s="35">
        <v>100000</v>
      </c>
      <c r="U39" s="36">
        <f>T39*0.3</f>
        <v>30000</v>
      </c>
      <c r="V39" s="37">
        <f t="shared" si="3"/>
        <v>100000000</v>
      </c>
      <c r="W39" s="31">
        <v>2018</v>
      </c>
      <c r="X39" s="31" t="s">
        <v>129</v>
      </c>
      <c r="Y39" s="31">
        <v>2018</v>
      </c>
      <c r="Z39" s="39" t="s">
        <v>130</v>
      </c>
      <c r="AA39" s="38" t="s">
        <v>175</v>
      </c>
      <c r="AB39" s="31">
        <v>2018</v>
      </c>
      <c r="AC39" s="39" t="s">
        <v>130</v>
      </c>
      <c r="AD39" s="39">
        <v>2018</v>
      </c>
      <c r="AE39" s="39" t="s">
        <v>131</v>
      </c>
      <c r="AF39" s="38">
        <v>2018</v>
      </c>
      <c r="AG39" s="38" t="s">
        <v>131</v>
      </c>
      <c r="AH39" s="38">
        <v>2019</v>
      </c>
      <c r="AI39" s="38" t="s">
        <v>101</v>
      </c>
      <c r="AJ39" s="38" t="s">
        <v>166</v>
      </c>
      <c r="AK39" s="40" t="s">
        <v>176</v>
      </c>
      <c r="AL39" s="41">
        <v>0</v>
      </c>
      <c r="AM39" s="41">
        <v>3363</v>
      </c>
      <c r="AN39" s="41" t="s">
        <v>92</v>
      </c>
      <c r="AO39" s="41">
        <v>1</v>
      </c>
      <c r="AP39" s="41">
        <v>0</v>
      </c>
      <c r="AQ39" s="41"/>
      <c r="AR39" s="39" t="s">
        <v>75</v>
      </c>
      <c r="AS39" s="31" t="s">
        <v>94</v>
      </c>
      <c r="AT39" s="31" t="s">
        <v>95</v>
      </c>
      <c r="AU39" s="31"/>
      <c r="AV39" s="39" t="s">
        <v>75</v>
      </c>
      <c r="AW39" s="39"/>
      <c r="AX39" s="39"/>
      <c r="AY39" s="39"/>
      <c r="AZ39" s="43"/>
    </row>
    <row r="40" spans="1:52" s="47" customFormat="1" ht="78" customHeight="1" x14ac:dyDescent="0.2">
      <c r="A40" s="32" t="s">
        <v>177</v>
      </c>
      <c r="B40" s="31" t="s">
        <v>178</v>
      </c>
      <c r="C40" s="31"/>
      <c r="D40" s="31" t="s">
        <v>158</v>
      </c>
      <c r="E40" s="31" t="s">
        <v>179</v>
      </c>
      <c r="F40" s="31"/>
      <c r="G40" s="31" t="s">
        <v>160</v>
      </c>
      <c r="H40" s="31" t="s">
        <v>77</v>
      </c>
      <c r="I40" s="31" t="s">
        <v>78</v>
      </c>
      <c r="J40" s="31" t="s">
        <v>160</v>
      </c>
      <c r="K40" s="31" t="s">
        <v>180</v>
      </c>
      <c r="L40" s="32" t="str">
        <f t="shared" si="4"/>
        <v>Оказание услуг по хранению ЗИП для оборудования мобильных ГТЭС</v>
      </c>
      <c r="M40" s="31" t="s">
        <v>181</v>
      </c>
      <c r="N40" s="31" t="s">
        <v>75</v>
      </c>
      <c r="O40" s="31">
        <v>642</v>
      </c>
      <c r="P40" s="33" t="s">
        <v>82</v>
      </c>
      <c r="Q40" s="31">
        <v>1</v>
      </c>
      <c r="R40" s="34" t="s">
        <v>174</v>
      </c>
      <c r="S40" s="31" t="s">
        <v>83</v>
      </c>
      <c r="T40" s="35">
        <v>2600</v>
      </c>
      <c r="U40" s="36">
        <f>T40/2</f>
        <v>1300</v>
      </c>
      <c r="V40" s="37">
        <f t="shared" si="3"/>
        <v>2600000</v>
      </c>
      <c r="W40" s="31">
        <v>2018</v>
      </c>
      <c r="X40" s="31" t="s">
        <v>126</v>
      </c>
      <c r="Y40" s="31">
        <v>2018</v>
      </c>
      <c r="Z40" s="39" t="s">
        <v>127</v>
      </c>
      <c r="AA40" s="38" t="s">
        <v>128</v>
      </c>
      <c r="AB40" s="31">
        <v>2018</v>
      </c>
      <c r="AC40" s="39" t="s">
        <v>129</v>
      </c>
      <c r="AD40" s="39">
        <v>2018</v>
      </c>
      <c r="AE40" s="39" t="s">
        <v>130</v>
      </c>
      <c r="AF40" s="38">
        <v>2018</v>
      </c>
      <c r="AG40" s="38" t="s">
        <v>130</v>
      </c>
      <c r="AH40" s="38">
        <v>2019</v>
      </c>
      <c r="AI40" s="38" t="s">
        <v>129</v>
      </c>
      <c r="AJ40" s="38" t="s">
        <v>182</v>
      </c>
      <c r="AK40" s="40" t="s">
        <v>104</v>
      </c>
      <c r="AL40" s="41">
        <v>1</v>
      </c>
      <c r="AM40" s="41">
        <v>31636</v>
      </c>
      <c r="AN40" s="41" t="s">
        <v>92</v>
      </c>
      <c r="AO40" s="41">
        <v>0</v>
      </c>
      <c r="AP40" s="41">
        <v>0</v>
      </c>
      <c r="AQ40" s="45" t="s">
        <v>183</v>
      </c>
      <c r="AR40" s="39" t="s">
        <v>93</v>
      </c>
      <c r="AS40" s="31" t="s">
        <v>94</v>
      </c>
      <c r="AT40" s="31" t="s">
        <v>95</v>
      </c>
      <c r="AU40" s="31" t="s">
        <v>75</v>
      </c>
      <c r="AV40" s="39" t="s">
        <v>184</v>
      </c>
      <c r="AW40" s="39"/>
      <c r="AX40" s="39"/>
      <c r="AY40" s="39"/>
      <c r="AZ40" s="43"/>
    </row>
    <row r="41" spans="1:52" s="47" customFormat="1" ht="85.5" customHeight="1" x14ac:dyDescent="0.2">
      <c r="A41" s="32"/>
      <c r="B41" s="31" t="s">
        <v>185</v>
      </c>
      <c r="C41" s="31"/>
      <c r="D41" s="31" t="s">
        <v>186</v>
      </c>
      <c r="E41" s="31" t="s">
        <v>187</v>
      </c>
      <c r="F41" s="31"/>
      <c r="G41" s="31" t="s">
        <v>160</v>
      </c>
      <c r="H41" s="31" t="s">
        <v>77</v>
      </c>
      <c r="I41" s="31" t="s">
        <v>78</v>
      </c>
      <c r="J41" s="31" t="s">
        <v>160</v>
      </c>
      <c r="K41" s="31" t="s">
        <v>188</v>
      </c>
      <c r="L41" s="32" t="str">
        <f t="shared" si="4"/>
        <v>Оказание услуг по доставке нефтепродуктов железнодорожным транспортом из перевалочной базы до склада хранения</v>
      </c>
      <c r="M41" s="31" t="s">
        <v>189</v>
      </c>
      <c r="N41" s="31" t="s">
        <v>75</v>
      </c>
      <c r="O41" s="31" t="s">
        <v>81</v>
      </c>
      <c r="P41" s="33" t="s">
        <v>82</v>
      </c>
      <c r="Q41" s="31">
        <v>1</v>
      </c>
      <c r="R41" s="34" t="s">
        <v>163</v>
      </c>
      <c r="S41" s="31" t="s">
        <v>164</v>
      </c>
      <c r="T41" s="35">
        <v>187500</v>
      </c>
      <c r="U41" s="36">
        <f>T41</f>
        <v>187500</v>
      </c>
      <c r="V41" s="37">
        <f t="shared" si="3"/>
        <v>187500000</v>
      </c>
      <c r="W41" s="31">
        <v>2018</v>
      </c>
      <c r="X41" s="31" t="s">
        <v>101</v>
      </c>
      <c r="Y41" s="31">
        <v>2018</v>
      </c>
      <c r="Z41" s="39" t="s">
        <v>85</v>
      </c>
      <c r="AA41" s="38" t="s">
        <v>86</v>
      </c>
      <c r="AB41" s="31">
        <v>2018</v>
      </c>
      <c r="AC41" s="39" t="s">
        <v>87</v>
      </c>
      <c r="AD41" s="39">
        <v>2018</v>
      </c>
      <c r="AE41" s="39" t="s">
        <v>88</v>
      </c>
      <c r="AF41" s="38">
        <v>2019</v>
      </c>
      <c r="AG41" s="38" t="s">
        <v>89</v>
      </c>
      <c r="AH41" s="38">
        <v>2019</v>
      </c>
      <c r="AI41" s="38" t="s">
        <v>88</v>
      </c>
      <c r="AJ41" s="38" t="s">
        <v>90</v>
      </c>
      <c r="AK41" s="40" t="s">
        <v>176</v>
      </c>
      <c r="AL41" s="41">
        <v>0</v>
      </c>
      <c r="AM41" s="41">
        <v>3363</v>
      </c>
      <c r="AN41" s="41" t="s">
        <v>92</v>
      </c>
      <c r="AO41" s="41">
        <v>0</v>
      </c>
      <c r="AP41" s="41">
        <v>13</v>
      </c>
      <c r="AQ41" s="41"/>
      <c r="AR41" s="39" t="s">
        <v>75</v>
      </c>
      <c r="AS41" s="31" t="s">
        <v>94</v>
      </c>
      <c r="AT41" s="31" t="s">
        <v>95</v>
      </c>
      <c r="AU41" s="31"/>
      <c r="AV41" s="39" t="s">
        <v>190</v>
      </c>
      <c r="AW41" s="39"/>
      <c r="AX41" s="39"/>
      <c r="AY41" s="39"/>
      <c r="AZ41" s="43"/>
    </row>
    <row r="42" spans="1:52" s="47" customFormat="1" ht="69.75" customHeight="1" x14ac:dyDescent="0.2">
      <c r="A42" s="32" t="s">
        <v>191</v>
      </c>
      <c r="B42" s="31" t="s">
        <v>192</v>
      </c>
      <c r="C42" s="31" t="s">
        <v>108</v>
      </c>
      <c r="D42" s="31" t="s">
        <v>193</v>
      </c>
      <c r="E42" s="31" t="s">
        <v>194</v>
      </c>
      <c r="F42" s="31"/>
      <c r="G42" s="31" t="s">
        <v>160</v>
      </c>
      <c r="H42" s="31" t="s">
        <v>77</v>
      </c>
      <c r="I42" s="31" t="s">
        <v>78</v>
      </c>
      <c r="J42" s="31" t="s">
        <v>160</v>
      </c>
      <c r="K42" s="31" t="s">
        <v>195</v>
      </c>
      <c r="L42" s="32" t="str">
        <f t="shared" si="4"/>
        <v xml:space="preserve">Оказание услуг по перевалке, накоплению и хранению нефтепродуктов  в г. Севастополь </v>
      </c>
      <c r="M42" s="31" t="s">
        <v>196</v>
      </c>
      <c r="N42" s="31" t="s">
        <v>75</v>
      </c>
      <c r="O42" s="31">
        <v>642</v>
      </c>
      <c r="P42" s="33" t="s">
        <v>82</v>
      </c>
      <c r="Q42" s="31">
        <v>1</v>
      </c>
      <c r="R42" s="34">
        <v>67000000000</v>
      </c>
      <c r="S42" s="31" t="s">
        <v>197</v>
      </c>
      <c r="T42" s="35">
        <v>65000</v>
      </c>
      <c r="U42" s="36">
        <v>60000</v>
      </c>
      <c r="V42" s="37">
        <f t="shared" si="3"/>
        <v>65000000</v>
      </c>
      <c r="W42" s="31">
        <v>2018</v>
      </c>
      <c r="X42" s="31" t="s">
        <v>102</v>
      </c>
      <c r="Y42" s="31">
        <v>2018</v>
      </c>
      <c r="Z42" s="31" t="s">
        <v>102</v>
      </c>
      <c r="AA42" s="38" t="s">
        <v>198</v>
      </c>
      <c r="AB42" s="31">
        <v>2018</v>
      </c>
      <c r="AC42" s="39" t="s">
        <v>126</v>
      </c>
      <c r="AD42" s="39">
        <v>2018</v>
      </c>
      <c r="AE42" s="39" t="s">
        <v>126</v>
      </c>
      <c r="AF42" s="38">
        <v>2018</v>
      </c>
      <c r="AG42" s="39" t="s">
        <v>126</v>
      </c>
      <c r="AH42" s="38">
        <v>2019</v>
      </c>
      <c r="AI42" s="39" t="s">
        <v>126</v>
      </c>
      <c r="AJ42" s="38" t="s">
        <v>199</v>
      </c>
      <c r="AK42" s="40" t="s">
        <v>91</v>
      </c>
      <c r="AL42" s="41">
        <v>1</v>
      </c>
      <c r="AM42" s="41">
        <v>40796</v>
      </c>
      <c r="AN42" s="41" t="s">
        <v>92</v>
      </c>
      <c r="AO42" s="41">
        <v>0</v>
      </c>
      <c r="AP42" s="41">
        <v>13</v>
      </c>
      <c r="AQ42" s="31" t="s">
        <v>200</v>
      </c>
      <c r="AR42" s="39" t="s">
        <v>93</v>
      </c>
      <c r="AS42" s="31" t="s">
        <v>94</v>
      </c>
      <c r="AT42" s="31" t="s">
        <v>95</v>
      </c>
      <c r="AU42" s="31" t="s">
        <v>75</v>
      </c>
      <c r="AV42" s="39" t="s">
        <v>201</v>
      </c>
      <c r="AW42" s="39">
        <v>71</v>
      </c>
      <c r="AX42" s="180">
        <v>43146</v>
      </c>
      <c r="AY42" s="180">
        <v>43147</v>
      </c>
      <c r="AZ42" s="180">
        <v>43146</v>
      </c>
    </row>
    <row r="43" spans="1:52" s="47" customFormat="1" ht="71.25" customHeight="1" x14ac:dyDescent="0.2">
      <c r="A43" s="32" t="s">
        <v>202</v>
      </c>
      <c r="B43" s="31" t="s">
        <v>203</v>
      </c>
      <c r="C43" s="31" t="s">
        <v>108</v>
      </c>
      <c r="D43" s="31" t="s">
        <v>193</v>
      </c>
      <c r="E43" s="31" t="s">
        <v>194</v>
      </c>
      <c r="F43" s="31"/>
      <c r="G43" s="31" t="s">
        <v>160</v>
      </c>
      <c r="H43" s="31" t="s">
        <v>77</v>
      </c>
      <c r="I43" s="31" t="s">
        <v>78</v>
      </c>
      <c r="J43" s="31" t="s">
        <v>160</v>
      </c>
      <c r="K43" s="31" t="s">
        <v>204</v>
      </c>
      <c r="L43" s="32" t="str">
        <f t="shared" si="4"/>
        <v xml:space="preserve">Оказание услуг по перевалке, накоплению и хранению нефтепродуктов  в г. Феодосия </v>
      </c>
      <c r="M43" s="31" t="s">
        <v>196</v>
      </c>
      <c r="N43" s="31" t="s">
        <v>75</v>
      </c>
      <c r="O43" s="31" t="s">
        <v>81</v>
      </c>
      <c r="P43" s="33" t="s">
        <v>82</v>
      </c>
      <c r="Q43" s="31">
        <v>1</v>
      </c>
      <c r="R43" s="34" t="s">
        <v>163</v>
      </c>
      <c r="S43" s="31" t="s">
        <v>164</v>
      </c>
      <c r="T43" s="35">
        <v>117700</v>
      </c>
      <c r="U43" s="36">
        <v>30000</v>
      </c>
      <c r="V43" s="37">
        <f t="shared" si="3"/>
        <v>117700000</v>
      </c>
      <c r="W43" s="31">
        <v>2018</v>
      </c>
      <c r="X43" s="31" t="s">
        <v>130</v>
      </c>
      <c r="Y43" s="31">
        <v>2018</v>
      </c>
      <c r="Z43" s="39" t="s">
        <v>131</v>
      </c>
      <c r="AA43" s="38" t="s">
        <v>165</v>
      </c>
      <c r="AB43" s="31">
        <v>2018</v>
      </c>
      <c r="AC43" s="39" t="s">
        <v>84</v>
      </c>
      <c r="AD43" s="39">
        <v>2018</v>
      </c>
      <c r="AE43" s="39" t="s">
        <v>101</v>
      </c>
      <c r="AF43" s="38">
        <v>2018</v>
      </c>
      <c r="AG43" s="38" t="s">
        <v>85</v>
      </c>
      <c r="AH43" s="38">
        <v>2019</v>
      </c>
      <c r="AI43" s="38" t="s">
        <v>85</v>
      </c>
      <c r="AJ43" s="38" t="s">
        <v>141</v>
      </c>
      <c r="AK43" s="40" t="s">
        <v>91</v>
      </c>
      <c r="AL43" s="41">
        <v>1</v>
      </c>
      <c r="AM43" s="41">
        <v>40796</v>
      </c>
      <c r="AN43" s="41" t="s">
        <v>92</v>
      </c>
      <c r="AO43" s="41">
        <v>0</v>
      </c>
      <c r="AP43" s="41">
        <v>13</v>
      </c>
      <c r="AQ43" s="32" t="s">
        <v>205</v>
      </c>
      <c r="AR43" s="39" t="s">
        <v>93</v>
      </c>
      <c r="AS43" s="31" t="s">
        <v>94</v>
      </c>
      <c r="AT43" s="31" t="s">
        <v>95</v>
      </c>
      <c r="AU43" s="31" t="s">
        <v>75</v>
      </c>
      <c r="AV43" s="39" t="s">
        <v>206</v>
      </c>
      <c r="AW43" s="39">
        <v>127</v>
      </c>
      <c r="AX43" s="180">
        <v>43192</v>
      </c>
      <c r="AY43" s="180">
        <v>43194</v>
      </c>
      <c r="AZ43" s="180">
        <v>43192</v>
      </c>
    </row>
    <row r="44" spans="1:52" s="47" customFormat="1" ht="87.75" customHeight="1" x14ac:dyDescent="0.2">
      <c r="A44" s="32" t="s">
        <v>207</v>
      </c>
      <c r="B44" s="31" t="s">
        <v>208</v>
      </c>
      <c r="C44" s="31"/>
      <c r="D44" s="31" t="s">
        <v>193</v>
      </c>
      <c r="E44" s="31" t="s">
        <v>194</v>
      </c>
      <c r="F44" s="31"/>
      <c r="G44" s="31" t="s">
        <v>160</v>
      </c>
      <c r="H44" s="31" t="s">
        <v>77</v>
      </c>
      <c r="I44" s="31" t="s">
        <v>78</v>
      </c>
      <c r="J44" s="31" t="s">
        <v>160</v>
      </c>
      <c r="K44" s="31" t="s">
        <v>209</v>
      </c>
      <c r="L44" s="32" t="str">
        <f t="shared" si="4"/>
        <v xml:space="preserve">Оказание услуг по перевалке, накоплению и хранению нефтепродуктов в г. Керчь </v>
      </c>
      <c r="M44" s="31" t="s">
        <v>196</v>
      </c>
      <c r="N44" s="31" t="s">
        <v>75</v>
      </c>
      <c r="O44" s="31" t="s">
        <v>81</v>
      </c>
      <c r="P44" s="33" t="s">
        <v>82</v>
      </c>
      <c r="Q44" s="31">
        <v>1</v>
      </c>
      <c r="R44" s="34" t="s">
        <v>163</v>
      </c>
      <c r="S44" s="31" t="s">
        <v>164</v>
      </c>
      <c r="T44" s="35">
        <v>37000</v>
      </c>
      <c r="U44" s="36">
        <f>T44/12*9</f>
        <v>27750</v>
      </c>
      <c r="V44" s="37">
        <f t="shared" si="3"/>
        <v>37000000</v>
      </c>
      <c r="W44" s="31">
        <v>2018</v>
      </c>
      <c r="X44" s="31" t="s">
        <v>89</v>
      </c>
      <c r="Y44" s="31">
        <v>2018</v>
      </c>
      <c r="Z44" s="39" t="s">
        <v>102</v>
      </c>
      <c r="AA44" s="38" t="s">
        <v>198</v>
      </c>
      <c r="AB44" s="31">
        <v>2018</v>
      </c>
      <c r="AC44" s="39" t="s">
        <v>126</v>
      </c>
      <c r="AD44" s="39">
        <v>2018</v>
      </c>
      <c r="AE44" s="39" t="s">
        <v>126</v>
      </c>
      <c r="AF44" s="38">
        <v>2018</v>
      </c>
      <c r="AG44" s="38" t="s">
        <v>126</v>
      </c>
      <c r="AH44" s="38">
        <v>2019</v>
      </c>
      <c r="AI44" s="38" t="s">
        <v>126</v>
      </c>
      <c r="AJ44" s="38" t="s">
        <v>199</v>
      </c>
      <c r="AK44" s="40" t="s">
        <v>91</v>
      </c>
      <c r="AL44" s="41">
        <v>1</v>
      </c>
      <c r="AM44" s="41">
        <v>40796</v>
      </c>
      <c r="AN44" s="41" t="s">
        <v>92</v>
      </c>
      <c r="AO44" s="41">
        <v>0</v>
      </c>
      <c r="AP44" s="41">
        <v>13</v>
      </c>
      <c r="AQ44" s="41"/>
      <c r="AR44" s="39" t="s">
        <v>93</v>
      </c>
      <c r="AS44" s="31" t="s">
        <v>94</v>
      </c>
      <c r="AT44" s="31" t="s">
        <v>95</v>
      </c>
      <c r="AU44" s="31" t="s">
        <v>75</v>
      </c>
      <c r="AV44" s="39" t="s">
        <v>210</v>
      </c>
      <c r="AW44" s="39"/>
      <c r="AX44" s="39"/>
      <c r="AY44" s="39"/>
      <c r="AZ44" s="43"/>
    </row>
    <row r="45" spans="1:52" s="47" customFormat="1" ht="132" customHeight="1" x14ac:dyDescent="0.2">
      <c r="A45" s="32"/>
      <c r="B45" s="31" t="s">
        <v>211</v>
      </c>
      <c r="C45" s="31"/>
      <c r="D45" s="31" t="s">
        <v>212</v>
      </c>
      <c r="E45" s="31" t="s">
        <v>213</v>
      </c>
      <c r="F45" s="31"/>
      <c r="G45" s="31" t="s">
        <v>160</v>
      </c>
      <c r="H45" s="31" t="s">
        <v>77</v>
      </c>
      <c r="I45" s="31" t="s">
        <v>78</v>
      </c>
      <c r="J45" s="31" t="s">
        <v>160</v>
      </c>
      <c r="K45" s="31" t="s">
        <v>214</v>
      </c>
      <c r="L45" s="32" t="str">
        <f t="shared" si="4"/>
        <v xml:space="preserve">Оказание услуг по перевалке в морские суда, накоплению и хранению дизельного топлива ЕВРО в г.Новороссийск </v>
      </c>
      <c r="M45" s="31" t="s">
        <v>215</v>
      </c>
      <c r="N45" s="31" t="s">
        <v>75</v>
      </c>
      <c r="O45" s="31" t="s">
        <v>81</v>
      </c>
      <c r="P45" s="33" t="s">
        <v>82</v>
      </c>
      <c r="Q45" s="31">
        <v>1</v>
      </c>
      <c r="R45" s="34" t="s">
        <v>216</v>
      </c>
      <c r="S45" s="31" t="s">
        <v>217</v>
      </c>
      <c r="T45" s="35">
        <v>136000</v>
      </c>
      <c r="U45" s="36">
        <f>T45</f>
        <v>136000</v>
      </c>
      <c r="V45" s="37">
        <f t="shared" si="3"/>
        <v>136000000</v>
      </c>
      <c r="W45" s="31">
        <v>2018</v>
      </c>
      <c r="X45" s="31" t="s">
        <v>84</v>
      </c>
      <c r="Y45" s="31">
        <v>2018</v>
      </c>
      <c r="Z45" s="39" t="s">
        <v>101</v>
      </c>
      <c r="AA45" s="38" t="s">
        <v>153</v>
      </c>
      <c r="AB45" s="31">
        <v>2018</v>
      </c>
      <c r="AC45" s="39" t="s">
        <v>87</v>
      </c>
      <c r="AD45" s="39">
        <v>2018</v>
      </c>
      <c r="AE45" s="39" t="s">
        <v>88</v>
      </c>
      <c r="AF45" s="38">
        <v>2019</v>
      </c>
      <c r="AG45" s="38" t="s">
        <v>89</v>
      </c>
      <c r="AH45" s="38">
        <v>2019</v>
      </c>
      <c r="AI45" s="38" t="s">
        <v>88</v>
      </c>
      <c r="AJ45" s="38" t="s">
        <v>90</v>
      </c>
      <c r="AK45" s="40" t="s">
        <v>91</v>
      </c>
      <c r="AL45" s="41">
        <v>1</v>
      </c>
      <c r="AM45" s="41">
        <v>40796</v>
      </c>
      <c r="AN45" s="41" t="s">
        <v>92</v>
      </c>
      <c r="AO45" s="41">
        <v>0</v>
      </c>
      <c r="AP45" s="41">
        <v>13</v>
      </c>
      <c r="AQ45" s="41"/>
      <c r="AR45" s="39" t="s">
        <v>93</v>
      </c>
      <c r="AS45" s="31" t="s">
        <v>94</v>
      </c>
      <c r="AT45" s="31" t="s">
        <v>95</v>
      </c>
      <c r="AU45" s="31" t="s">
        <v>75</v>
      </c>
      <c r="AV45" s="39" t="s">
        <v>218</v>
      </c>
      <c r="AW45" s="39"/>
      <c r="AX45" s="39"/>
      <c r="AY45" s="39"/>
      <c r="AZ45" s="43"/>
    </row>
    <row r="46" spans="1:52" s="47" customFormat="1" ht="178.5" customHeight="1" x14ac:dyDescent="0.2">
      <c r="A46" s="32"/>
      <c r="B46" s="31" t="s">
        <v>219</v>
      </c>
      <c r="C46" s="31"/>
      <c r="D46" s="31" t="s">
        <v>220</v>
      </c>
      <c r="E46" s="31" t="s">
        <v>221</v>
      </c>
      <c r="F46" s="31"/>
      <c r="G46" s="31" t="s">
        <v>160</v>
      </c>
      <c r="H46" s="31" t="s">
        <v>77</v>
      </c>
      <c r="I46" s="31" t="s">
        <v>78</v>
      </c>
      <c r="J46" s="31" t="s">
        <v>160</v>
      </c>
      <c r="K46" s="31" t="s">
        <v>222</v>
      </c>
      <c r="L46" s="32" t="str">
        <f t="shared" si="4"/>
        <v xml:space="preserve">Оказание услуг по использованию рейдовых нефтеналивных причалов в процессе осуществления перевалки нефтепродуктов </v>
      </c>
      <c r="M46" s="31" t="s">
        <v>223</v>
      </c>
      <c r="N46" s="31" t="s">
        <v>75</v>
      </c>
      <c r="O46" s="31">
        <v>642</v>
      </c>
      <c r="P46" s="33" t="s">
        <v>82</v>
      </c>
      <c r="Q46" s="31">
        <v>1</v>
      </c>
      <c r="R46" s="34">
        <v>67000000000</v>
      </c>
      <c r="S46" s="31" t="s">
        <v>197</v>
      </c>
      <c r="T46" s="35">
        <v>10000</v>
      </c>
      <c r="U46" s="36">
        <f>T46</f>
        <v>10000</v>
      </c>
      <c r="V46" s="37">
        <f t="shared" si="3"/>
        <v>10000000</v>
      </c>
      <c r="W46" s="31">
        <v>2018</v>
      </c>
      <c r="X46" s="31" t="s">
        <v>101</v>
      </c>
      <c r="Y46" s="31">
        <v>2018</v>
      </c>
      <c r="Z46" s="39" t="s">
        <v>85</v>
      </c>
      <c r="AA46" s="38" t="s">
        <v>86</v>
      </c>
      <c r="AB46" s="31">
        <v>2018</v>
      </c>
      <c r="AC46" s="39" t="s">
        <v>87</v>
      </c>
      <c r="AD46" s="39">
        <v>2018</v>
      </c>
      <c r="AE46" s="39" t="s">
        <v>88</v>
      </c>
      <c r="AF46" s="38">
        <v>2019</v>
      </c>
      <c r="AG46" s="38" t="s">
        <v>89</v>
      </c>
      <c r="AH46" s="38">
        <v>2019</v>
      </c>
      <c r="AI46" s="38" t="s">
        <v>88</v>
      </c>
      <c r="AJ46" s="38" t="s">
        <v>90</v>
      </c>
      <c r="AK46" s="40" t="s">
        <v>176</v>
      </c>
      <c r="AL46" s="41">
        <v>0</v>
      </c>
      <c r="AM46" s="41">
        <v>3363</v>
      </c>
      <c r="AN46" s="41" t="s">
        <v>92</v>
      </c>
      <c r="AO46" s="41">
        <v>0</v>
      </c>
      <c r="AP46" s="41">
        <v>13</v>
      </c>
      <c r="AQ46" s="41"/>
      <c r="AR46" s="39" t="s">
        <v>75</v>
      </c>
      <c r="AS46" s="31" t="s">
        <v>94</v>
      </c>
      <c r="AT46" s="31" t="s">
        <v>95</v>
      </c>
      <c r="AU46" s="31"/>
      <c r="AV46" s="39" t="s">
        <v>224</v>
      </c>
      <c r="AW46" s="39"/>
      <c r="AX46" s="39"/>
      <c r="AY46" s="39"/>
      <c r="AZ46" s="43"/>
    </row>
    <row r="47" spans="1:52" s="47" customFormat="1" ht="141.75" customHeight="1" x14ac:dyDescent="0.2">
      <c r="A47" s="32"/>
      <c r="B47" s="31" t="s">
        <v>225</v>
      </c>
      <c r="C47" s="31"/>
      <c r="D47" s="31" t="s">
        <v>226</v>
      </c>
      <c r="E47" s="31" t="s">
        <v>227</v>
      </c>
      <c r="F47" s="31"/>
      <c r="G47" s="31" t="s">
        <v>160</v>
      </c>
      <c r="H47" s="31" t="s">
        <v>77</v>
      </c>
      <c r="I47" s="31" t="s">
        <v>78</v>
      </c>
      <c r="J47" s="31" t="s">
        <v>160</v>
      </c>
      <c r="K47" s="31" t="s">
        <v>228</v>
      </c>
      <c r="L47" s="32" t="str">
        <f t="shared" si="4"/>
        <v>Оказание услуг независимого эксперта (сюрвейера) при перевозке дизельного топлива ЕВРО железнодорожным и морским транспортом (танкером)</v>
      </c>
      <c r="M47" s="31" t="s">
        <v>229</v>
      </c>
      <c r="N47" s="31" t="s">
        <v>75</v>
      </c>
      <c r="O47" s="31" t="s">
        <v>81</v>
      </c>
      <c r="P47" s="33" t="s">
        <v>82</v>
      </c>
      <c r="Q47" s="31">
        <v>1</v>
      </c>
      <c r="R47" s="34" t="s">
        <v>163</v>
      </c>
      <c r="S47" s="31" t="s">
        <v>164</v>
      </c>
      <c r="T47" s="35">
        <v>5000</v>
      </c>
      <c r="U47" s="36">
        <f>T47/4</f>
        <v>1250</v>
      </c>
      <c r="V47" s="37">
        <f t="shared" si="3"/>
        <v>5000000</v>
      </c>
      <c r="W47" s="31">
        <v>2018</v>
      </c>
      <c r="X47" s="31" t="s">
        <v>131</v>
      </c>
      <c r="Y47" s="31">
        <v>2018</v>
      </c>
      <c r="Z47" s="39" t="s">
        <v>84</v>
      </c>
      <c r="AA47" s="38" t="s">
        <v>140</v>
      </c>
      <c r="AB47" s="31">
        <v>2018</v>
      </c>
      <c r="AC47" s="39" t="s">
        <v>101</v>
      </c>
      <c r="AD47" s="39">
        <v>2018</v>
      </c>
      <c r="AE47" s="39" t="s">
        <v>85</v>
      </c>
      <c r="AF47" s="38">
        <v>2018</v>
      </c>
      <c r="AG47" s="38" t="s">
        <v>85</v>
      </c>
      <c r="AH47" s="38">
        <v>2019</v>
      </c>
      <c r="AI47" s="38" t="s">
        <v>85</v>
      </c>
      <c r="AJ47" s="38" t="s">
        <v>141</v>
      </c>
      <c r="AK47" s="40" t="s">
        <v>104</v>
      </c>
      <c r="AL47" s="41">
        <v>1</v>
      </c>
      <c r="AM47" s="41">
        <v>31636</v>
      </c>
      <c r="AN47" s="41" t="s">
        <v>92</v>
      </c>
      <c r="AO47" s="48">
        <v>1</v>
      </c>
      <c r="AP47" s="41">
        <v>0</v>
      </c>
      <c r="AQ47" s="41"/>
      <c r="AR47" s="39" t="s">
        <v>93</v>
      </c>
      <c r="AS47" s="31" t="s">
        <v>94</v>
      </c>
      <c r="AT47" s="31" t="s">
        <v>95</v>
      </c>
      <c r="AU47" s="31" t="s">
        <v>75</v>
      </c>
      <c r="AV47" s="39" t="s">
        <v>230</v>
      </c>
      <c r="AW47" s="39"/>
      <c r="AX47" s="39"/>
      <c r="AY47" s="39"/>
      <c r="AZ47" s="43"/>
    </row>
    <row r="48" spans="1:52" s="47" customFormat="1" ht="113.25" customHeight="1" x14ac:dyDescent="0.2">
      <c r="A48" s="32"/>
      <c r="B48" s="31" t="s">
        <v>231</v>
      </c>
      <c r="C48" s="31"/>
      <c r="D48" s="31" t="s">
        <v>232</v>
      </c>
      <c r="E48" s="31" t="s">
        <v>213</v>
      </c>
      <c r="F48" s="31"/>
      <c r="G48" s="31" t="s">
        <v>160</v>
      </c>
      <c r="H48" s="31" t="s">
        <v>77</v>
      </c>
      <c r="I48" s="31" t="s">
        <v>78</v>
      </c>
      <c r="J48" s="31" t="s">
        <v>160</v>
      </c>
      <c r="K48" s="31" t="s">
        <v>233</v>
      </c>
      <c r="L48" s="32" t="str">
        <f t="shared" si="4"/>
        <v>Оказание услуг по перевозке дизельного топлива ЕВРО  морским (речным) судном (танкером)</v>
      </c>
      <c r="M48" s="31" t="s">
        <v>234</v>
      </c>
      <c r="N48" s="31" t="s">
        <v>75</v>
      </c>
      <c r="O48" s="31">
        <v>642</v>
      </c>
      <c r="P48" s="33" t="s">
        <v>82</v>
      </c>
      <c r="Q48" s="31">
        <v>1</v>
      </c>
      <c r="R48" s="34" t="s">
        <v>163</v>
      </c>
      <c r="S48" s="31" t="s">
        <v>164</v>
      </c>
      <c r="T48" s="35">
        <v>295000</v>
      </c>
      <c r="U48" s="36">
        <f>T48</f>
        <v>295000</v>
      </c>
      <c r="V48" s="37">
        <f t="shared" si="3"/>
        <v>295000000</v>
      </c>
      <c r="W48" s="31">
        <v>2018</v>
      </c>
      <c r="X48" s="31" t="s">
        <v>101</v>
      </c>
      <c r="Y48" s="31">
        <v>2018</v>
      </c>
      <c r="Z48" s="39" t="s">
        <v>85</v>
      </c>
      <c r="AA48" s="38" t="s">
        <v>86</v>
      </c>
      <c r="AB48" s="31">
        <v>2018</v>
      </c>
      <c r="AC48" s="39" t="s">
        <v>87</v>
      </c>
      <c r="AD48" s="39">
        <v>2018</v>
      </c>
      <c r="AE48" s="39" t="s">
        <v>88</v>
      </c>
      <c r="AF48" s="38">
        <v>2019</v>
      </c>
      <c r="AG48" s="38" t="s">
        <v>89</v>
      </c>
      <c r="AH48" s="38">
        <v>2019</v>
      </c>
      <c r="AI48" s="38" t="s">
        <v>88</v>
      </c>
      <c r="AJ48" s="38" t="s">
        <v>90</v>
      </c>
      <c r="AK48" s="40" t="s">
        <v>91</v>
      </c>
      <c r="AL48" s="41">
        <v>1</v>
      </c>
      <c r="AM48" s="41">
        <v>40796</v>
      </c>
      <c r="AN48" s="41" t="s">
        <v>92</v>
      </c>
      <c r="AO48" s="41">
        <v>0</v>
      </c>
      <c r="AP48" s="41">
        <v>13</v>
      </c>
      <c r="AQ48" s="41"/>
      <c r="AR48" s="39" t="s">
        <v>93</v>
      </c>
      <c r="AS48" s="31" t="s">
        <v>94</v>
      </c>
      <c r="AT48" s="31" t="s">
        <v>95</v>
      </c>
      <c r="AU48" s="31" t="s">
        <v>75</v>
      </c>
      <c r="AV48" s="39" t="s">
        <v>235</v>
      </c>
      <c r="AW48" s="39"/>
      <c r="AX48" s="39"/>
      <c r="AY48" s="39"/>
      <c r="AZ48" s="43"/>
    </row>
    <row r="49" spans="1:52" s="47" customFormat="1" ht="120.75" customHeight="1" x14ac:dyDescent="0.2">
      <c r="A49" s="32"/>
      <c r="B49" s="31" t="s">
        <v>236</v>
      </c>
      <c r="C49" s="31"/>
      <c r="D49" s="31" t="s">
        <v>220</v>
      </c>
      <c r="E49" s="31" t="s">
        <v>221</v>
      </c>
      <c r="F49" s="31"/>
      <c r="G49" s="31" t="s">
        <v>160</v>
      </c>
      <c r="H49" s="31" t="s">
        <v>77</v>
      </c>
      <c r="I49" s="31" t="s">
        <v>78</v>
      </c>
      <c r="J49" s="31" t="s">
        <v>160</v>
      </c>
      <c r="K49" s="31" t="s">
        <v>237</v>
      </c>
      <c r="L49" s="32" t="str">
        <f t="shared" si="4"/>
        <v>Оказание услуг по организации перегрузки нефтепродуктов на рейдовых нефтеналивных причалах в г.Феодосия</v>
      </c>
      <c r="M49" s="31" t="s">
        <v>238</v>
      </c>
      <c r="N49" s="31" t="s">
        <v>75</v>
      </c>
      <c r="O49" s="31">
        <v>642</v>
      </c>
      <c r="P49" s="33" t="s">
        <v>82</v>
      </c>
      <c r="Q49" s="31">
        <v>1</v>
      </c>
      <c r="R49" s="34" t="s">
        <v>163</v>
      </c>
      <c r="S49" s="31" t="s">
        <v>164</v>
      </c>
      <c r="T49" s="35">
        <v>21000</v>
      </c>
      <c r="U49" s="36">
        <f>T49</f>
        <v>21000</v>
      </c>
      <c r="V49" s="37">
        <f t="shared" si="3"/>
        <v>21000000</v>
      </c>
      <c r="W49" s="31">
        <v>2018</v>
      </c>
      <c r="X49" s="31" t="s">
        <v>101</v>
      </c>
      <c r="Y49" s="31">
        <v>2018</v>
      </c>
      <c r="Z49" s="39" t="s">
        <v>85</v>
      </c>
      <c r="AA49" s="38" t="s">
        <v>86</v>
      </c>
      <c r="AB49" s="31">
        <v>2018</v>
      </c>
      <c r="AC49" s="39" t="s">
        <v>87</v>
      </c>
      <c r="AD49" s="39">
        <v>2018</v>
      </c>
      <c r="AE49" s="39" t="s">
        <v>88</v>
      </c>
      <c r="AF49" s="38">
        <v>2019</v>
      </c>
      <c r="AG49" s="38" t="s">
        <v>89</v>
      </c>
      <c r="AH49" s="38">
        <v>2019</v>
      </c>
      <c r="AI49" s="38" t="s">
        <v>88</v>
      </c>
      <c r="AJ49" s="38" t="s">
        <v>90</v>
      </c>
      <c r="AK49" s="40" t="s">
        <v>176</v>
      </c>
      <c r="AL49" s="41">
        <v>0</v>
      </c>
      <c r="AM49" s="41">
        <v>3363</v>
      </c>
      <c r="AN49" s="41" t="s">
        <v>92</v>
      </c>
      <c r="AO49" s="41">
        <v>0</v>
      </c>
      <c r="AP49" s="41">
        <v>13</v>
      </c>
      <c r="AQ49" s="41"/>
      <c r="AR49" s="39" t="s">
        <v>75</v>
      </c>
      <c r="AS49" s="31" t="s">
        <v>94</v>
      </c>
      <c r="AT49" s="31" t="s">
        <v>95</v>
      </c>
      <c r="AU49" s="31"/>
      <c r="AV49" s="39" t="s">
        <v>239</v>
      </c>
      <c r="AW49" s="39"/>
      <c r="AX49" s="39"/>
      <c r="AY49" s="39"/>
      <c r="AZ49" s="43"/>
    </row>
    <row r="50" spans="1:52" s="47" customFormat="1" ht="105" customHeight="1" x14ac:dyDescent="0.2">
      <c r="A50" s="32" t="s">
        <v>240</v>
      </c>
      <c r="B50" s="31" t="s">
        <v>241</v>
      </c>
      <c r="C50" s="31" t="s">
        <v>108</v>
      </c>
      <c r="D50" s="31" t="s">
        <v>242</v>
      </c>
      <c r="E50" s="31" t="s">
        <v>243</v>
      </c>
      <c r="F50" s="31">
        <v>8</v>
      </c>
      <c r="G50" s="31" t="s">
        <v>160</v>
      </c>
      <c r="H50" s="31" t="s">
        <v>77</v>
      </c>
      <c r="I50" s="31" t="s">
        <v>78</v>
      </c>
      <c r="J50" s="31" t="s">
        <v>160</v>
      </c>
      <c r="K50" s="31" t="s">
        <v>244</v>
      </c>
      <c r="L50" s="32" t="str">
        <f t="shared" si="4"/>
        <v>Поставка дизельного топлива ЕВРО сорт Е (ДТ-Е-К5) в количестве 20 020 тонн</v>
      </c>
      <c r="M50" s="31" t="s">
        <v>245</v>
      </c>
      <c r="N50" s="31" t="s">
        <v>75</v>
      </c>
      <c r="O50" s="31">
        <v>168</v>
      </c>
      <c r="P50" s="33" t="s">
        <v>246</v>
      </c>
      <c r="Q50" s="31">
        <v>20020</v>
      </c>
      <c r="R50" s="34" t="s">
        <v>247</v>
      </c>
      <c r="S50" s="36" t="s">
        <v>248</v>
      </c>
      <c r="T50" s="35">
        <v>915000</v>
      </c>
      <c r="U50" s="36">
        <f>T50</f>
        <v>915000</v>
      </c>
      <c r="V50" s="37">
        <f t="shared" si="3"/>
        <v>915000000</v>
      </c>
      <c r="W50" s="31">
        <v>2018</v>
      </c>
      <c r="X50" s="31" t="s">
        <v>89</v>
      </c>
      <c r="Y50" s="31">
        <v>2018</v>
      </c>
      <c r="Z50" s="39" t="s">
        <v>89</v>
      </c>
      <c r="AA50" s="38" t="s">
        <v>249</v>
      </c>
      <c r="AB50" s="31">
        <v>2018</v>
      </c>
      <c r="AC50" s="39" t="s">
        <v>102</v>
      </c>
      <c r="AD50" s="39">
        <v>2018</v>
      </c>
      <c r="AE50" s="39" t="s">
        <v>102</v>
      </c>
      <c r="AF50" s="38">
        <v>2018</v>
      </c>
      <c r="AG50" s="39" t="s">
        <v>102</v>
      </c>
      <c r="AH50" s="38" t="s">
        <v>115</v>
      </c>
      <c r="AI50" s="38" t="s">
        <v>126</v>
      </c>
      <c r="AJ50" s="38" t="s">
        <v>250</v>
      </c>
      <c r="AK50" s="40" t="s">
        <v>251</v>
      </c>
      <c r="AL50" s="41">
        <v>1</v>
      </c>
      <c r="AM50" s="41">
        <v>65355</v>
      </c>
      <c r="AN50" s="41" t="s">
        <v>92</v>
      </c>
      <c r="AO50" s="41">
        <v>0</v>
      </c>
      <c r="AP50" s="41">
        <v>12</v>
      </c>
      <c r="AQ50" s="41"/>
      <c r="AR50" s="39" t="s">
        <v>93</v>
      </c>
      <c r="AS50" s="31" t="s">
        <v>94</v>
      </c>
      <c r="AT50" s="31" t="s">
        <v>95</v>
      </c>
      <c r="AU50" s="31" t="s">
        <v>75</v>
      </c>
      <c r="AV50" s="39" t="s">
        <v>252</v>
      </c>
      <c r="AW50" s="39">
        <v>13</v>
      </c>
      <c r="AX50" s="180">
        <v>43118</v>
      </c>
      <c r="AY50" s="180">
        <v>43118</v>
      </c>
      <c r="AZ50" s="180">
        <v>43118</v>
      </c>
    </row>
    <row r="51" spans="1:52" s="47" customFormat="1" ht="107.25" customHeight="1" x14ac:dyDescent="0.2">
      <c r="A51" s="32" t="s">
        <v>253</v>
      </c>
      <c r="B51" s="31" t="s">
        <v>254</v>
      </c>
      <c r="C51" s="31" t="s">
        <v>108</v>
      </c>
      <c r="D51" s="31" t="s">
        <v>193</v>
      </c>
      <c r="E51" s="31" t="s">
        <v>255</v>
      </c>
      <c r="F51" s="31"/>
      <c r="G51" s="31" t="s">
        <v>160</v>
      </c>
      <c r="H51" s="31" t="s">
        <v>77</v>
      </c>
      <c r="I51" s="31" t="s">
        <v>78</v>
      </c>
      <c r="J51" s="31" t="s">
        <v>160</v>
      </c>
      <c r="K51" s="31" t="s">
        <v>256</v>
      </c>
      <c r="L51" s="32" t="str">
        <f t="shared" si="4"/>
        <v>Оказание услуг по хранению, сливу и наливу нефтепродуктов в ЮФО</v>
      </c>
      <c r="M51" s="31" t="s">
        <v>257</v>
      </c>
      <c r="N51" s="31" t="s">
        <v>75</v>
      </c>
      <c r="O51" s="31">
        <v>642</v>
      </c>
      <c r="P51" s="33" t="s">
        <v>82</v>
      </c>
      <c r="Q51" s="31">
        <v>1</v>
      </c>
      <c r="R51" s="34" t="s">
        <v>163</v>
      </c>
      <c r="S51" s="31" t="s">
        <v>164</v>
      </c>
      <c r="T51" s="35">
        <v>19000</v>
      </c>
      <c r="U51" s="36">
        <v>7000</v>
      </c>
      <c r="V51" s="37">
        <f t="shared" si="3"/>
        <v>19000000</v>
      </c>
      <c r="W51" s="31">
        <v>2018</v>
      </c>
      <c r="X51" s="31" t="s">
        <v>130</v>
      </c>
      <c r="Y51" s="31">
        <v>2018</v>
      </c>
      <c r="Z51" s="39" t="s">
        <v>131</v>
      </c>
      <c r="AA51" s="38" t="s">
        <v>165</v>
      </c>
      <c r="AB51" s="31">
        <v>2018</v>
      </c>
      <c r="AC51" s="39" t="s">
        <v>84</v>
      </c>
      <c r="AD51" s="39">
        <v>2018</v>
      </c>
      <c r="AE51" s="39" t="s">
        <v>85</v>
      </c>
      <c r="AF51" s="38">
        <v>2018</v>
      </c>
      <c r="AG51" s="39" t="s">
        <v>85</v>
      </c>
      <c r="AH51" s="38">
        <v>2019</v>
      </c>
      <c r="AI51" s="39" t="s">
        <v>85</v>
      </c>
      <c r="AJ51" s="38" t="s">
        <v>141</v>
      </c>
      <c r="AK51" s="40" t="s">
        <v>91</v>
      </c>
      <c r="AL51" s="41">
        <v>1</v>
      </c>
      <c r="AM51" s="41">
        <v>40796</v>
      </c>
      <c r="AN51" s="41" t="s">
        <v>92</v>
      </c>
      <c r="AO51" s="41">
        <v>0</v>
      </c>
      <c r="AP51" s="41">
        <v>13</v>
      </c>
      <c r="AQ51" s="31" t="s">
        <v>258</v>
      </c>
      <c r="AR51" s="39" t="s">
        <v>93</v>
      </c>
      <c r="AS51" s="31" t="s">
        <v>94</v>
      </c>
      <c r="AT51" s="31" t="s">
        <v>95</v>
      </c>
      <c r="AU51" s="31" t="s">
        <v>75</v>
      </c>
      <c r="AV51" s="39" t="s">
        <v>259</v>
      </c>
      <c r="AW51" s="39">
        <v>146</v>
      </c>
      <c r="AX51" s="181">
        <v>43196</v>
      </c>
      <c r="AY51" s="181">
        <v>43200</v>
      </c>
      <c r="AZ51" s="181">
        <v>43199</v>
      </c>
    </row>
    <row r="52" spans="1:52" s="47" customFormat="1" ht="92.25" customHeight="1" x14ac:dyDescent="0.2">
      <c r="A52" s="32" t="s">
        <v>260</v>
      </c>
      <c r="B52" s="31" t="s">
        <v>261</v>
      </c>
      <c r="C52" s="31" t="s">
        <v>108</v>
      </c>
      <c r="D52" s="31" t="s">
        <v>193</v>
      </c>
      <c r="E52" s="31" t="s">
        <v>255</v>
      </c>
      <c r="F52" s="31"/>
      <c r="G52" s="31" t="s">
        <v>160</v>
      </c>
      <c r="H52" s="31" t="s">
        <v>77</v>
      </c>
      <c r="I52" s="31" t="s">
        <v>78</v>
      </c>
      <c r="J52" s="31" t="s">
        <v>160</v>
      </c>
      <c r="K52" s="31" t="s">
        <v>262</v>
      </c>
      <c r="L52" s="32" t="str">
        <f t="shared" si="4"/>
        <v xml:space="preserve">Оказание услуг по хранению, сливу и наливу нефтепродуктов в Сакском районе </v>
      </c>
      <c r="M52" s="31" t="s">
        <v>263</v>
      </c>
      <c r="N52" s="31" t="s">
        <v>75</v>
      </c>
      <c r="O52" s="31">
        <v>642</v>
      </c>
      <c r="P52" s="33" t="s">
        <v>82</v>
      </c>
      <c r="Q52" s="31">
        <v>1</v>
      </c>
      <c r="R52" s="34" t="s">
        <v>163</v>
      </c>
      <c r="S52" s="31" t="s">
        <v>164</v>
      </c>
      <c r="T52" s="35">
        <v>25000</v>
      </c>
      <c r="U52" s="36">
        <v>0</v>
      </c>
      <c r="V52" s="37">
        <f t="shared" si="3"/>
        <v>25000000</v>
      </c>
      <c r="W52" s="31">
        <v>2018</v>
      </c>
      <c r="X52" s="31" t="s">
        <v>101</v>
      </c>
      <c r="Y52" s="31">
        <v>2018</v>
      </c>
      <c r="Z52" s="39" t="s">
        <v>85</v>
      </c>
      <c r="AA52" s="38" t="s">
        <v>86</v>
      </c>
      <c r="AB52" s="31">
        <v>2018</v>
      </c>
      <c r="AC52" s="39" t="s">
        <v>87</v>
      </c>
      <c r="AD52" s="39">
        <v>2018</v>
      </c>
      <c r="AE52" s="39" t="s">
        <v>88</v>
      </c>
      <c r="AF52" s="38">
        <v>2018</v>
      </c>
      <c r="AG52" s="38" t="s">
        <v>88</v>
      </c>
      <c r="AH52" s="38">
        <v>2019</v>
      </c>
      <c r="AI52" s="38" t="s">
        <v>88</v>
      </c>
      <c r="AJ52" s="38" t="s">
        <v>90</v>
      </c>
      <c r="AK52" s="40" t="s">
        <v>176</v>
      </c>
      <c r="AL52" s="41">
        <v>0</v>
      </c>
      <c r="AM52" s="41">
        <v>3363</v>
      </c>
      <c r="AN52" s="41" t="s">
        <v>92</v>
      </c>
      <c r="AO52" s="41">
        <v>0</v>
      </c>
      <c r="AP52" s="41">
        <v>13</v>
      </c>
      <c r="AQ52" s="31" t="s">
        <v>264</v>
      </c>
      <c r="AR52" s="39"/>
      <c r="AS52" s="31" t="s">
        <v>94</v>
      </c>
      <c r="AT52" s="31" t="s">
        <v>95</v>
      </c>
      <c r="AU52" s="31" t="s">
        <v>75</v>
      </c>
      <c r="AV52" s="39" t="s">
        <v>265</v>
      </c>
      <c r="AW52" s="39">
        <v>39</v>
      </c>
      <c r="AX52" s="180">
        <v>43126</v>
      </c>
      <c r="AY52" s="180">
        <v>43131</v>
      </c>
      <c r="AZ52" s="180">
        <v>43129</v>
      </c>
    </row>
    <row r="53" spans="1:52" s="47" customFormat="1" ht="93" customHeight="1" x14ac:dyDescent="0.2">
      <c r="A53" s="32" t="s">
        <v>266</v>
      </c>
      <c r="B53" s="31" t="s">
        <v>267</v>
      </c>
      <c r="C53" s="31" t="s">
        <v>268</v>
      </c>
      <c r="D53" s="31" t="s">
        <v>193</v>
      </c>
      <c r="E53" s="31" t="s">
        <v>255</v>
      </c>
      <c r="F53" s="31"/>
      <c r="G53" s="31" t="s">
        <v>160</v>
      </c>
      <c r="H53" s="31" t="s">
        <v>77</v>
      </c>
      <c r="I53" s="31" t="s">
        <v>78</v>
      </c>
      <c r="J53" s="31" t="s">
        <v>160</v>
      </c>
      <c r="K53" s="31" t="s">
        <v>269</v>
      </c>
      <c r="L53" s="32" t="str">
        <f t="shared" si="4"/>
        <v xml:space="preserve">Оказание услуг по хранению, сливу и наливу нефтепродуктов в городе Севастополь </v>
      </c>
      <c r="M53" s="31" t="s">
        <v>270</v>
      </c>
      <c r="N53" s="31" t="s">
        <v>75</v>
      </c>
      <c r="O53" s="31">
        <v>642</v>
      </c>
      <c r="P53" s="33" t="s">
        <v>82</v>
      </c>
      <c r="Q53" s="31">
        <v>1</v>
      </c>
      <c r="R53" s="34" t="s">
        <v>163</v>
      </c>
      <c r="S53" s="31" t="s">
        <v>164</v>
      </c>
      <c r="T53" s="35">
        <v>4000</v>
      </c>
      <c r="U53" s="36">
        <f>T53/12*9</f>
        <v>3000</v>
      </c>
      <c r="V53" s="37">
        <f t="shared" si="3"/>
        <v>4000000</v>
      </c>
      <c r="W53" s="31">
        <v>2018</v>
      </c>
      <c r="X53" s="31" t="s">
        <v>89</v>
      </c>
      <c r="Y53" s="31">
        <v>2018</v>
      </c>
      <c r="Z53" s="39" t="s">
        <v>102</v>
      </c>
      <c r="AA53" s="38" t="s">
        <v>198</v>
      </c>
      <c r="AB53" s="31">
        <v>2018</v>
      </c>
      <c r="AC53" s="39" t="s">
        <v>126</v>
      </c>
      <c r="AD53" s="39">
        <v>2018</v>
      </c>
      <c r="AE53" s="39" t="s">
        <v>127</v>
      </c>
      <c r="AF53" s="38">
        <v>2018</v>
      </c>
      <c r="AG53" s="38" t="s">
        <v>127</v>
      </c>
      <c r="AH53" s="38">
        <v>2019</v>
      </c>
      <c r="AI53" s="38" t="s">
        <v>127</v>
      </c>
      <c r="AJ53" s="38" t="s">
        <v>271</v>
      </c>
      <c r="AK53" s="40" t="s">
        <v>104</v>
      </c>
      <c r="AL53" s="41">
        <v>1</v>
      </c>
      <c r="AM53" s="41">
        <v>31636</v>
      </c>
      <c r="AN53" s="41" t="s">
        <v>92</v>
      </c>
      <c r="AO53" s="41">
        <v>0</v>
      </c>
      <c r="AP53" s="41">
        <v>13</v>
      </c>
      <c r="AQ53" s="41"/>
      <c r="AR53" s="39" t="s">
        <v>93</v>
      </c>
      <c r="AS53" s="31" t="s">
        <v>94</v>
      </c>
      <c r="AT53" s="31" t="s">
        <v>95</v>
      </c>
      <c r="AU53" s="31" t="s">
        <v>75</v>
      </c>
      <c r="AV53" s="39" t="s">
        <v>272</v>
      </c>
      <c r="AW53" s="39">
        <v>11</v>
      </c>
      <c r="AX53" s="181">
        <v>43115</v>
      </c>
      <c r="AY53" s="182">
        <v>43118</v>
      </c>
      <c r="AZ53" s="181">
        <v>43116</v>
      </c>
    </row>
    <row r="54" spans="1:52" s="49" customFormat="1" ht="79.5" customHeight="1" x14ac:dyDescent="0.25">
      <c r="A54" s="32" t="s">
        <v>273</v>
      </c>
      <c r="B54" s="31" t="s">
        <v>274</v>
      </c>
      <c r="C54" s="31" t="s">
        <v>108</v>
      </c>
      <c r="D54" s="31" t="s">
        <v>193</v>
      </c>
      <c r="E54" s="31" t="s">
        <v>255</v>
      </c>
      <c r="F54" s="31"/>
      <c r="G54" s="31" t="s">
        <v>160</v>
      </c>
      <c r="H54" s="31" t="s">
        <v>77</v>
      </c>
      <c r="I54" s="31" t="s">
        <v>78</v>
      </c>
      <c r="J54" s="31" t="s">
        <v>160</v>
      </c>
      <c r="K54" s="31" t="s">
        <v>275</v>
      </c>
      <c r="L54" s="32" t="str">
        <f t="shared" si="4"/>
        <v>Оказание услуг по хранению, сливу, наливу и доставке топлива для нужд ГТЭС в Краснодарском крае</v>
      </c>
      <c r="M54" s="31" t="s">
        <v>276</v>
      </c>
      <c r="N54" s="31" t="s">
        <v>75</v>
      </c>
      <c r="O54" s="31">
        <v>642</v>
      </c>
      <c r="P54" s="33" t="s">
        <v>82</v>
      </c>
      <c r="Q54" s="31">
        <v>1</v>
      </c>
      <c r="R54" s="34">
        <v>3000000000</v>
      </c>
      <c r="S54" s="31" t="s">
        <v>248</v>
      </c>
      <c r="T54" s="35">
        <v>9100</v>
      </c>
      <c r="U54" s="36">
        <v>1100</v>
      </c>
      <c r="V54" s="37">
        <f t="shared" si="3"/>
        <v>9100000</v>
      </c>
      <c r="W54" s="31">
        <v>2018</v>
      </c>
      <c r="X54" s="31" t="s">
        <v>130</v>
      </c>
      <c r="Y54" s="31">
        <v>2018</v>
      </c>
      <c r="Z54" s="39" t="s">
        <v>131</v>
      </c>
      <c r="AA54" s="38" t="s">
        <v>165</v>
      </c>
      <c r="AB54" s="31">
        <v>2018</v>
      </c>
      <c r="AC54" s="39" t="s">
        <v>84</v>
      </c>
      <c r="AD54" s="39">
        <v>2018</v>
      </c>
      <c r="AE54" s="39" t="s">
        <v>85</v>
      </c>
      <c r="AF54" s="38">
        <v>2018</v>
      </c>
      <c r="AG54" s="39" t="s">
        <v>85</v>
      </c>
      <c r="AH54" s="38">
        <v>2019</v>
      </c>
      <c r="AI54" s="39" t="s">
        <v>85</v>
      </c>
      <c r="AJ54" s="38" t="s">
        <v>141</v>
      </c>
      <c r="AK54" s="40" t="s">
        <v>91</v>
      </c>
      <c r="AL54" s="41">
        <v>1</v>
      </c>
      <c r="AM54" s="41">
        <v>40796</v>
      </c>
      <c r="AN54" s="41" t="s">
        <v>92</v>
      </c>
      <c r="AO54" s="41">
        <v>0</v>
      </c>
      <c r="AP54" s="41">
        <v>13</v>
      </c>
      <c r="AQ54" s="31" t="s">
        <v>277</v>
      </c>
      <c r="AR54" s="39" t="s">
        <v>93</v>
      </c>
      <c r="AS54" s="31" t="s">
        <v>94</v>
      </c>
      <c r="AT54" s="31" t="s">
        <v>95</v>
      </c>
      <c r="AU54" s="31" t="s">
        <v>75</v>
      </c>
      <c r="AV54" s="39" t="s">
        <v>278</v>
      </c>
      <c r="AW54" s="39">
        <v>147</v>
      </c>
      <c r="AX54" s="181">
        <v>43196</v>
      </c>
      <c r="AY54" s="181">
        <v>43200</v>
      </c>
      <c r="AZ54" s="181">
        <v>43199</v>
      </c>
    </row>
    <row r="55" spans="1:52" s="49" customFormat="1" ht="126.75" customHeight="1" x14ac:dyDescent="0.25">
      <c r="A55" s="32"/>
      <c r="B55" s="31" t="s">
        <v>279</v>
      </c>
      <c r="C55" s="31"/>
      <c r="D55" s="31" t="s">
        <v>193</v>
      </c>
      <c r="E55" s="31" t="s">
        <v>255</v>
      </c>
      <c r="F55" s="31"/>
      <c r="G55" s="31" t="s">
        <v>160</v>
      </c>
      <c r="H55" s="31" t="s">
        <v>77</v>
      </c>
      <c r="I55" s="31" t="s">
        <v>78</v>
      </c>
      <c r="J55" s="31" t="s">
        <v>160</v>
      </c>
      <c r="K55" s="31" t="s">
        <v>280</v>
      </c>
      <c r="L55" s="32" t="str">
        <f t="shared" si="4"/>
        <v>Оказание услуг по хранению,сливу, наливу нефтепродуктов в Краснодарском крае</v>
      </c>
      <c r="M55" s="31" t="s">
        <v>281</v>
      </c>
      <c r="N55" s="31" t="s">
        <v>75</v>
      </c>
      <c r="O55" s="31">
        <v>642</v>
      </c>
      <c r="P55" s="33" t="s">
        <v>82</v>
      </c>
      <c r="Q55" s="31">
        <v>1</v>
      </c>
      <c r="R55" s="34">
        <v>3000000000</v>
      </c>
      <c r="S55" s="31" t="s">
        <v>248</v>
      </c>
      <c r="T55" s="35">
        <v>6500</v>
      </c>
      <c r="U55" s="36">
        <f>T55/12*3</f>
        <v>1625</v>
      </c>
      <c r="V55" s="37">
        <f t="shared" si="3"/>
        <v>6500000</v>
      </c>
      <c r="W55" s="31">
        <v>2018</v>
      </c>
      <c r="X55" s="31" t="s">
        <v>127</v>
      </c>
      <c r="Y55" s="31">
        <v>2018</v>
      </c>
      <c r="Z55" s="39" t="s">
        <v>129</v>
      </c>
      <c r="AA55" s="38" t="s">
        <v>282</v>
      </c>
      <c r="AB55" s="31">
        <v>2018</v>
      </c>
      <c r="AC55" s="39" t="s">
        <v>130</v>
      </c>
      <c r="AD55" s="39">
        <v>2018</v>
      </c>
      <c r="AE55" s="39" t="s">
        <v>131</v>
      </c>
      <c r="AF55" s="38">
        <v>2018</v>
      </c>
      <c r="AG55" s="38" t="s">
        <v>131</v>
      </c>
      <c r="AH55" s="38">
        <v>2019</v>
      </c>
      <c r="AI55" s="38" t="s">
        <v>131</v>
      </c>
      <c r="AJ55" s="38" t="s">
        <v>283</v>
      </c>
      <c r="AK55" s="40" t="s">
        <v>91</v>
      </c>
      <c r="AL55" s="41">
        <v>1</v>
      </c>
      <c r="AM55" s="41">
        <v>40796</v>
      </c>
      <c r="AN55" s="41" t="s">
        <v>92</v>
      </c>
      <c r="AO55" s="41">
        <v>0</v>
      </c>
      <c r="AP55" s="41">
        <v>13</v>
      </c>
      <c r="AQ55" s="41"/>
      <c r="AR55" s="39" t="s">
        <v>93</v>
      </c>
      <c r="AS55" s="31" t="s">
        <v>94</v>
      </c>
      <c r="AT55" s="31" t="s">
        <v>95</v>
      </c>
      <c r="AU55" s="31" t="s">
        <v>75</v>
      </c>
      <c r="AV55" s="39" t="s">
        <v>284</v>
      </c>
      <c r="AW55" s="39"/>
      <c r="AX55" s="39"/>
      <c r="AY55" s="39"/>
      <c r="AZ55" s="43"/>
    </row>
    <row r="56" spans="1:52" s="49" customFormat="1" ht="112.5" customHeight="1" x14ac:dyDescent="0.25">
      <c r="A56" s="32"/>
      <c r="B56" s="31" t="s">
        <v>285</v>
      </c>
      <c r="C56" s="31"/>
      <c r="D56" s="31" t="s">
        <v>193</v>
      </c>
      <c r="E56" s="31" t="s">
        <v>255</v>
      </c>
      <c r="F56" s="31"/>
      <c r="G56" s="31" t="s">
        <v>160</v>
      </c>
      <c r="H56" s="31" t="s">
        <v>77</v>
      </c>
      <c r="I56" s="31" t="s">
        <v>78</v>
      </c>
      <c r="J56" s="31" t="s">
        <v>160</v>
      </c>
      <c r="K56" s="31" t="s">
        <v>286</v>
      </c>
      <c r="L56" s="32" t="str">
        <f t="shared" si="4"/>
        <v>Оказание услуг по хранению, сливу и наливу нефтепродуктов в г. Симферополь</v>
      </c>
      <c r="M56" s="31" t="s">
        <v>287</v>
      </c>
      <c r="N56" s="31" t="s">
        <v>75</v>
      </c>
      <c r="O56" s="31">
        <v>642</v>
      </c>
      <c r="P56" s="33" t="s">
        <v>82</v>
      </c>
      <c r="Q56" s="31">
        <v>1</v>
      </c>
      <c r="R56" s="34" t="s">
        <v>163</v>
      </c>
      <c r="S56" s="31" t="s">
        <v>164</v>
      </c>
      <c r="T56" s="35">
        <v>47000</v>
      </c>
      <c r="U56" s="36">
        <f>T56/12*3</f>
        <v>11750</v>
      </c>
      <c r="V56" s="37">
        <f t="shared" si="3"/>
        <v>47000000</v>
      </c>
      <c r="W56" s="31">
        <v>2018</v>
      </c>
      <c r="X56" s="31" t="s">
        <v>130</v>
      </c>
      <c r="Y56" s="31">
        <v>2018</v>
      </c>
      <c r="Z56" s="39" t="s">
        <v>131</v>
      </c>
      <c r="AA56" s="38" t="s">
        <v>165</v>
      </c>
      <c r="AB56" s="31">
        <v>2018</v>
      </c>
      <c r="AC56" s="39" t="s">
        <v>84</v>
      </c>
      <c r="AD56" s="39">
        <v>2018</v>
      </c>
      <c r="AE56" s="39" t="s">
        <v>101</v>
      </c>
      <c r="AF56" s="38">
        <v>2018</v>
      </c>
      <c r="AG56" s="38" t="s">
        <v>101</v>
      </c>
      <c r="AH56" s="38">
        <v>2019</v>
      </c>
      <c r="AI56" s="38" t="s">
        <v>101</v>
      </c>
      <c r="AJ56" s="38" t="s">
        <v>166</v>
      </c>
      <c r="AK56" s="40" t="s">
        <v>176</v>
      </c>
      <c r="AL56" s="41">
        <v>0</v>
      </c>
      <c r="AM56" s="41">
        <v>3363</v>
      </c>
      <c r="AN56" s="41" t="s">
        <v>92</v>
      </c>
      <c r="AO56" s="41">
        <v>0</v>
      </c>
      <c r="AP56" s="41">
        <v>13</v>
      </c>
      <c r="AQ56" s="41"/>
      <c r="AR56" s="39" t="s">
        <v>75</v>
      </c>
      <c r="AS56" s="31" t="s">
        <v>94</v>
      </c>
      <c r="AT56" s="31" t="s">
        <v>95</v>
      </c>
      <c r="AU56" s="31"/>
      <c r="AV56" s="39" t="s">
        <v>288</v>
      </c>
      <c r="AW56" s="39"/>
      <c r="AX56" s="39"/>
      <c r="AY56" s="39"/>
      <c r="AZ56" s="43"/>
    </row>
    <row r="57" spans="1:52" s="47" customFormat="1" ht="69.75" customHeight="1" x14ac:dyDescent="0.2">
      <c r="A57" s="32" t="s">
        <v>289</v>
      </c>
      <c r="B57" s="31" t="s">
        <v>290</v>
      </c>
      <c r="C57" s="31" t="s">
        <v>108</v>
      </c>
      <c r="D57" s="31" t="s">
        <v>291</v>
      </c>
      <c r="E57" s="31" t="s">
        <v>292</v>
      </c>
      <c r="F57" s="31">
        <v>8</v>
      </c>
      <c r="G57" s="31" t="s">
        <v>160</v>
      </c>
      <c r="H57" s="31" t="s">
        <v>77</v>
      </c>
      <c r="I57" s="31" t="s">
        <v>78</v>
      </c>
      <c r="J57" s="31" t="s">
        <v>160</v>
      </c>
      <c r="K57" s="31" t="s">
        <v>293</v>
      </c>
      <c r="L57" s="32" t="str">
        <f t="shared" si="4"/>
        <v xml:space="preserve">Поставка газогенератора </v>
      </c>
      <c r="M57" s="31" t="s">
        <v>294</v>
      </c>
      <c r="N57" s="31" t="s">
        <v>75</v>
      </c>
      <c r="O57" s="31" t="s">
        <v>295</v>
      </c>
      <c r="P57" s="33" t="s">
        <v>296</v>
      </c>
      <c r="Q57" s="31">
        <v>2</v>
      </c>
      <c r="R57" s="34" t="s">
        <v>174</v>
      </c>
      <c r="S57" s="31" t="s">
        <v>83</v>
      </c>
      <c r="T57" s="35">
        <v>890000</v>
      </c>
      <c r="U57" s="36">
        <f>T57</f>
        <v>890000</v>
      </c>
      <c r="V57" s="37">
        <f t="shared" si="3"/>
        <v>890000000</v>
      </c>
      <c r="W57" s="31">
        <v>2018</v>
      </c>
      <c r="X57" s="31" t="s">
        <v>101</v>
      </c>
      <c r="Y57" s="31">
        <v>2018</v>
      </c>
      <c r="Z57" s="39" t="s">
        <v>85</v>
      </c>
      <c r="AA57" s="38" t="s">
        <v>86</v>
      </c>
      <c r="AB57" s="31">
        <v>2018</v>
      </c>
      <c r="AC57" s="39" t="s">
        <v>87</v>
      </c>
      <c r="AD57" s="39">
        <v>2018</v>
      </c>
      <c r="AE57" s="39" t="s">
        <v>88</v>
      </c>
      <c r="AF57" s="38">
        <v>2018</v>
      </c>
      <c r="AG57" s="38" t="s">
        <v>88</v>
      </c>
      <c r="AH57" s="38" t="s">
        <v>116</v>
      </c>
      <c r="AI57" s="38" t="s">
        <v>102</v>
      </c>
      <c r="AJ57" s="38" t="s">
        <v>297</v>
      </c>
      <c r="AK57" s="40" t="s">
        <v>91</v>
      </c>
      <c r="AL57" s="41">
        <v>1</v>
      </c>
      <c r="AM57" s="41">
        <v>40796</v>
      </c>
      <c r="AN57" s="41" t="s">
        <v>92</v>
      </c>
      <c r="AO57" s="41">
        <v>0</v>
      </c>
      <c r="AP57" s="41">
        <v>19</v>
      </c>
      <c r="AQ57" s="32" t="s">
        <v>298</v>
      </c>
      <c r="AR57" s="39" t="s">
        <v>75</v>
      </c>
      <c r="AS57" s="31" t="s">
        <v>94</v>
      </c>
      <c r="AT57" s="31" t="s">
        <v>95</v>
      </c>
      <c r="AU57" s="31"/>
      <c r="AV57" s="39" t="s">
        <v>265</v>
      </c>
      <c r="AW57" s="39">
        <v>128</v>
      </c>
      <c r="AX57" s="180">
        <v>43192</v>
      </c>
      <c r="AY57" s="180">
        <v>43194</v>
      </c>
      <c r="AZ57" s="180">
        <v>43192</v>
      </c>
    </row>
    <row r="58" spans="1:52" s="47" customFormat="1" ht="82.5" customHeight="1" x14ac:dyDescent="0.2">
      <c r="A58" s="32" t="s">
        <v>289</v>
      </c>
      <c r="B58" s="31" t="s">
        <v>299</v>
      </c>
      <c r="C58" s="31" t="s">
        <v>108</v>
      </c>
      <c r="D58" s="31" t="s">
        <v>291</v>
      </c>
      <c r="E58" s="31" t="s">
        <v>292</v>
      </c>
      <c r="F58" s="31">
        <v>8</v>
      </c>
      <c r="G58" s="31" t="s">
        <v>160</v>
      </c>
      <c r="H58" s="31" t="s">
        <v>77</v>
      </c>
      <c r="I58" s="31" t="s">
        <v>78</v>
      </c>
      <c r="J58" s="31" t="s">
        <v>160</v>
      </c>
      <c r="K58" s="31" t="s">
        <v>300</v>
      </c>
      <c r="L58" s="32" t="str">
        <f t="shared" si="4"/>
        <v>Поставка силовой турбины для ГТУ</v>
      </c>
      <c r="M58" s="31" t="s">
        <v>294</v>
      </c>
      <c r="N58" s="31" t="s">
        <v>75</v>
      </c>
      <c r="O58" s="31" t="s">
        <v>295</v>
      </c>
      <c r="P58" s="33" t="s">
        <v>296</v>
      </c>
      <c r="Q58" s="31">
        <v>1</v>
      </c>
      <c r="R58" s="34" t="s">
        <v>174</v>
      </c>
      <c r="S58" s="31" t="s">
        <v>83</v>
      </c>
      <c r="T58" s="35">
        <v>250000</v>
      </c>
      <c r="U58" s="36">
        <f>T58</f>
        <v>250000</v>
      </c>
      <c r="V58" s="37">
        <f t="shared" si="3"/>
        <v>250000000</v>
      </c>
      <c r="W58" s="31">
        <v>2018</v>
      </c>
      <c r="X58" s="31" t="s">
        <v>101</v>
      </c>
      <c r="Y58" s="31">
        <v>2018</v>
      </c>
      <c r="Z58" s="39" t="s">
        <v>85</v>
      </c>
      <c r="AA58" s="38" t="s">
        <v>86</v>
      </c>
      <c r="AB58" s="31">
        <v>2018</v>
      </c>
      <c r="AC58" s="39" t="s">
        <v>87</v>
      </c>
      <c r="AD58" s="39">
        <v>2018</v>
      </c>
      <c r="AE58" s="39" t="s">
        <v>88</v>
      </c>
      <c r="AF58" s="38">
        <v>2018</v>
      </c>
      <c r="AG58" s="38" t="s">
        <v>88</v>
      </c>
      <c r="AH58" s="38" t="s">
        <v>116</v>
      </c>
      <c r="AI58" s="38" t="s">
        <v>102</v>
      </c>
      <c r="AJ58" s="38" t="s">
        <v>297</v>
      </c>
      <c r="AK58" s="40" t="s">
        <v>91</v>
      </c>
      <c r="AL58" s="41">
        <v>1</v>
      </c>
      <c r="AM58" s="41">
        <v>40796</v>
      </c>
      <c r="AN58" s="41" t="s">
        <v>92</v>
      </c>
      <c r="AO58" s="41">
        <v>0</v>
      </c>
      <c r="AP58" s="41">
        <v>19</v>
      </c>
      <c r="AQ58" s="32" t="s">
        <v>301</v>
      </c>
      <c r="AR58" s="39" t="s">
        <v>75</v>
      </c>
      <c r="AS58" s="31" t="s">
        <v>94</v>
      </c>
      <c r="AT58" s="31" t="s">
        <v>95</v>
      </c>
      <c r="AU58" s="31"/>
      <c r="AV58" s="39" t="s">
        <v>265</v>
      </c>
      <c r="AW58" s="39">
        <v>128</v>
      </c>
      <c r="AX58" s="180">
        <v>43192</v>
      </c>
      <c r="AY58" s="180">
        <v>43194</v>
      </c>
      <c r="AZ58" s="180">
        <v>43192</v>
      </c>
    </row>
    <row r="59" spans="1:52" s="50" customFormat="1" ht="134.25" customHeight="1" x14ac:dyDescent="0.2">
      <c r="A59" s="32" t="s">
        <v>302</v>
      </c>
      <c r="B59" s="31" t="s">
        <v>303</v>
      </c>
      <c r="C59" s="31" t="s">
        <v>108</v>
      </c>
      <c r="D59" s="31" t="s">
        <v>304</v>
      </c>
      <c r="E59" s="31" t="s">
        <v>305</v>
      </c>
      <c r="F59" s="31">
        <v>8</v>
      </c>
      <c r="G59" s="31" t="s">
        <v>306</v>
      </c>
      <c r="H59" s="31" t="s">
        <v>77</v>
      </c>
      <c r="I59" s="31" t="s">
        <v>78</v>
      </c>
      <c r="J59" s="31" t="s">
        <v>306</v>
      </c>
      <c r="K59" s="31" t="s">
        <v>307</v>
      </c>
      <c r="L59" s="32" t="str">
        <f t="shared" si="4"/>
        <v xml:space="preserve">Поставка электрической энергии (мощности) для обеспечения хозяйственных нужд на площадке размещения мобильных ГТЭС ПС «Пушкино» </v>
      </c>
      <c r="M59" s="31" t="s">
        <v>308</v>
      </c>
      <c r="N59" s="31"/>
      <c r="O59" s="31">
        <v>245</v>
      </c>
      <c r="P59" s="33" t="s">
        <v>309</v>
      </c>
      <c r="Q59" s="31">
        <v>60000</v>
      </c>
      <c r="R59" s="34">
        <v>46000000000</v>
      </c>
      <c r="S59" s="31" t="s">
        <v>310</v>
      </c>
      <c r="T59" s="35">
        <v>250</v>
      </c>
      <c r="U59" s="36">
        <v>250</v>
      </c>
      <c r="V59" s="37">
        <f t="shared" si="3"/>
        <v>250000</v>
      </c>
      <c r="W59" s="31">
        <v>2018</v>
      </c>
      <c r="X59" s="31" t="s">
        <v>89</v>
      </c>
      <c r="Y59" s="31">
        <v>2018</v>
      </c>
      <c r="Z59" s="39" t="s">
        <v>89</v>
      </c>
      <c r="AA59" s="38" t="s">
        <v>249</v>
      </c>
      <c r="AB59" s="31">
        <v>2018</v>
      </c>
      <c r="AC59" s="39" t="s">
        <v>89</v>
      </c>
      <c r="AD59" s="39">
        <v>2018</v>
      </c>
      <c r="AE59" s="39" t="s">
        <v>89</v>
      </c>
      <c r="AF59" s="38">
        <v>2018</v>
      </c>
      <c r="AG59" s="38" t="s">
        <v>89</v>
      </c>
      <c r="AH59" s="38">
        <v>2018</v>
      </c>
      <c r="AI59" s="38" t="s">
        <v>88</v>
      </c>
      <c r="AJ59" s="38" t="s">
        <v>311</v>
      </c>
      <c r="AK59" s="40" t="s">
        <v>176</v>
      </c>
      <c r="AL59" s="41">
        <v>0</v>
      </c>
      <c r="AM59" s="41">
        <v>3363</v>
      </c>
      <c r="AN59" s="41" t="s">
        <v>92</v>
      </c>
      <c r="AO59" s="41">
        <v>0</v>
      </c>
      <c r="AP59" s="41">
        <v>3</v>
      </c>
      <c r="AQ59" s="41"/>
      <c r="AR59" s="39"/>
      <c r="AS59" s="31" t="s">
        <v>94</v>
      </c>
      <c r="AT59" s="31" t="s">
        <v>95</v>
      </c>
      <c r="AU59" s="31"/>
      <c r="AV59" s="39" t="s">
        <v>312</v>
      </c>
      <c r="AW59" s="39">
        <v>31</v>
      </c>
      <c r="AX59" s="180">
        <v>43124</v>
      </c>
      <c r="AY59" s="180">
        <v>43125</v>
      </c>
      <c r="AZ59" s="180">
        <v>43124</v>
      </c>
    </row>
    <row r="60" spans="1:52" s="50" customFormat="1" ht="108.75" customHeight="1" x14ac:dyDescent="0.2">
      <c r="A60" s="32" t="s">
        <v>302</v>
      </c>
      <c r="B60" s="31" t="s">
        <v>313</v>
      </c>
      <c r="C60" s="31" t="s">
        <v>108</v>
      </c>
      <c r="D60" s="31" t="s">
        <v>304</v>
      </c>
      <c r="E60" s="31" t="s">
        <v>305</v>
      </c>
      <c r="F60" s="31">
        <v>8</v>
      </c>
      <c r="G60" s="31" t="s">
        <v>306</v>
      </c>
      <c r="H60" s="31" t="s">
        <v>77</v>
      </c>
      <c r="I60" s="31" t="s">
        <v>78</v>
      </c>
      <c r="J60" s="31" t="s">
        <v>306</v>
      </c>
      <c r="K60" s="31" t="s">
        <v>314</v>
      </c>
      <c r="L60" s="32" t="str">
        <f t="shared" si="4"/>
        <v xml:space="preserve">Поставка электрической энергии (мощности) для обеспечения хозяйственных нужд на площадке размещения мобильных ГТЭС ПС «Игнатово» </v>
      </c>
      <c r="M60" s="31" t="s">
        <v>315</v>
      </c>
      <c r="N60" s="31"/>
      <c r="O60" s="31">
        <v>245</v>
      </c>
      <c r="P60" s="33" t="s">
        <v>309</v>
      </c>
      <c r="Q60" s="31">
        <v>30000</v>
      </c>
      <c r="R60" s="34">
        <v>46000000000</v>
      </c>
      <c r="S60" s="31" t="s">
        <v>316</v>
      </c>
      <c r="T60" s="35">
        <v>130</v>
      </c>
      <c r="U60" s="36">
        <v>130</v>
      </c>
      <c r="V60" s="37">
        <f t="shared" si="3"/>
        <v>130000</v>
      </c>
      <c r="W60" s="31">
        <v>2018</v>
      </c>
      <c r="X60" s="31" t="s">
        <v>89</v>
      </c>
      <c r="Y60" s="31">
        <v>2018</v>
      </c>
      <c r="Z60" s="39" t="s">
        <v>89</v>
      </c>
      <c r="AA60" s="38" t="s">
        <v>249</v>
      </c>
      <c r="AB60" s="31">
        <v>2018</v>
      </c>
      <c r="AC60" s="39" t="s">
        <v>89</v>
      </c>
      <c r="AD60" s="39">
        <v>2018</v>
      </c>
      <c r="AE60" s="39" t="s">
        <v>89</v>
      </c>
      <c r="AF60" s="38">
        <v>2018</v>
      </c>
      <c r="AG60" s="38" t="s">
        <v>89</v>
      </c>
      <c r="AH60" s="38">
        <v>2018</v>
      </c>
      <c r="AI60" s="38" t="s">
        <v>88</v>
      </c>
      <c r="AJ60" s="38" t="s">
        <v>311</v>
      </c>
      <c r="AK60" s="40" t="s">
        <v>176</v>
      </c>
      <c r="AL60" s="41">
        <v>0</v>
      </c>
      <c r="AM60" s="41">
        <v>3363</v>
      </c>
      <c r="AN60" s="41" t="s">
        <v>92</v>
      </c>
      <c r="AO60" s="41">
        <v>0</v>
      </c>
      <c r="AP60" s="41">
        <v>3</v>
      </c>
      <c r="AQ60" s="41"/>
      <c r="AR60" s="39"/>
      <c r="AS60" s="31" t="s">
        <v>94</v>
      </c>
      <c r="AT60" s="31" t="s">
        <v>95</v>
      </c>
      <c r="AU60" s="31"/>
      <c r="AV60" s="39" t="s">
        <v>317</v>
      </c>
      <c r="AW60" s="39">
        <v>31</v>
      </c>
      <c r="AX60" s="180">
        <v>43124</v>
      </c>
      <c r="AY60" s="180">
        <v>43125</v>
      </c>
      <c r="AZ60" s="180">
        <v>43124</v>
      </c>
    </row>
    <row r="61" spans="1:52" s="50" customFormat="1" ht="111" customHeight="1" x14ac:dyDescent="0.2">
      <c r="A61" s="32" t="s">
        <v>302</v>
      </c>
      <c r="B61" s="31" t="s">
        <v>318</v>
      </c>
      <c r="C61" s="31" t="s">
        <v>108</v>
      </c>
      <c r="D61" s="31" t="s">
        <v>304</v>
      </c>
      <c r="E61" s="31" t="s">
        <v>305</v>
      </c>
      <c r="F61" s="31">
        <v>8</v>
      </c>
      <c r="G61" s="31" t="s">
        <v>306</v>
      </c>
      <c r="H61" s="31" t="s">
        <v>77</v>
      </c>
      <c r="I61" s="31" t="s">
        <v>78</v>
      </c>
      <c r="J61" s="31" t="s">
        <v>306</v>
      </c>
      <c r="K61" s="31" t="s">
        <v>319</v>
      </c>
      <c r="L61" s="32" t="str">
        <f t="shared" si="4"/>
        <v xml:space="preserve">Поставка электрической энергии (мощности) для обеспечения хозяйственных нужд на площадке размещения мобильных ГТЭС ПС «Рублево» </v>
      </c>
      <c r="M61" s="31" t="s">
        <v>320</v>
      </c>
      <c r="N61" s="31"/>
      <c r="O61" s="31">
        <v>245</v>
      </c>
      <c r="P61" s="33" t="s">
        <v>309</v>
      </c>
      <c r="Q61" s="31">
        <v>10000</v>
      </c>
      <c r="R61" s="34">
        <v>45000000000</v>
      </c>
      <c r="S61" s="31" t="s">
        <v>321</v>
      </c>
      <c r="T61" s="35">
        <v>50</v>
      </c>
      <c r="U61" s="36">
        <v>50</v>
      </c>
      <c r="V61" s="37">
        <f t="shared" si="3"/>
        <v>50000</v>
      </c>
      <c r="W61" s="31">
        <v>2018</v>
      </c>
      <c r="X61" s="31" t="s">
        <v>89</v>
      </c>
      <c r="Y61" s="31">
        <v>2018</v>
      </c>
      <c r="Z61" s="39" t="s">
        <v>89</v>
      </c>
      <c r="AA61" s="38" t="s">
        <v>249</v>
      </c>
      <c r="AB61" s="31">
        <v>2018</v>
      </c>
      <c r="AC61" s="39" t="s">
        <v>89</v>
      </c>
      <c r="AD61" s="39">
        <v>2018</v>
      </c>
      <c r="AE61" s="39" t="s">
        <v>89</v>
      </c>
      <c r="AF61" s="38">
        <v>2018</v>
      </c>
      <c r="AG61" s="38" t="s">
        <v>89</v>
      </c>
      <c r="AH61" s="38">
        <v>2018</v>
      </c>
      <c r="AI61" s="38" t="s">
        <v>88</v>
      </c>
      <c r="AJ61" s="38" t="s">
        <v>311</v>
      </c>
      <c r="AK61" s="40" t="s">
        <v>176</v>
      </c>
      <c r="AL61" s="41">
        <v>0</v>
      </c>
      <c r="AM61" s="41">
        <v>3363</v>
      </c>
      <c r="AN61" s="41" t="s">
        <v>92</v>
      </c>
      <c r="AO61" s="41">
        <v>0</v>
      </c>
      <c r="AP61" s="41">
        <v>3</v>
      </c>
      <c r="AQ61" s="41"/>
      <c r="AR61" s="39"/>
      <c r="AS61" s="31" t="s">
        <v>94</v>
      </c>
      <c r="AT61" s="31" t="s">
        <v>95</v>
      </c>
      <c r="AU61" s="31"/>
      <c r="AV61" s="39" t="s">
        <v>322</v>
      </c>
      <c r="AW61" s="39">
        <v>31</v>
      </c>
      <c r="AX61" s="180">
        <v>43124</v>
      </c>
      <c r="AY61" s="180">
        <v>43125</v>
      </c>
      <c r="AZ61" s="180">
        <v>43124</v>
      </c>
    </row>
    <row r="62" spans="1:52" s="50" customFormat="1" ht="82.5" customHeight="1" x14ac:dyDescent="0.2">
      <c r="A62" s="45" t="s">
        <v>323</v>
      </c>
      <c r="B62" s="31" t="s">
        <v>324</v>
      </c>
      <c r="C62" s="31" t="s">
        <v>268</v>
      </c>
      <c r="D62" s="31" t="s">
        <v>325</v>
      </c>
      <c r="E62" s="31" t="s">
        <v>326</v>
      </c>
      <c r="F62" s="31"/>
      <c r="G62" s="31" t="s">
        <v>306</v>
      </c>
      <c r="H62" s="31" t="s">
        <v>77</v>
      </c>
      <c r="I62" s="31" t="s">
        <v>78</v>
      </c>
      <c r="J62" s="31" t="s">
        <v>306</v>
      </c>
      <c r="K62" s="31" t="s">
        <v>327</v>
      </c>
      <c r="L62" s="32" t="str">
        <f t="shared" si="4"/>
        <v>Обучение по курсу        "Финансовые расчеты и финансовые гарантии на ОРЭМ"</v>
      </c>
      <c r="M62" s="31" t="s">
        <v>328</v>
      </c>
      <c r="N62" s="31"/>
      <c r="O62" s="31">
        <v>642</v>
      </c>
      <c r="P62" s="33" t="s">
        <v>82</v>
      </c>
      <c r="Q62" s="31">
        <v>1</v>
      </c>
      <c r="R62" s="34">
        <v>45000000000</v>
      </c>
      <c r="S62" s="31" t="s">
        <v>83</v>
      </c>
      <c r="T62" s="35">
        <v>37.5</v>
      </c>
      <c r="U62" s="36">
        <v>37.5</v>
      </c>
      <c r="V62" s="37">
        <f t="shared" si="3"/>
        <v>37500</v>
      </c>
      <c r="W62" s="31">
        <v>2018</v>
      </c>
      <c r="X62" s="31" t="s">
        <v>89</v>
      </c>
      <c r="Y62" s="31">
        <v>2018</v>
      </c>
      <c r="Z62" s="39" t="s">
        <v>89</v>
      </c>
      <c r="AA62" s="38" t="s">
        <v>249</v>
      </c>
      <c r="AB62" s="31">
        <v>2018</v>
      </c>
      <c r="AC62" s="39" t="s">
        <v>89</v>
      </c>
      <c r="AD62" s="39">
        <v>2018</v>
      </c>
      <c r="AE62" s="39" t="s">
        <v>89</v>
      </c>
      <c r="AF62" s="38">
        <v>2018</v>
      </c>
      <c r="AG62" s="38" t="s">
        <v>89</v>
      </c>
      <c r="AH62" s="38">
        <v>2018</v>
      </c>
      <c r="AI62" s="38" t="s">
        <v>102</v>
      </c>
      <c r="AJ62" s="38" t="s">
        <v>198</v>
      </c>
      <c r="AK62" s="40" t="s">
        <v>133</v>
      </c>
      <c r="AL62" s="41">
        <v>0</v>
      </c>
      <c r="AM62" s="41">
        <v>97259</v>
      </c>
      <c r="AN62" s="41" t="s">
        <v>92</v>
      </c>
      <c r="AO62" s="41">
        <v>0</v>
      </c>
      <c r="AP62" s="41">
        <v>22</v>
      </c>
      <c r="AQ62" s="41"/>
      <c r="AR62" s="39"/>
      <c r="AS62" s="31" t="s">
        <v>94</v>
      </c>
      <c r="AT62" s="31" t="s">
        <v>95</v>
      </c>
      <c r="AU62" s="31"/>
      <c r="AV62" s="39" t="s">
        <v>265</v>
      </c>
      <c r="AW62" s="39">
        <v>78</v>
      </c>
      <c r="AX62" s="180">
        <v>43150</v>
      </c>
      <c r="AY62" s="180">
        <v>43153</v>
      </c>
      <c r="AZ62" s="180">
        <v>43151</v>
      </c>
    </row>
    <row r="63" spans="1:52" s="50" customFormat="1" ht="86.25" customHeight="1" x14ac:dyDescent="0.2">
      <c r="A63" s="45" t="s">
        <v>329</v>
      </c>
      <c r="B63" s="31" t="s">
        <v>330</v>
      </c>
      <c r="C63" s="31" t="s">
        <v>108</v>
      </c>
      <c r="D63" s="31" t="s">
        <v>325</v>
      </c>
      <c r="E63" s="31" t="s">
        <v>326</v>
      </c>
      <c r="F63" s="31"/>
      <c r="G63" s="31" t="s">
        <v>306</v>
      </c>
      <c r="H63" s="31" t="s">
        <v>77</v>
      </c>
      <c r="I63" s="31" t="s">
        <v>78</v>
      </c>
      <c r="J63" s="31" t="s">
        <v>306</v>
      </c>
      <c r="K63" s="31" t="s">
        <v>331</v>
      </c>
      <c r="L63" s="32" t="str">
        <f t="shared" si="4"/>
        <v>Обучение по курсу «Антимонопольное регулирование и контроль в сфере электроэнергетики»</v>
      </c>
      <c r="M63" s="31" t="s">
        <v>332</v>
      </c>
      <c r="N63" s="31"/>
      <c r="O63" s="31">
        <v>642</v>
      </c>
      <c r="P63" s="33" t="s">
        <v>82</v>
      </c>
      <c r="Q63" s="31">
        <v>1</v>
      </c>
      <c r="R63" s="34">
        <v>45000000000</v>
      </c>
      <c r="S63" s="31" t="s">
        <v>83</v>
      </c>
      <c r="T63" s="35">
        <v>32</v>
      </c>
      <c r="U63" s="36">
        <v>32</v>
      </c>
      <c r="V63" s="37">
        <f t="shared" si="3"/>
        <v>32000</v>
      </c>
      <c r="W63" s="31">
        <v>2018</v>
      </c>
      <c r="X63" s="31" t="s">
        <v>102</v>
      </c>
      <c r="Y63" s="31">
        <v>2018</v>
      </c>
      <c r="Z63" s="39" t="s">
        <v>102</v>
      </c>
      <c r="AA63" s="38" t="s">
        <v>198</v>
      </c>
      <c r="AB63" s="31">
        <v>2018</v>
      </c>
      <c r="AC63" s="39" t="s">
        <v>102</v>
      </c>
      <c r="AD63" s="39">
        <v>2018</v>
      </c>
      <c r="AE63" s="39" t="s">
        <v>126</v>
      </c>
      <c r="AF63" s="38">
        <v>2018</v>
      </c>
      <c r="AG63" s="38" t="s">
        <v>126</v>
      </c>
      <c r="AH63" s="38">
        <v>2018</v>
      </c>
      <c r="AI63" s="38" t="s">
        <v>126</v>
      </c>
      <c r="AJ63" s="38" t="s">
        <v>250</v>
      </c>
      <c r="AK63" s="40" t="s">
        <v>176</v>
      </c>
      <c r="AL63" s="31">
        <v>0</v>
      </c>
      <c r="AM63" s="41">
        <v>3363</v>
      </c>
      <c r="AN63" s="41" t="s">
        <v>92</v>
      </c>
      <c r="AO63" s="41">
        <v>0</v>
      </c>
      <c r="AP63" s="41">
        <v>22</v>
      </c>
      <c r="AQ63" s="41"/>
      <c r="AR63" s="39"/>
      <c r="AS63" s="31" t="s">
        <v>94</v>
      </c>
      <c r="AT63" s="31" t="s">
        <v>95</v>
      </c>
      <c r="AU63" s="31"/>
      <c r="AV63" s="39"/>
      <c r="AW63" s="39">
        <v>75</v>
      </c>
      <c r="AX63" s="180">
        <v>43150</v>
      </c>
      <c r="AY63" s="180">
        <v>43153</v>
      </c>
      <c r="AZ63" s="180">
        <v>43150</v>
      </c>
    </row>
    <row r="64" spans="1:52" s="50" customFormat="1" ht="84.75" customHeight="1" x14ac:dyDescent="0.2">
      <c r="A64" s="32"/>
      <c r="B64" s="31" t="s">
        <v>333</v>
      </c>
      <c r="C64" s="31"/>
      <c r="D64" s="31" t="s">
        <v>325</v>
      </c>
      <c r="E64" s="31" t="s">
        <v>326</v>
      </c>
      <c r="F64" s="31"/>
      <c r="G64" s="31" t="s">
        <v>306</v>
      </c>
      <c r="H64" s="31" t="s">
        <v>77</v>
      </c>
      <c r="I64" s="31" t="s">
        <v>78</v>
      </c>
      <c r="J64" s="31" t="s">
        <v>306</v>
      </c>
      <c r="K64" s="31" t="s">
        <v>334</v>
      </c>
      <c r="L64" s="32" t="str">
        <f t="shared" si="4"/>
        <v>Обучение по курсу "Выход на ОРЭМ: допуск,доступ"</v>
      </c>
      <c r="M64" s="31" t="s">
        <v>328</v>
      </c>
      <c r="N64" s="31"/>
      <c r="O64" s="31">
        <v>642</v>
      </c>
      <c r="P64" s="33" t="s">
        <v>82</v>
      </c>
      <c r="Q64" s="31">
        <v>1</v>
      </c>
      <c r="R64" s="34">
        <v>45000000000</v>
      </c>
      <c r="S64" s="31" t="s">
        <v>83</v>
      </c>
      <c r="T64" s="35">
        <v>37.5</v>
      </c>
      <c r="U64" s="36">
        <v>37.5</v>
      </c>
      <c r="V64" s="37">
        <f t="shared" si="3"/>
        <v>37500</v>
      </c>
      <c r="W64" s="31">
        <v>2018</v>
      </c>
      <c r="X64" s="31" t="s">
        <v>131</v>
      </c>
      <c r="Y64" s="31">
        <v>2018</v>
      </c>
      <c r="Z64" s="39" t="s">
        <v>84</v>
      </c>
      <c r="AA64" s="38" t="s">
        <v>140</v>
      </c>
      <c r="AB64" s="31">
        <v>2018</v>
      </c>
      <c r="AC64" s="39" t="s">
        <v>84</v>
      </c>
      <c r="AD64" s="39">
        <v>2018</v>
      </c>
      <c r="AE64" s="39" t="s">
        <v>84</v>
      </c>
      <c r="AF64" s="38">
        <v>2018</v>
      </c>
      <c r="AG64" s="38" t="s">
        <v>84</v>
      </c>
      <c r="AH64" s="38">
        <v>2018</v>
      </c>
      <c r="AI64" s="38" t="s">
        <v>101</v>
      </c>
      <c r="AJ64" s="38" t="s">
        <v>153</v>
      </c>
      <c r="AK64" s="40" t="s">
        <v>133</v>
      </c>
      <c r="AL64" s="41">
        <v>0</v>
      </c>
      <c r="AM64" s="41">
        <v>97259</v>
      </c>
      <c r="AN64" s="41" t="s">
        <v>92</v>
      </c>
      <c r="AO64" s="41">
        <v>0</v>
      </c>
      <c r="AP64" s="41">
        <v>22</v>
      </c>
      <c r="AQ64" s="41"/>
      <c r="AR64" s="39"/>
      <c r="AS64" s="31" t="s">
        <v>94</v>
      </c>
      <c r="AT64" s="31" t="s">
        <v>95</v>
      </c>
      <c r="AU64" s="31"/>
      <c r="AV64" s="39" t="s">
        <v>265</v>
      </c>
      <c r="AW64" s="39"/>
      <c r="AX64" s="39"/>
      <c r="AY64" s="39"/>
      <c r="AZ64" s="43"/>
    </row>
    <row r="65" spans="1:52" s="139" customFormat="1" ht="99" customHeight="1" x14ac:dyDescent="0.2">
      <c r="A65" s="32" t="s">
        <v>335</v>
      </c>
      <c r="B65" s="31" t="s">
        <v>336</v>
      </c>
      <c r="C65" s="31" t="s">
        <v>108</v>
      </c>
      <c r="D65" s="31" t="s">
        <v>337</v>
      </c>
      <c r="E65" s="31" t="s">
        <v>338</v>
      </c>
      <c r="F65" s="31"/>
      <c r="G65" s="31" t="s">
        <v>339</v>
      </c>
      <c r="H65" s="31" t="s">
        <v>77</v>
      </c>
      <c r="I65" s="31" t="s">
        <v>78</v>
      </c>
      <c r="J65" s="31" t="s">
        <v>339</v>
      </c>
      <c r="K65" s="31" t="s">
        <v>340</v>
      </c>
      <c r="L65" s="32" t="str">
        <f t="shared" si="4"/>
        <v>Оказание услуг по проведению обучения персонала АО «Мобильные ГТЭС» (МАБ) по курсу: «Монтаж, эксплуатация воздушных линий электропередач ВЛИ 0,4; 6; 10 кВ (СИП)»</v>
      </c>
      <c r="M65" s="31" t="s">
        <v>341</v>
      </c>
      <c r="N65" s="31"/>
      <c r="O65" s="31" t="s">
        <v>342</v>
      </c>
      <c r="P65" s="33" t="s">
        <v>343</v>
      </c>
      <c r="Q65" s="31">
        <v>26</v>
      </c>
      <c r="R65" s="34" t="s">
        <v>174</v>
      </c>
      <c r="S65" s="31" t="s">
        <v>83</v>
      </c>
      <c r="T65" s="35">
        <v>391.74200000000002</v>
      </c>
      <c r="U65" s="36">
        <v>195871</v>
      </c>
      <c r="V65" s="37">
        <f t="shared" si="3"/>
        <v>391742</v>
      </c>
      <c r="W65" s="31">
        <v>2018</v>
      </c>
      <c r="X65" s="31" t="s">
        <v>127</v>
      </c>
      <c r="Y65" s="31">
        <v>2018</v>
      </c>
      <c r="Z65" s="39" t="s">
        <v>129</v>
      </c>
      <c r="AA65" s="38" t="s">
        <v>282</v>
      </c>
      <c r="AB65" s="31">
        <v>2018</v>
      </c>
      <c r="AC65" s="39" t="s">
        <v>130</v>
      </c>
      <c r="AD65" s="39">
        <v>2018</v>
      </c>
      <c r="AE65" s="39" t="s">
        <v>130</v>
      </c>
      <c r="AF65" s="38">
        <v>2018</v>
      </c>
      <c r="AG65" s="38" t="s">
        <v>130</v>
      </c>
      <c r="AH65" s="38">
        <v>2019</v>
      </c>
      <c r="AI65" s="38" t="s">
        <v>130</v>
      </c>
      <c r="AJ65" s="38" t="s">
        <v>132</v>
      </c>
      <c r="AK65" s="40" t="s">
        <v>104</v>
      </c>
      <c r="AL65" s="41">
        <v>1</v>
      </c>
      <c r="AM65" s="41">
        <v>31636</v>
      </c>
      <c r="AN65" s="41" t="s">
        <v>92</v>
      </c>
      <c r="AO65" s="41">
        <v>0</v>
      </c>
      <c r="AP65" s="41">
        <v>22</v>
      </c>
      <c r="AQ65" s="51" t="s">
        <v>344</v>
      </c>
      <c r="AR65" s="39" t="s">
        <v>93</v>
      </c>
      <c r="AS65" s="31" t="s">
        <v>94</v>
      </c>
      <c r="AT65" s="31" t="s">
        <v>95</v>
      </c>
      <c r="AU65" s="31"/>
      <c r="AV65" s="39" t="s">
        <v>345</v>
      </c>
      <c r="AW65" s="39">
        <v>175</v>
      </c>
      <c r="AX65" s="180">
        <v>43214</v>
      </c>
      <c r="AY65" s="180">
        <v>43227</v>
      </c>
      <c r="AZ65" s="183">
        <v>43214</v>
      </c>
    </row>
    <row r="66" spans="1:52" s="139" customFormat="1" ht="84" customHeight="1" x14ac:dyDescent="0.2">
      <c r="A66" s="32" t="s">
        <v>346</v>
      </c>
      <c r="B66" s="31" t="s">
        <v>347</v>
      </c>
      <c r="C66" s="31"/>
      <c r="D66" s="31" t="s">
        <v>337</v>
      </c>
      <c r="E66" s="31" t="s">
        <v>338</v>
      </c>
      <c r="F66" s="31"/>
      <c r="G66" s="31" t="s">
        <v>339</v>
      </c>
      <c r="H66" s="31" t="s">
        <v>77</v>
      </c>
      <c r="I66" s="31" t="s">
        <v>78</v>
      </c>
      <c r="J66" s="31" t="s">
        <v>339</v>
      </c>
      <c r="K66" s="31" t="s">
        <v>348</v>
      </c>
      <c r="L66" s="32" t="str">
        <f t="shared" si="4"/>
        <v xml:space="preserve">Оказание косультативных услуг дистанционно, в формате вебинара по курсу: «Работа в ПК АСУРЭО модуль оперативные заявки»» </v>
      </c>
      <c r="M66" s="31" t="s">
        <v>349</v>
      </c>
      <c r="N66" s="31"/>
      <c r="O66" s="31" t="s">
        <v>342</v>
      </c>
      <c r="P66" s="33" t="s">
        <v>343</v>
      </c>
      <c r="Q66" s="31">
        <v>5</v>
      </c>
      <c r="R66" s="34" t="s">
        <v>174</v>
      </c>
      <c r="S66" s="31" t="s">
        <v>83</v>
      </c>
      <c r="T66" s="35">
        <v>30</v>
      </c>
      <c r="U66" s="36">
        <f>T66</f>
        <v>30</v>
      </c>
      <c r="V66" s="37">
        <f t="shared" si="3"/>
        <v>30000</v>
      </c>
      <c r="W66" s="31">
        <v>2018</v>
      </c>
      <c r="X66" s="31" t="s">
        <v>126</v>
      </c>
      <c r="Y66" s="31">
        <v>2018</v>
      </c>
      <c r="Z66" s="39" t="s">
        <v>126</v>
      </c>
      <c r="AA66" s="38" t="s">
        <v>250</v>
      </c>
      <c r="AB66" s="31">
        <v>2018</v>
      </c>
      <c r="AC66" s="39" t="s">
        <v>126</v>
      </c>
      <c r="AD66" s="39">
        <v>2018</v>
      </c>
      <c r="AE66" s="39" t="s">
        <v>126</v>
      </c>
      <c r="AF66" s="38" t="s">
        <v>115</v>
      </c>
      <c r="AG66" s="38" t="s">
        <v>126</v>
      </c>
      <c r="AH66" s="38">
        <v>2018</v>
      </c>
      <c r="AI66" s="38" t="s">
        <v>127</v>
      </c>
      <c r="AJ66" s="38" t="s">
        <v>128</v>
      </c>
      <c r="AK66" s="40" t="s">
        <v>176</v>
      </c>
      <c r="AL66" s="41">
        <v>0</v>
      </c>
      <c r="AM66" s="41">
        <v>3363</v>
      </c>
      <c r="AN66" s="41" t="s">
        <v>92</v>
      </c>
      <c r="AO66" s="41">
        <v>0</v>
      </c>
      <c r="AP66" s="41">
        <v>22</v>
      </c>
      <c r="AQ66" s="41"/>
      <c r="AR66" s="39"/>
      <c r="AS66" s="31" t="s">
        <v>94</v>
      </c>
      <c r="AT66" s="31" t="s">
        <v>95</v>
      </c>
      <c r="AU66" s="31"/>
      <c r="AV66" s="39"/>
      <c r="AW66" s="39"/>
      <c r="AX66" s="39"/>
      <c r="AY66" s="39"/>
      <c r="AZ66" s="43"/>
    </row>
    <row r="67" spans="1:52" s="139" customFormat="1" ht="97.5" customHeight="1" x14ac:dyDescent="0.2">
      <c r="A67" s="32"/>
      <c r="B67" s="31" t="s">
        <v>350</v>
      </c>
      <c r="C67" s="31"/>
      <c r="D67" s="31" t="s">
        <v>351</v>
      </c>
      <c r="E67" s="31" t="s">
        <v>352</v>
      </c>
      <c r="F67" s="31"/>
      <c r="G67" s="31" t="s">
        <v>339</v>
      </c>
      <c r="H67" s="31" t="s">
        <v>77</v>
      </c>
      <c r="I67" s="31" t="s">
        <v>78</v>
      </c>
      <c r="J67" s="31" t="s">
        <v>339</v>
      </c>
      <c r="K67" s="31" t="s">
        <v>353</v>
      </c>
      <c r="L67" s="32" t="str">
        <f t="shared" si="4"/>
        <v>Поставка ключей и сертификатов ключей подписи УЦ АО "АТС"</v>
      </c>
      <c r="M67" s="31" t="s">
        <v>354</v>
      </c>
      <c r="N67" s="31"/>
      <c r="O67" s="31">
        <v>796</v>
      </c>
      <c r="P67" s="33" t="s">
        <v>296</v>
      </c>
      <c r="Q67" s="31">
        <v>10</v>
      </c>
      <c r="R67" s="34" t="s">
        <v>174</v>
      </c>
      <c r="S67" s="31" t="s">
        <v>83</v>
      </c>
      <c r="T67" s="35">
        <v>70</v>
      </c>
      <c r="U67" s="36">
        <f>T67</f>
        <v>70</v>
      </c>
      <c r="V67" s="37">
        <f t="shared" si="3"/>
        <v>70000</v>
      </c>
      <c r="W67" s="31">
        <v>2018</v>
      </c>
      <c r="X67" s="31" t="s">
        <v>129</v>
      </c>
      <c r="Y67" s="31">
        <v>2018</v>
      </c>
      <c r="Z67" s="39" t="s">
        <v>129</v>
      </c>
      <c r="AA67" s="38" t="s">
        <v>282</v>
      </c>
      <c r="AB67" s="31">
        <v>2018</v>
      </c>
      <c r="AC67" s="39" t="s">
        <v>129</v>
      </c>
      <c r="AD67" s="39">
        <v>2018</v>
      </c>
      <c r="AE67" s="39" t="s">
        <v>129</v>
      </c>
      <c r="AF67" s="38">
        <v>2018</v>
      </c>
      <c r="AG67" s="38" t="s">
        <v>129</v>
      </c>
      <c r="AH67" s="38">
        <v>2019</v>
      </c>
      <c r="AI67" s="38" t="s">
        <v>129</v>
      </c>
      <c r="AJ67" s="38" t="s">
        <v>182</v>
      </c>
      <c r="AK67" s="40" t="s">
        <v>176</v>
      </c>
      <c r="AL67" s="41">
        <v>0</v>
      </c>
      <c r="AM67" s="41">
        <v>3363</v>
      </c>
      <c r="AN67" s="41" t="s">
        <v>92</v>
      </c>
      <c r="AO67" s="41">
        <v>0</v>
      </c>
      <c r="AP67" s="41"/>
      <c r="AQ67" s="41"/>
      <c r="AR67" s="39"/>
      <c r="AS67" s="31" t="s">
        <v>94</v>
      </c>
      <c r="AT67" s="31" t="s">
        <v>95</v>
      </c>
      <c r="AU67" s="31"/>
      <c r="AV67" s="39"/>
      <c r="AW67" s="39"/>
      <c r="AX67" s="39"/>
      <c r="AY67" s="39"/>
      <c r="AZ67" s="43"/>
    </row>
    <row r="68" spans="1:52" s="139" customFormat="1" ht="90.75" customHeight="1" x14ac:dyDescent="0.2">
      <c r="A68" s="32" t="s">
        <v>355</v>
      </c>
      <c r="B68" s="31" t="s">
        <v>356</v>
      </c>
      <c r="C68" s="31" t="s">
        <v>108</v>
      </c>
      <c r="D68" s="31" t="s">
        <v>357</v>
      </c>
      <c r="E68" s="31" t="s">
        <v>358</v>
      </c>
      <c r="F68" s="31"/>
      <c r="G68" s="31" t="s">
        <v>339</v>
      </c>
      <c r="H68" s="31" t="s">
        <v>77</v>
      </c>
      <c r="I68" s="31" t="s">
        <v>78</v>
      </c>
      <c r="J68" s="31" t="s">
        <v>339</v>
      </c>
      <c r="K68" s="31" t="s">
        <v>359</v>
      </c>
      <c r="L68" s="32" t="str">
        <f t="shared" si="4"/>
        <v xml:space="preserve">Проведение предсменных медицинских осмотров диспетчерского персонала </v>
      </c>
      <c r="M68" s="31" t="s">
        <v>360</v>
      </c>
      <c r="N68" s="31"/>
      <c r="O68" s="31">
        <v>642</v>
      </c>
      <c r="P68" s="33" t="s">
        <v>82</v>
      </c>
      <c r="Q68" s="31">
        <v>1</v>
      </c>
      <c r="R68" s="34" t="s">
        <v>174</v>
      </c>
      <c r="S68" s="31" t="s">
        <v>83</v>
      </c>
      <c r="T68" s="35">
        <v>441.20400000000001</v>
      </c>
      <c r="U68" s="36">
        <f>T68</f>
        <v>441.20400000000001</v>
      </c>
      <c r="V68" s="37">
        <f t="shared" si="3"/>
        <v>441204</v>
      </c>
      <c r="W68" s="31">
        <v>2018</v>
      </c>
      <c r="X68" s="31" t="s">
        <v>89</v>
      </c>
      <c r="Y68" s="31">
        <v>2018</v>
      </c>
      <c r="Z68" s="39" t="s">
        <v>102</v>
      </c>
      <c r="AA68" s="38" t="s">
        <v>198</v>
      </c>
      <c r="AB68" s="31">
        <v>2018</v>
      </c>
      <c r="AC68" s="39" t="s">
        <v>126</v>
      </c>
      <c r="AD68" s="39">
        <v>2018</v>
      </c>
      <c r="AE68" s="39" t="s">
        <v>127</v>
      </c>
      <c r="AF68" s="38">
        <v>2018</v>
      </c>
      <c r="AG68" s="38" t="s">
        <v>127</v>
      </c>
      <c r="AH68" s="38" t="s">
        <v>116</v>
      </c>
      <c r="AI68" s="38" t="s">
        <v>127</v>
      </c>
      <c r="AJ68" s="38" t="s">
        <v>271</v>
      </c>
      <c r="AK68" s="40" t="s">
        <v>104</v>
      </c>
      <c r="AL68" s="41">
        <v>1</v>
      </c>
      <c r="AM68" s="41">
        <v>31636</v>
      </c>
      <c r="AN68" s="41" t="s">
        <v>92</v>
      </c>
      <c r="AO68" s="41">
        <v>1</v>
      </c>
      <c r="AP68" s="41" t="s">
        <v>152</v>
      </c>
      <c r="AQ68" s="31" t="s">
        <v>361</v>
      </c>
      <c r="AR68" s="39" t="s">
        <v>93</v>
      </c>
      <c r="AS68" s="31" t="s">
        <v>94</v>
      </c>
      <c r="AT68" s="31" t="s">
        <v>95</v>
      </c>
      <c r="AU68" s="31"/>
      <c r="AV68" s="39" t="s">
        <v>265</v>
      </c>
      <c r="AW68" s="39">
        <v>24</v>
      </c>
      <c r="AX68" s="180">
        <v>43123</v>
      </c>
      <c r="AY68" s="180">
        <v>43124</v>
      </c>
      <c r="AZ68" s="180">
        <v>43123</v>
      </c>
    </row>
    <row r="69" spans="1:52" s="20" customFormat="1" ht="83.25" customHeight="1" x14ac:dyDescent="0.2">
      <c r="A69" s="45" t="s">
        <v>362</v>
      </c>
      <c r="B69" s="31" t="s">
        <v>363</v>
      </c>
      <c r="C69" s="31"/>
      <c r="D69" s="31" t="s">
        <v>351</v>
      </c>
      <c r="E69" s="31" t="s">
        <v>352</v>
      </c>
      <c r="F69" s="31"/>
      <c r="G69" s="31" t="s">
        <v>364</v>
      </c>
      <c r="H69" s="31" t="s">
        <v>77</v>
      </c>
      <c r="I69" s="31" t="s">
        <v>78</v>
      </c>
      <c r="J69" s="31" t="s">
        <v>365</v>
      </c>
      <c r="K69" s="31" t="s">
        <v>366</v>
      </c>
      <c r="L69" s="32" t="str">
        <f t="shared" si="4"/>
        <v>Поставка ключей и сертификатов
ключей подписи
ЕИАС Мониторинг ФАС
России</v>
      </c>
      <c r="M69" s="31" t="s">
        <v>367</v>
      </c>
      <c r="N69" s="31"/>
      <c r="O69" s="31">
        <v>796</v>
      </c>
      <c r="P69" s="33" t="s">
        <v>296</v>
      </c>
      <c r="Q69" s="31">
        <v>2</v>
      </c>
      <c r="R69" s="34" t="s">
        <v>174</v>
      </c>
      <c r="S69" s="31" t="s">
        <v>83</v>
      </c>
      <c r="T69" s="35">
        <f>10</f>
        <v>10</v>
      </c>
      <c r="U69" s="36">
        <f>10</f>
        <v>10</v>
      </c>
      <c r="V69" s="37">
        <f t="shared" si="3"/>
        <v>10000</v>
      </c>
      <c r="W69" s="31" t="s">
        <v>115</v>
      </c>
      <c r="X69" s="31" t="s">
        <v>89</v>
      </c>
      <c r="Y69" s="31" t="s">
        <v>115</v>
      </c>
      <c r="Z69" s="39" t="s">
        <v>102</v>
      </c>
      <c r="AA69" s="38" t="s">
        <v>198</v>
      </c>
      <c r="AB69" s="31" t="s">
        <v>115</v>
      </c>
      <c r="AC69" s="39" t="s">
        <v>102</v>
      </c>
      <c r="AD69" s="39" t="s">
        <v>115</v>
      </c>
      <c r="AE69" s="39" t="s">
        <v>368</v>
      </c>
      <c r="AF69" s="38" t="s">
        <v>115</v>
      </c>
      <c r="AG69" s="38" t="s">
        <v>368</v>
      </c>
      <c r="AH69" s="38" t="s">
        <v>116</v>
      </c>
      <c r="AI69" s="38" t="s">
        <v>369</v>
      </c>
      <c r="AJ69" s="38" t="s">
        <v>370</v>
      </c>
      <c r="AK69" s="40" t="s">
        <v>133</v>
      </c>
      <c r="AL69" s="41">
        <v>0</v>
      </c>
      <c r="AM69" s="41">
        <v>97259</v>
      </c>
      <c r="AN69" s="41" t="s">
        <v>92</v>
      </c>
      <c r="AO69" s="41">
        <v>0</v>
      </c>
      <c r="AP69" s="41">
        <v>0</v>
      </c>
      <c r="AQ69" s="31" t="s">
        <v>371</v>
      </c>
      <c r="AR69" s="39"/>
      <c r="AS69" s="31" t="s">
        <v>94</v>
      </c>
      <c r="AT69" s="31" t="s">
        <v>95</v>
      </c>
      <c r="AU69" s="31"/>
      <c r="AV69" s="39" t="s">
        <v>372</v>
      </c>
      <c r="AW69" s="39"/>
      <c r="AX69" s="39"/>
      <c r="AY69" s="39"/>
      <c r="AZ69" s="43"/>
    </row>
    <row r="70" spans="1:52" s="20" customFormat="1" ht="88.5" customHeight="1" x14ac:dyDescent="0.2">
      <c r="A70" s="32"/>
      <c r="B70" s="31" t="s">
        <v>373</v>
      </c>
      <c r="C70" s="31"/>
      <c r="D70" s="31" t="s">
        <v>351</v>
      </c>
      <c r="E70" s="31" t="s">
        <v>352</v>
      </c>
      <c r="F70" s="31"/>
      <c r="G70" s="31" t="s">
        <v>364</v>
      </c>
      <c r="H70" s="31" t="s">
        <v>77</v>
      </c>
      <c r="I70" s="31" t="s">
        <v>78</v>
      </c>
      <c r="J70" s="31" t="s">
        <v>374</v>
      </c>
      <c r="K70" s="31" t="s">
        <v>375</v>
      </c>
      <c r="L70" s="32" t="str">
        <f t="shared" si="4"/>
        <v xml:space="preserve">Поставка ключей и сертификатов
ключей подписи
УЦ АО "АТС" 
</v>
      </c>
      <c r="M70" s="31" t="s">
        <v>376</v>
      </c>
      <c r="N70" s="31"/>
      <c r="O70" s="31">
        <v>796</v>
      </c>
      <c r="P70" s="33" t="s">
        <v>296</v>
      </c>
      <c r="Q70" s="31">
        <v>2</v>
      </c>
      <c r="R70" s="34" t="s">
        <v>174</v>
      </c>
      <c r="S70" s="31" t="s">
        <v>83</v>
      </c>
      <c r="T70" s="35">
        <f>12</f>
        <v>12</v>
      </c>
      <c r="U70" s="36">
        <f>12</f>
        <v>12</v>
      </c>
      <c r="V70" s="37">
        <f t="shared" si="3"/>
        <v>12000</v>
      </c>
      <c r="W70" s="31" t="s">
        <v>115</v>
      </c>
      <c r="X70" s="31" t="s">
        <v>377</v>
      </c>
      <c r="Y70" s="31" t="s">
        <v>115</v>
      </c>
      <c r="Z70" s="39" t="s">
        <v>377</v>
      </c>
      <c r="AA70" s="38" t="s">
        <v>175</v>
      </c>
      <c r="AB70" s="31" t="s">
        <v>115</v>
      </c>
      <c r="AC70" s="39" t="s">
        <v>378</v>
      </c>
      <c r="AD70" s="39" t="s">
        <v>115</v>
      </c>
      <c r="AE70" s="39" t="s">
        <v>378</v>
      </c>
      <c r="AF70" s="38" t="s">
        <v>115</v>
      </c>
      <c r="AG70" s="38" t="s">
        <v>378</v>
      </c>
      <c r="AH70" s="38" t="s">
        <v>116</v>
      </c>
      <c r="AI70" s="38" t="s">
        <v>378</v>
      </c>
      <c r="AJ70" s="38" t="s">
        <v>283</v>
      </c>
      <c r="AK70" s="40" t="s">
        <v>176</v>
      </c>
      <c r="AL70" s="41">
        <v>0</v>
      </c>
      <c r="AM70" s="41">
        <v>3363</v>
      </c>
      <c r="AN70" s="41" t="s">
        <v>92</v>
      </c>
      <c r="AO70" s="41">
        <v>0</v>
      </c>
      <c r="AP70" s="41">
        <v>0</v>
      </c>
      <c r="AQ70" s="31" t="s">
        <v>379</v>
      </c>
      <c r="AR70" s="39"/>
      <c r="AS70" s="31" t="s">
        <v>94</v>
      </c>
      <c r="AT70" s="31" t="s">
        <v>95</v>
      </c>
      <c r="AU70" s="31"/>
      <c r="AV70" s="39" t="s">
        <v>380</v>
      </c>
      <c r="AW70" s="39"/>
      <c r="AX70" s="39"/>
      <c r="AY70" s="39"/>
      <c r="AZ70" s="43"/>
    </row>
    <row r="71" spans="1:52" s="20" customFormat="1" ht="115.5" customHeight="1" x14ac:dyDescent="0.2">
      <c r="A71" s="32"/>
      <c r="B71" s="31" t="s">
        <v>381</v>
      </c>
      <c r="C71" s="31"/>
      <c r="D71" s="31" t="s">
        <v>337</v>
      </c>
      <c r="E71" s="31" t="s">
        <v>382</v>
      </c>
      <c r="F71" s="31"/>
      <c r="G71" s="31" t="s">
        <v>364</v>
      </c>
      <c r="H71" s="31" t="s">
        <v>77</v>
      </c>
      <c r="I71" s="31" t="s">
        <v>78</v>
      </c>
      <c r="J71" s="31" t="s">
        <v>383</v>
      </c>
      <c r="K71" s="31" t="s">
        <v>384</v>
      </c>
      <c r="L71" s="32" t="str">
        <f t="shared" si="4"/>
        <v>Оказание услуг по организации и проведению семинара - совещания 
ФБУ "ИТЦ ФАС России"</v>
      </c>
      <c r="M71" s="31" t="s">
        <v>385</v>
      </c>
      <c r="N71" s="31"/>
      <c r="O71" s="31">
        <v>792</v>
      </c>
      <c r="P71" s="33" t="s">
        <v>386</v>
      </c>
      <c r="Q71" s="31">
        <v>3</v>
      </c>
      <c r="R71" s="34" t="s">
        <v>174</v>
      </c>
      <c r="S71" s="31" t="s">
        <v>83</v>
      </c>
      <c r="T71" s="35">
        <f>360</f>
        <v>360</v>
      </c>
      <c r="U71" s="36">
        <f>360</f>
        <v>360</v>
      </c>
      <c r="V71" s="37">
        <f t="shared" si="3"/>
        <v>360000</v>
      </c>
      <c r="W71" s="31" t="s">
        <v>115</v>
      </c>
      <c r="X71" s="31" t="s">
        <v>387</v>
      </c>
      <c r="Y71" s="31" t="s">
        <v>115</v>
      </c>
      <c r="Z71" s="39" t="s">
        <v>387</v>
      </c>
      <c r="AA71" s="38" t="s">
        <v>140</v>
      </c>
      <c r="AB71" s="31" t="s">
        <v>115</v>
      </c>
      <c r="AC71" s="39" t="s">
        <v>387</v>
      </c>
      <c r="AD71" s="39" t="s">
        <v>115</v>
      </c>
      <c r="AE71" s="39" t="s">
        <v>388</v>
      </c>
      <c r="AF71" s="38" t="s">
        <v>115</v>
      </c>
      <c r="AG71" s="38" t="s">
        <v>389</v>
      </c>
      <c r="AH71" s="38" t="s">
        <v>116</v>
      </c>
      <c r="AI71" s="38" t="s">
        <v>388</v>
      </c>
      <c r="AJ71" s="38" t="s">
        <v>166</v>
      </c>
      <c r="AK71" s="40" t="s">
        <v>176</v>
      </c>
      <c r="AL71" s="41">
        <v>0</v>
      </c>
      <c r="AM71" s="41">
        <v>3363</v>
      </c>
      <c r="AN71" s="41" t="s">
        <v>92</v>
      </c>
      <c r="AO71" s="41">
        <v>0</v>
      </c>
      <c r="AP71" s="41">
        <v>22</v>
      </c>
      <c r="AQ71" s="31" t="s">
        <v>390</v>
      </c>
      <c r="AR71" s="39"/>
      <c r="AS71" s="31" t="s">
        <v>94</v>
      </c>
      <c r="AT71" s="31" t="s">
        <v>95</v>
      </c>
      <c r="AU71" s="31"/>
      <c r="AV71" s="39"/>
      <c r="AW71" s="39"/>
      <c r="AX71" s="39"/>
      <c r="AY71" s="39"/>
      <c r="AZ71" s="43"/>
    </row>
    <row r="72" spans="1:52" s="20" customFormat="1" ht="102" customHeight="1" x14ac:dyDescent="0.2">
      <c r="A72" s="32" t="s">
        <v>391</v>
      </c>
      <c r="B72" s="31" t="s">
        <v>392</v>
      </c>
      <c r="C72" s="31"/>
      <c r="D72" s="31" t="s">
        <v>393</v>
      </c>
      <c r="E72" s="31" t="s">
        <v>394</v>
      </c>
      <c r="F72" s="31"/>
      <c r="G72" s="31" t="s">
        <v>395</v>
      </c>
      <c r="H72" s="31" t="s">
        <v>77</v>
      </c>
      <c r="I72" s="31" t="s">
        <v>78</v>
      </c>
      <c r="J72" s="31" t="s">
        <v>395</v>
      </c>
      <c r="K72" s="31" t="s">
        <v>396</v>
      </c>
      <c r="L72" s="32" t="str">
        <f t="shared" si="4"/>
        <v>Оказание услуг в сфере комплексного обслуживания при осуществлении деловых поездок</v>
      </c>
      <c r="M72" s="31" t="s">
        <v>397</v>
      </c>
      <c r="N72" s="31" t="s">
        <v>75</v>
      </c>
      <c r="O72" s="31">
        <v>642</v>
      </c>
      <c r="P72" s="33" t="s">
        <v>82</v>
      </c>
      <c r="Q72" s="31">
        <v>1</v>
      </c>
      <c r="R72" s="34">
        <v>45000000000</v>
      </c>
      <c r="S72" s="31" t="s">
        <v>83</v>
      </c>
      <c r="T72" s="35">
        <v>23800</v>
      </c>
      <c r="U72" s="36">
        <v>23800</v>
      </c>
      <c r="V72" s="37">
        <f t="shared" si="3"/>
        <v>23800000</v>
      </c>
      <c r="W72" s="31">
        <v>2018</v>
      </c>
      <c r="X72" s="31" t="s">
        <v>89</v>
      </c>
      <c r="Y72" s="31">
        <v>2018</v>
      </c>
      <c r="Z72" s="39" t="s">
        <v>102</v>
      </c>
      <c r="AA72" s="38" t="s">
        <v>198</v>
      </c>
      <c r="AB72" s="31">
        <v>2018</v>
      </c>
      <c r="AC72" s="39" t="s">
        <v>126</v>
      </c>
      <c r="AD72" s="39">
        <v>2018</v>
      </c>
      <c r="AE72" s="39" t="s">
        <v>127</v>
      </c>
      <c r="AF72" s="38">
        <v>2018</v>
      </c>
      <c r="AG72" s="38" t="s">
        <v>129</v>
      </c>
      <c r="AH72" s="38">
        <v>2019</v>
      </c>
      <c r="AI72" s="38" t="s">
        <v>129</v>
      </c>
      <c r="AJ72" s="38" t="s">
        <v>182</v>
      </c>
      <c r="AK72" s="40" t="s">
        <v>91</v>
      </c>
      <c r="AL72" s="41">
        <v>1</v>
      </c>
      <c r="AM72" s="41">
        <v>40796</v>
      </c>
      <c r="AN72" s="41" t="s">
        <v>92</v>
      </c>
      <c r="AO72" s="41">
        <v>0</v>
      </c>
      <c r="AP72" s="41">
        <v>0</v>
      </c>
      <c r="AQ72" s="31" t="s">
        <v>398</v>
      </c>
      <c r="AR72" s="39" t="s">
        <v>93</v>
      </c>
      <c r="AS72" s="31" t="s">
        <v>94</v>
      </c>
      <c r="AT72" s="31" t="s">
        <v>95</v>
      </c>
      <c r="AU72" s="31"/>
      <c r="AV72" s="39" t="s">
        <v>399</v>
      </c>
      <c r="AW72" s="39"/>
      <c r="AX72" s="39"/>
      <c r="AY72" s="39"/>
      <c r="AZ72" s="43"/>
    </row>
    <row r="73" spans="1:52" s="20" customFormat="1" ht="144.75" customHeight="1" x14ac:dyDescent="0.2">
      <c r="A73" s="32" t="s">
        <v>400</v>
      </c>
      <c r="B73" s="31" t="s">
        <v>401</v>
      </c>
      <c r="C73" s="31" t="s">
        <v>108</v>
      </c>
      <c r="D73" s="31" t="s">
        <v>402</v>
      </c>
      <c r="E73" s="31" t="s">
        <v>403</v>
      </c>
      <c r="F73" s="31"/>
      <c r="G73" s="31" t="s">
        <v>404</v>
      </c>
      <c r="H73" s="31" t="s">
        <v>77</v>
      </c>
      <c r="I73" s="31" t="s">
        <v>78</v>
      </c>
      <c r="J73" s="31" t="str">
        <f>G73</f>
        <v>САСДТУ</v>
      </c>
      <c r="K73" s="31" t="s">
        <v>405</v>
      </c>
      <c r="L73" s="32" t="str">
        <f t="shared" si="4"/>
        <v>Оказание услуг связи (резервные спутниковые каналы диспетчерской связи) на площадках размещения мобильных ГТЭС</v>
      </c>
      <c r="M73" s="31" t="s">
        <v>406</v>
      </c>
      <c r="N73" s="31" t="s">
        <v>75</v>
      </c>
      <c r="O73" s="31">
        <v>642</v>
      </c>
      <c r="P73" s="33" t="s">
        <v>82</v>
      </c>
      <c r="Q73" s="31">
        <v>1</v>
      </c>
      <c r="R73" s="34" t="s">
        <v>163</v>
      </c>
      <c r="S73" s="31" t="s">
        <v>164</v>
      </c>
      <c r="T73" s="35">
        <v>1500</v>
      </c>
      <c r="U73" s="36">
        <v>1500</v>
      </c>
      <c r="V73" s="37">
        <f t="shared" si="3"/>
        <v>1500000</v>
      </c>
      <c r="W73" s="31">
        <v>2018</v>
      </c>
      <c r="X73" s="31" t="s">
        <v>89</v>
      </c>
      <c r="Y73" s="31">
        <v>2018</v>
      </c>
      <c r="Z73" s="39" t="s">
        <v>102</v>
      </c>
      <c r="AA73" s="38" t="s">
        <v>198</v>
      </c>
      <c r="AB73" s="31">
        <v>2018</v>
      </c>
      <c r="AC73" s="39" t="s">
        <v>102</v>
      </c>
      <c r="AD73" s="39">
        <v>2018</v>
      </c>
      <c r="AE73" s="39" t="s">
        <v>126</v>
      </c>
      <c r="AF73" s="38">
        <v>2018</v>
      </c>
      <c r="AG73" s="38" t="s">
        <v>126</v>
      </c>
      <c r="AH73" s="38">
        <v>2018</v>
      </c>
      <c r="AI73" s="38" t="s">
        <v>127</v>
      </c>
      <c r="AJ73" s="38" t="s">
        <v>271</v>
      </c>
      <c r="AK73" s="40" t="s">
        <v>104</v>
      </c>
      <c r="AL73" s="41">
        <v>1</v>
      </c>
      <c r="AM73" s="41">
        <v>31636</v>
      </c>
      <c r="AN73" s="41" t="s">
        <v>92</v>
      </c>
      <c r="AO73" s="41">
        <v>0</v>
      </c>
      <c r="AP73" s="41">
        <v>21</v>
      </c>
      <c r="AQ73" s="31" t="s">
        <v>407</v>
      </c>
      <c r="AR73" s="39" t="s">
        <v>93</v>
      </c>
      <c r="AS73" s="31" t="s">
        <v>94</v>
      </c>
      <c r="AT73" s="31" t="s">
        <v>95</v>
      </c>
      <c r="AU73" s="31"/>
      <c r="AV73" s="39" t="s">
        <v>408</v>
      </c>
      <c r="AW73" s="39">
        <v>90</v>
      </c>
      <c r="AX73" s="180">
        <v>43157</v>
      </c>
      <c r="AY73" s="180">
        <v>43158</v>
      </c>
      <c r="AZ73" s="180">
        <v>43158</v>
      </c>
    </row>
    <row r="74" spans="1:52" s="20" customFormat="1" ht="86.25" customHeight="1" x14ac:dyDescent="0.2">
      <c r="A74" s="32"/>
      <c r="B74" s="31" t="s">
        <v>409</v>
      </c>
      <c r="C74" s="31"/>
      <c r="D74" s="31" t="s">
        <v>410</v>
      </c>
      <c r="E74" s="31" t="s">
        <v>411</v>
      </c>
      <c r="F74" s="31"/>
      <c r="G74" s="31" t="s">
        <v>404</v>
      </c>
      <c r="H74" s="31" t="s">
        <v>77</v>
      </c>
      <c r="I74" s="31" t="s">
        <v>78</v>
      </c>
      <c r="J74" s="31" t="str">
        <f>G74</f>
        <v>САСДТУ</v>
      </c>
      <c r="K74" s="31" t="s">
        <v>412</v>
      </c>
      <c r="L74" s="32" t="str">
        <f t="shared" si="4"/>
        <v>Оказание услуг по техническому обслуживанию системы спутниковой связи мобильных ГТЭС</v>
      </c>
      <c r="M74" s="31" t="s">
        <v>413</v>
      </c>
      <c r="N74" s="31" t="s">
        <v>75</v>
      </c>
      <c r="O74" s="31">
        <v>642</v>
      </c>
      <c r="P74" s="33" t="s">
        <v>82</v>
      </c>
      <c r="Q74" s="31">
        <v>1</v>
      </c>
      <c r="R74" s="34" t="s">
        <v>163</v>
      </c>
      <c r="S74" s="31" t="s">
        <v>164</v>
      </c>
      <c r="T74" s="35">
        <v>100</v>
      </c>
      <c r="U74" s="36">
        <v>100</v>
      </c>
      <c r="V74" s="37">
        <f t="shared" si="3"/>
        <v>100000</v>
      </c>
      <c r="W74" s="31">
        <v>2018</v>
      </c>
      <c r="X74" s="31" t="s">
        <v>84</v>
      </c>
      <c r="Y74" s="31">
        <v>2018</v>
      </c>
      <c r="Z74" s="39" t="s">
        <v>101</v>
      </c>
      <c r="AA74" s="38" t="s">
        <v>153</v>
      </c>
      <c r="AB74" s="31">
        <v>2018</v>
      </c>
      <c r="AC74" s="39" t="s">
        <v>87</v>
      </c>
      <c r="AD74" s="39">
        <v>2018</v>
      </c>
      <c r="AE74" s="39" t="s">
        <v>88</v>
      </c>
      <c r="AF74" s="38">
        <v>2018</v>
      </c>
      <c r="AG74" s="38" t="s">
        <v>88</v>
      </c>
      <c r="AH74" s="38">
        <v>2019</v>
      </c>
      <c r="AI74" s="38" t="s">
        <v>88</v>
      </c>
      <c r="AJ74" s="38" t="s">
        <v>90</v>
      </c>
      <c r="AK74" s="40" t="s">
        <v>104</v>
      </c>
      <c r="AL74" s="41">
        <v>1</v>
      </c>
      <c r="AM74" s="41">
        <v>31636</v>
      </c>
      <c r="AN74" s="41" t="s">
        <v>92</v>
      </c>
      <c r="AO74" s="41">
        <v>1</v>
      </c>
      <c r="AP74" s="41">
        <v>0</v>
      </c>
      <c r="AQ74" s="52" t="s">
        <v>414</v>
      </c>
      <c r="AR74" s="39" t="s">
        <v>93</v>
      </c>
      <c r="AS74" s="31" t="s">
        <v>94</v>
      </c>
      <c r="AT74" s="31" t="s">
        <v>95</v>
      </c>
      <c r="AU74" s="31"/>
      <c r="AV74" s="39" t="s">
        <v>415</v>
      </c>
      <c r="AW74" s="39"/>
      <c r="AX74" s="39"/>
      <c r="AY74" s="39"/>
      <c r="AZ74" s="43"/>
    </row>
    <row r="75" spans="1:52" s="20" customFormat="1" ht="98.25" customHeight="1" x14ac:dyDescent="0.2">
      <c r="A75" s="32" t="s">
        <v>416</v>
      </c>
      <c r="B75" s="31" t="s">
        <v>417</v>
      </c>
      <c r="C75" s="31"/>
      <c r="D75" s="31" t="s">
        <v>418</v>
      </c>
      <c r="E75" s="31" t="s">
        <v>419</v>
      </c>
      <c r="F75" s="31"/>
      <c r="G75" s="31" t="s">
        <v>404</v>
      </c>
      <c r="H75" s="31" t="s">
        <v>77</v>
      </c>
      <c r="I75" s="31" t="s">
        <v>78</v>
      </c>
      <c r="J75" s="31" t="str">
        <f>G75</f>
        <v>САСДТУ</v>
      </c>
      <c r="K75" s="31" t="s">
        <v>420</v>
      </c>
      <c r="L75" s="32" t="str">
        <f t="shared" si="4"/>
        <v xml:space="preserve">Поставка оборудования и материалов  для оснащения пожарных систем </v>
      </c>
      <c r="M75" s="31" t="s">
        <v>421</v>
      </c>
      <c r="N75" s="31" t="s">
        <v>75</v>
      </c>
      <c r="O75" s="31">
        <v>642</v>
      </c>
      <c r="P75" s="33" t="s">
        <v>82</v>
      </c>
      <c r="Q75" s="31">
        <v>1</v>
      </c>
      <c r="R75" s="34" t="s">
        <v>174</v>
      </c>
      <c r="S75" s="31" t="s">
        <v>83</v>
      </c>
      <c r="T75" s="35">
        <v>1000</v>
      </c>
      <c r="U75" s="36">
        <f>T75</f>
        <v>1000</v>
      </c>
      <c r="V75" s="37">
        <f t="shared" si="3"/>
        <v>1000000</v>
      </c>
      <c r="W75" s="31">
        <v>2018</v>
      </c>
      <c r="X75" s="31" t="s">
        <v>102</v>
      </c>
      <c r="Y75" s="31">
        <v>2018</v>
      </c>
      <c r="Z75" s="39" t="s">
        <v>126</v>
      </c>
      <c r="AA75" s="38" t="s">
        <v>250</v>
      </c>
      <c r="AB75" s="31">
        <v>2018</v>
      </c>
      <c r="AC75" s="39" t="s">
        <v>126</v>
      </c>
      <c r="AD75" s="39">
        <v>2018</v>
      </c>
      <c r="AE75" s="39" t="s">
        <v>127</v>
      </c>
      <c r="AF75" s="38">
        <v>2018</v>
      </c>
      <c r="AG75" s="38" t="s">
        <v>127</v>
      </c>
      <c r="AH75" s="38">
        <v>2018</v>
      </c>
      <c r="AI75" s="38" t="s">
        <v>130</v>
      </c>
      <c r="AJ75" s="38" t="s">
        <v>175</v>
      </c>
      <c r="AK75" s="40" t="s">
        <v>104</v>
      </c>
      <c r="AL75" s="41">
        <v>1</v>
      </c>
      <c r="AM75" s="41">
        <v>31636</v>
      </c>
      <c r="AN75" s="41" t="s">
        <v>92</v>
      </c>
      <c r="AO75" s="41">
        <v>1</v>
      </c>
      <c r="AP75" s="41">
        <v>0</v>
      </c>
      <c r="AQ75" s="45"/>
      <c r="AR75" s="39" t="s">
        <v>93</v>
      </c>
      <c r="AS75" s="31" t="s">
        <v>94</v>
      </c>
      <c r="AT75" s="31" t="s">
        <v>95</v>
      </c>
      <c r="AU75" s="31"/>
      <c r="AV75" s="39" t="s">
        <v>422</v>
      </c>
      <c r="AW75" s="39"/>
      <c r="AX75" s="39"/>
      <c r="AY75" s="39"/>
      <c r="AZ75" s="43"/>
    </row>
    <row r="76" spans="1:52" s="20" customFormat="1" ht="60.75" customHeight="1" x14ac:dyDescent="0.2">
      <c r="A76" s="32" t="s">
        <v>423</v>
      </c>
      <c r="B76" s="31" t="s">
        <v>424</v>
      </c>
      <c r="C76" s="31" t="s">
        <v>108</v>
      </c>
      <c r="D76" s="31" t="s">
        <v>425</v>
      </c>
      <c r="E76" s="31" t="s">
        <v>426</v>
      </c>
      <c r="F76" s="31"/>
      <c r="G76" s="31" t="s">
        <v>404</v>
      </c>
      <c r="H76" s="31" t="s">
        <v>77</v>
      </c>
      <c r="I76" s="31" t="s">
        <v>78</v>
      </c>
      <c r="J76" s="31" t="str">
        <f>G76</f>
        <v>САСДТУ</v>
      </c>
      <c r="K76" s="31" t="s">
        <v>427</v>
      </c>
      <c r="L76" s="32" t="str">
        <f t="shared" si="4"/>
        <v>Поставка ЗИП контрольно-измерительных приборов</v>
      </c>
      <c r="M76" s="31" t="s">
        <v>428</v>
      </c>
      <c r="N76" s="31" t="s">
        <v>75</v>
      </c>
      <c r="O76" s="31">
        <v>642</v>
      </c>
      <c r="P76" s="33" t="s">
        <v>82</v>
      </c>
      <c r="Q76" s="31">
        <v>1</v>
      </c>
      <c r="R76" s="34" t="s">
        <v>174</v>
      </c>
      <c r="S76" s="31" t="s">
        <v>83</v>
      </c>
      <c r="T76" s="35">
        <v>782.9</v>
      </c>
      <c r="U76" s="36">
        <f>T76</f>
        <v>782.9</v>
      </c>
      <c r="V76" s="37">
        <f t="shared" si="3"/>
        <v>782900</v>
      </c>
      <c r="W76" s="31">
        <v>2018</v>
      </c>
      <c r="X76" s="31" t="s">
        <v>102</v>
      </c>
      <c r="Y76" s="31">
        <v>2018</v>
      </c>
      <c r="Z76" s="39" t="s">
        <v>126</v>
      </c>
      <c r="AA76" s="38" t="s">
        <v>250</v>
      </c>
      <c r="AB76" s="31">
        <v>2018</v>
      </c>
      <c r="AC76" s="39" t="s">
        <v>126</v>
      </c>
      <c r="AD76" s="39">
        <v>2018</v>
      </c>
      <c r="AE76" s="39" t="s">
        <v>127</v>
      </c>
      <c r="AF76" s="38">
        <v>2018</v>
      </c>
      <c r="AG76" s="38" t="s">
        <v>127</v>
      </c>
      <c r="AH76" s="38">
        <v>2018</v>
      </c>
      <c r="AI76" s="38" t="s">
        <v>130</v>
      </c>
      <c r="AJ76" s="38" t="s">
        <v>175</v>
      </c>
      <c r="AK76" s="40" t="s">
        <v>104</v>
      </c>
      <c r="AL76" s="41">
        <v>1</v>
      </c>
      <c r="AM76" s="41">
        <v>31636</v>
      </c>
      <c r="AN76" s="41" t="s">
        <v>92</v>
      </c>
      <c r="AO76" s="48">
        <v>1</v>
      </c>
      <c r="AP76" s="41">
        <v>0</v>
      </c>
      <c r="AQ76" s="31"/>
      <c r="AR76" s="39" t="s">
        <v>93</v>
      </c>
      <c r="AS76" s="31" t="s">
        <v>94</v>
      </c>
      <c r="AT76" s="31" t="s">
        <v>95</v>
      </c>
      <c r="AU76" s="31"/>
      <c r="AV76" s="39"/>
      <c r="AW76" s="39">
        <v>100</v>
      </c>
      <c r="AX76" s="180">
        <v>43165</v>
      </c>
      <c r="AY76" s="180">
        <v>43171</v>
      </c>
      <c r="AZ76" s="180">
        <v>43165</v>
      </c>
    </row>
    <row r="77" spans="1:52" s="20" customFormat="1" ht="156.75" customHeight="1" x14ac:dyDescent="0.2">
      <c r="A77" s="32"/>
      <c r="B77" s="31" t="s">
        <v>429</v>
      </c>
      <c r="C77" s="31"/>
      <c r="D77" s="31" t="s">
        <v>337</v>
      </c>
      <c r="E77" s="31" t="s">
        <v>430</v>
      </c>
      <c r="F77" s="31">
        <v>3</v>
      </c>
      <c r="G77" s="31" t="s">
        <v>404</v>
      </c>
      <c r="H77" s="31" t="s">
        <v>77</v>
      </c>
      <c r="I77" s="31" t="s">
        <v>78</v>
      </c>
      <c r="J77" s="31" t="s">
        <v>404</v>
      </c>
      <c r="K77" s="31" t="s">
        <v>431</v>
      </c>
      <c r="L77" s="32" t="str">
        <f t="shared" si="4"/>
        <v xml:space="preserve">Оказание услуг по повышению квалификации персонала в области обслуживания автоматических систем пожаротушения </v>
      </c>
      <c r="M77" s="31" t="s">
        <v>432</v>
      </c>
      <c r="N77" s="31" t="s">
        <v>75</v>
      </c>
      <c r="O77" s="31" t="s">
        <v>342</v>
      </c>
      <c r="P77" s="33" t="s">
        <v>343</v>
      </c>
      <c r="Q77" s="31">
        <v>2</v>
      </c>
      <c r="R77" s="34" t="s">
        <v>174</v>
      </c>
      <c r="S77" s="31" t="s">
        <v>83</v>
      </c>
      <c r="T77" s="35">
        <v>150</v>
      </c>
      <c r="U77" s="36">
        <f>T77</f>
        <v>150</v>
      </c>
      <c r="V77" s="37">
        <f t="shared" si="3"/>
        <v>150000</v>
      </c>
      <c r="W77" s="31">
        <v>2018</v>
      </c>
      <c r="X77" s="31" t="s">
        <v>84</v>
      </c>
      <c r="Y77" s="31">
        <v>2018</v>
      </c>
      <c r="Z77" s="39" t="s">
        <v>101</v>
      </c>
      <c r="AA77" s="38" t="s">
        <v>153</v>
      </c>
      <c r="AB77" s="31">
        <v>2018</v>
      </c>
      <c r="AC77" s="39" t="s">
        <v>101</v>
      </c>
      <c r="AD77" s="39">
        <v>2018</v>
      </c>
      <c r="AE77" s="39" t="s">
        <v>85</v>
      </c>
      <c r="AF77" s="38">
        <v>2018</v>
      </c>
      <c r="AG77" s="38" t="s">
        <v>85</v>
      </c>
      <c r="AH77" s="38">
        <v>2018</v>
      </c>
      <c r="AI77" s="38" t="s">
        <v>88</v>
      </c>
      <c r="AJ77" s="38" t="s">
        <v>311</v>
      </c>
      <c r="AK77" s="40" t="s">
        <v>104</v>
      </c>
      <c r="AL77" s="41">
        <v>1</v>
      </c>
      <c r="AM77" s="41">
        <v>31636</v>
      </c>
      <c r="AN77" s="41" t="s">
        <v>92</v>
      </c>
      <c r="AO77" s="48">
        <v>0</v>
      </c>
      <c r="AP77" s="41">
        <v>22</v>
      </c>
      <c r="AQ77" s="41"/>
      <c r="AR77" s="39" t="s">
        <v>93</v>
      </c>
      <c r="AS77" s="31" t="s">
        <v>94</v>
      </c>
      <c r="AT77" s="31" t="s">
        <v>95</v>
      </c>
      <c r="AU77" s="31"/>
      <c r="AV77" s="39" t="s">
        <v>433</v>
      </c>
      <c r="AW77" s="39"/>
      <c r="AX77" s="39"/>
      <c r="AY77" s="39"/>
      <c r="AZ77" s="43"/>
    </row>
    <row r="78" spans="1:52" s="20" customFormat="1" ht="153" customHeight="1" x14ac:dyDescent="0.2">
      <c r="A78" s="32"/>
      <c r="B78" s="31" t="s">
        <v>434</v>
      </c>
      <c r="C78" s="31"/>
      <c r="D78" s="31" t="s">
        <v>337</v>
      </c>
      <c r="E78" s="31" t="s">
        <v>430</v>
      </c>
      <c r="F78" s="31">
        <v>3</v>
      </c>
      <c r="G78" s="31" t="s">
        <v>404</v>
      </c>
      <c r="H78" s="31">
        <v>8</v>
      </c>
      <c r="I78" s="31" t="s">
        <v>78</v>
      </c>
      <c r="J78" s="31" t="s">
        <v>404</v>
      </c>
      <c r="K78" s="31" t="s">
        <v>435</v>
      </c>
      <c r="L78" s="32" t="str">
        <f t="shared" si="4"/>
        <v>Оказание услуг по обучению персонала в области метрологических работ</v>
      </c>
      <c r="M78" s="31" t="s">
        <v>436</v>
      </c>
      <c r="N78" s="31" t="s">
        <v>75</v>
      </c>
      <c r="O78" s="31" t="s">
        <v>342</v>
      </c>
      <c r="P78" s="33" t="s">
        <v>343</v>
      </c>
      <c r="Q78" s="31">
        <v>2</v>
      </c>
      <c r="R78" s="34" t="s">
        <v>174</v>
      </c>
      <c r="S78" s="31" t="s">
        <v>83</v>
      </c>
      <c r="T78" s="35">
        <v>250</v>
      </c>
      <c r="U78" s="36">
        <v>106.2</v>
      </c>
      <c r="V78" s="37">
        <f t="shared" si="3"/>
        <v>250000</v>
      </c>
      <c r="W78" s="31">
        <v>2018</v>
      </c>
      <c r="X78" s="31" t="s">
        <v>84</v>
      </c>
      <c r="Y78" s="31">
        <v>2018</v>
      </c>
      <c r="Z78" s="39" t="s">
        <v>101</v>
      </c>
      <c r="AA78" s="38" t="s">
        <v>153</v>
      </c>
      <c r="AB78" s="31">
        <v>2018</v>
      </c>
      <c r="AC78" s="39" t="s">
        <v>101</v>
      </c>
      <c r="AD78" s="39">
        <v>2018</v>
      </c>
      <c r="AE78" s="39" t="s">
        <v>85</v>
      </c>
      <c r="AF78" s="38">
        <v>2018</v>
      </c>
      <c r="AG78" s="38" t="s">
        <v>85</v>
      </c>
      <c r="AH78" s="38">
        <v>2018</v>
      </c>
      <c r="AI78" s="38" t="s">
        <v>88</v>
      </c>
      <c r="AJ78" s="38" t="s">
        <v>311</v>
      </c>
      <c r="AK78" s="40" t="s">
        <v>104</v>
      </c>
      <c r="AL78" s="41">
        <v>1</v>
      </c>
      <c r="AM78" s="41">
        <v>31636</v>
      </c>
      <c r="AN78" s="41" t="s">
        <v>92</v>
      </c>
      <c r="AO78" s="48">
        <v>0</v>
      </c>
      <c r="AP78" s="41">
        <v>22</v>
      </c>
      <c r="AQ78" s="41"/>
      <c r="AR78" s="39" t="s">
        <v>93</v>
      </c>
      <c r="AS78" s="31" t="s">
        <v>94</v>
      </c>
      <c r="AT78" s="31" t="s">
        <v>95</v>
      </c>
      <c r="AU78" s="31"/>
      <c r="AV78" s="39" t="s">
        <v>437</v>
      </c>
      <c r="AW78" s="39"/>
      <c r="AX78" s="39"/>
      <c r="AY78" s="39"/>
      <c r="AZ78" s="43"/>
    </row>
    <row r="79" spans="1:52" s="20" customFormat="1" ht="189.75" customHeight="1" x14ac:dyDescent="0.2">
      <c r="A79" s="32" t="s">
        <v>438</v>
      </c>
      <c r="B79" s="31" t="s">
        <v>439</v>
      </c>
      <c r="C79" s="31" t="s">
        <v>108</v>
      </c>
      <c r="D79" s="31" t="s">
        <v>440</v>
      </c>
      <c r="E79" s="31" t="s">
        <v>441</v>
      </c>
      <c r="F79" s="31"/>
      <c r="G79" s="31" t="s">
        <v>404</v>
      </c>
      <c r="H79" s="31" t="s">
        <v>77</v>
      </c>
      <c r="I79" s="31" t="s">
        <v>78</v>
      </c>
      <c r="J79" s="31" t="s">
        <v>404</v>
      </c>
      <c r="K79" s="31" t="s">
        <v>442</v>
      </c>
      <c r="L79" s="32" t="str">
        <f t="shared" si="4"/>
        <v>Метрологическое обеспечение</v>
      </c>
      <c r="M79" s="31" t="s">
        <v>443</v>
      </c>
      <c r="N79" s="31" t="s">
        <v>75</v>
      </c>
      <c r="O79" s="31">
        <v>642</v>
      </c>
      <c r="P79" s="33" t="s">
        <v>82</v>
      </c>
      <c r="Q79" s="31">
        <v>1</v>
      </c>
      <c r="R79" s="34" t="s">
        <v>174</v>
      </c>
      <c r="S79" s="31" t="s">
        <v>83</v>
      </c>
      <c r="T79" s="35">
        <v>236.57900000000001</v>
      </c>
      <c r="U79" s="36">
        <v>156.57900000000001</v>
      </c>
      <c r="V79" s="37">
        <f t="shared" si="3"/>
        <v>236579</v>
      </c>
      <c r="W79" s="31">
        <v>2018</v>
      </c>
      <c r="X79" s="31" t="s">
        <v>126</v>
      </c>
      <c r="Y79" s="31">
        <v>2018</v>
      </c>
      <c r="Z79" s="39" t="s">
        <v>127</v>
      </c>
      <c r="AA79" s="38" t="s">
        <v>128</v>
      </c>
      <c r="AB79" s="31">
        <v>2018</v>
      </c>
      <c r="AC79" s="39" t="s">
        <v>129</v>
      </c>
      <c r="AD79" s="39">
        <v>2018</v>
      </c>
      <c r="AE79" s="39" t="s">
        <v>130</v>
      </c>
      <c r="AF79" s="38">
        <v>2018</v>
      </c>
      <c r="AG79" s="38" t="s">
        <v>131</v>
      </c>
      <c r="AH79" s="38" t="s">
        <v>116</v>
      </c>
      <c r="AI79" s="38" t="s">
        <v>130</v>
      </c>
      <c r="AJ79" s="38" t="s">
        <v>132</v>
      </c>
      <c r="AK79" s="40" t="s">
        <v>104</v>
      </c>
      <c r="AL79" s="41">
        <v>1</v>
      </c>
      <c r="AM79" s="41">
        <v>31636</v>
      </c>
      <c r="AN79" s="41" t="s">
        <v>92</v>
      </c>
      <c r="AO79" s="48">
        <v>0</v>
      </c>
      <c r="AP79" s="41">
        <v>0</v>
      </c>
      <c r="AQ79" s="31" t="s">
        <v>444</v>
      </c>
      <c r="AR79" s="39" t="s">
        <v>93</v>
      </c>
      <c r="AS79" s="31" t="s">
        <v>94</v>
      </c>
      <c r="AT79" s="31" t="s">
        <v>95</v>
      </c>
      <c r="AU79" s="31"/>
      <c r="AV79" s="39" t="s">
        <v>445</v>
      </c>
      <c r="AW79" s="39">
        <v>167</v>
      </c>
      <c r="AX79" s="181">
        <v>43208</v>
      </c>
      <c r="AY79" s="181">
        <v>43210</v>
      </c>
      <c r="AZ79" s="181">
        <v>43208</v>
      </c>
    </row>
    <row r="80" spans="1:52" s="20" customFormat="1" ht="151.5" customHeight="1" x14ac:dyDescent="0.2">
      <c r="A80" s="32" t="s">
        <v>446</v>
      </c>
      <c r="B80" s="31" t="s">
        <v>447</v>
      </c>
      <c r="C80" s="31" t="s">
        <v>268</v>
      </c>
      <c r="D80" s="31" t="s">
        <v>352</v>
      </c>
      <c r="E80" s="31" t="s">
        <v>448</v>
      </c>
      <c r="F80" s="31"/>
      <c r="G80" s="31" t="s">
        <v>404</v>
      </c>
      <c r="H80" s="31" t="s">
        <v>77</v>
      </c>
      <c r="I80" s="31" t="s">
        <v>78</v>
      </c>
      <c r="J80" s="31" t="s">
        <v>404</v>
      </c>
      <c r="K80" s="31" t="s">
        <v>449</v>
      </c>
      <c r="L80" s="32" t="str">
        <f t="shared" si="4"/>
        <v xml:space="preserve">Реализация программно-технического комплекса системы мониторинга переходных режимов  МГТЭС </v>
      </c>
      <c r="M80" s="31" t="s">
        <v>450</v>
      </c>
      <c r="N80" s="31" t="s">
        <v>75</v>
      </c>
      <c r="O80" s="31">
        <v>642</v>
      </c>
      <c r="P80" s="33" t="s">
        <v>82</v>
      </c>
      <c r="Q80" s="31">
        <v>1</v>
      </c>
      <c r="R80" s="34" t="s">
        <v>163</v>
      </c>
      <c r="S80" s="31" t="s">
        <v>164</v>
      </c>
      <c r="T80" s="35">
        <v>13000</v>
      </c>
      <c r="U80" s="36">
        <f>T80</f>
        <v>13000</v>
      </c>
      <c r="V80" s="37">
        <f t="shared" si="3"/>
        <v>13000000</v>
      </c>
      <c r="W80" s="31">
        <v>2018</v>
      </c>
      <c r="X80" s="31" t="s">
        <v>89</v>
      </c>
      <c r="Y80" s="31">
        <v>2018</v>
      </c>
      <c r="Z80" s="39" t="s">
        <v>89</v>
      </c>
      <c r="AA80" s="38" t="s">
        <v>249</v>
      </c>
      <c r="AB80" s="31">
        <v>2018</v>
      </c>
      <c r="AC80" s="39" t="s">
        <v>102</v>
      </c>
      <c r="AD80" s="39">
        <v>2018</v>
      </c>
      <c r="AE80" s="39" t="s">
        <v>102</v>
      </c>
      <c r="AF80" s="38">
        <v>2018</v>
      </c>
      <c r="AG80" s="38" t="s">
        <v>126</v>
      </c>
      <c r="AH80" s="38">
        <v>2018</v>
      </c>
      <c r="AI80" s="38" t="s">
        <v>101</v>
      </c>
      <c r="AJ80" s="38" t="s">
        <v>153</v>
      </c>
      <c r="AK80" s="40" t="s">
        <v>91</v>
      </c>
      <c r="AL80" s="41">
        <v>1</v>
      </c>
      <c r="AM80" s="41">
        <v>40796</v>
      </c>
      <c r="AN80" s="41" t="s">
        <v>92</v>
      </c>
      <c r="AO80" s="48">
        <v>1</v>
      </c>
      <c r="AP80" s="41">
        <v>0</v>
      </c>
      <c r="AQ80" s="41"/>
      <c r="AR80" s="39" t="s">
        <v>93</v>
      </c>
      <c r="AS80" s="31" t="s">
        <v>94</v>
      </c>
      <c r="AT80" s="31" t="s">
        <v>95</v>
      </c>
      <c r="AU80" s="31"/>
      <c r="AV80" s="39"/>
      <c r="AW80" s="31">
        <v>149</v>
      </c>
      <c r="AX80" s="181">
        <v>43200</v>
      </c>
      <c r="AY80" s="31"/>
      <c r="AZ80" s="183">
        <v>43201</v>
      </c>
    </row>
    <row r="81" spans="1:53" s="20" customFormat="1" ht="122.25" customHeight="1" x14ac:dyDescent="0.2">
      <c r="A81" s="32" t="s">
        <v>451</v>
      </c>
      <c r="B81" s="31" t="s">
        <v>452</v>
      </c>
      <c r="C81" s="31"/>
      <c r="D81" s="31" t="s">
        <v>453</v>
      </c>
      <c r="E81" s="31" t="s">
        <v>448</v>
      </c>
      <c r="F81" s="31"/>
      <c r="G81" s="31" t="s">
        <v>404</v>
      </c>
      <c r="H81" s="31" t="s">
        <v>77</v>
      </c>
      <c r="I81" s="31" t="s">
        <v>78</v>
      </c>
      <c r="J81" s="31" t="s">
        <v>404</v>
      </c>
      <c r="K81" s="31" t="s">
        <v>454</v>
      </c>
      <c r="L81" s="32" t="str">
        <f t="shared" si="4"/>
        <v>Поставка оборудования синхронизации времени</v>
      </c>
      <c r="M81" s="31" t="s">
        <v>455</v>
      </c>
      <c r="N81" s="31" t="s">
        <v>75</v>
      </c>
      <c r="O81" s="31">
        <v>642</v>
      </c>
      <c r="P81" s="33" t="s">
        <v>82</v>
      </c>
      <c r="Q81" s="31">
        <v>1</v>
      </c>
      <c r="R81" s="34" t="s">
        <v>174</v>
      </c>
      <c r="S81" s="31" t="s">
        <v>83</v>
      </c>
      <c r="T81" s="35">
        <v>800</v>
      </c>
      <c r="U81" s="36">
        <f>T81</f>
        <v>800</v>
      </c>
      <c r="V81" s="37">
        <f t="shared" si="3"/>
        <v>800000</v>
      </c>
      <c r="W81" s="31">
        <v>2018</v>
      </c>
      <c r="X81" s="31" t="s">
        <v>102</v>
      </c>
      <c r="Y81" s="31">
        <v>2018</v>
      </c>
      <c r="Z81" s="39" t="s">
        <v>126</v>
      </c>
      <c r="AA81" s="38" t="s">
        <v>250</v>
      </c>
      <c r="AB81" s="31">
        <v>2018</v>
      </c>
      <c r="AC81" s="39" t="s">
        <v>126</v>
      </c>
      <c r="AD81" s="39">
        <v>2018</v>
      </c>
      <c r="AE81" s="39" t="s">
        <v>127</v>
      </c>
      <c r="AF81" s="38">
        <v>2018</v>
      </c>
      <c r="AG81" s="38" t="s">
        <v>127</v>
      </c>
      <c r="AH81" s="38">
        <v>2018</v>
      </c>
      <c r="AI81" s="38" t="s">
        <v>129</v>
      </c>
      <c r="AJ81" s="38" t="s">
        <v>282</v>
      </c>
      <c r="AK81" s="40" t="s">
        <v>104</v>
      </c>
      <c r="AL81" s="41">
        <v>1</v>
      </c>
      <c r="AM81" s="41">
        <v>31636</v>
      </c>
      <c r="AN81" s="41" t="s">
        <v>92</v>
      </c>
      <c r="AO81" s="48">
        <v>1</v>
      </c>
      <c r="AP81" s="41">
        <v>0</v>
      </c>
      <c r="AQ81" s="41"/>
      <c r="AR81" s="39" t="s">
        <v>93</v>
      </c>
      <c r="AS81" s="31" t="s">
        <v>94</v>
      </c>
      <c r="AT81" s="31" t="s">
        <v>95</v>
      </c>
      <c r="AU81" s="31"/>
      <c r="AV81" s="39" t="s">
        <v>456</v>
      </c>
      <c r="AW81" s="39"/>
      <c r="AX81" s="39"/>
      <c r="AY81" s="39"/>
      <c r="AZ81" s="43"/>
    </row>
    <row r="82" spans="1:53" s="20" customFormat="1" ht="120.75" customHeight="1" x14ac:dyDescent="0.2">
      <c r="A82" s="32" t="s">
        <v>457</v>
      </c>
      <c r="B82" s="31" t="s">
        <v>458</v>
      </c>
      <c r="C82" s="31" t="s">
        <v>108</v>
      </c>
      <c r="D82" s="31" t="s">
        <v>459</v>
      </c>
      <c r="E82" s="31" t="s">
        <v>460</v>
      </c>
      <c r="F82" s="31"/>
      <c r="G82" s="31" t="s">
        <v>404</v>
      </c>
      <c r="H82" s="31" t="s">
        <v>77</v>
      </c>
      <c r="I82" s="31" t="s">
        <v>78</v>
      </c>
      <c r="J82" s="31" t="s">
        <v>404</v>
      </c>
      <c r="K82" s="31" t="s">
        <v>461</v>
      </c>
      <c r="L82" s="32" t="str">
        <f t="shared" si="4"/>
        <v xml:space="preserve">Поставка кабельно-проводниковой продукции и материалов сети связи </v>
      </c>
      <c r="M82" s="31" t="s">
        <v>462</v>
      </c>
      <c r="N82" s="31" t="s">
        <v>75</v>
      </c>
      <c r="O82" s="31">
        <v>642</v>
      </c>
      <c r="P82" s="33" t="s">
        <v>82</v>
      </c>
      <c r="Q82" s="31">
        <v>1</v>
      </c>
      <c r="R82" s="34">
        <v>35000000000</v>
      </c>
      <c r="S82" s="31" t="s">
        <v>164</v>
      </c>
      <c r="T82" s="35">
        <v>763</v>
      </c>
      <c r="U82" s="36">
        <f>T82</f>
        <v>763</v>
      </c>
      <c r="V82" s="37">
        <f t="shared" si="3"/>
        <v>763000</v>
      </c>
      <c r="W82" s="31">
        <v>2018</v>
      </c>
      <c r="X82" s="31" t="s">
        <v>102</v>
      </c>
      <c r="Y82" s="31">
        <v>2018</v>
      </c>
      <c r="Z82" s="39" t="s">
        <v>127</v>
      </c>
      <c r="AA82" s="38" t="s">
        <v>128</v>
      </c>
      <c r="AB82" s="31">
        <v>2018</v>
      </c>
      <c r="AC82" s="39" t="s">
        <v>127</v>
      </c>
      <c r="AD82" s="39">
        <v>2018</v>
      </c>
      <c r="AE82" s="39" t="s">
        <v>127</v>
      </c>
      <c r="AF82" s="38">
        <v>2018</v>
      </c>
      <c r="AG82" s="38" t="s">
        <v>127</v>
      </c>
      <c r="AH82" s="38">
        <v>2018</v>
      </c>
      <c r="AI82" s="38" t="s">
        <v>129</v>
      </c>
      <c r="AJ82" s="38" t="s">
        <v>282</v>
      </c>
      <c r="AK82" s="40" t="s">
        <v>104</v>
      </c>
      <c r="AL82" s="41">
        <v>1</v>
      </c>
      <c r="AM82" s="41">
        <v>31636</v>
      </c>
      <c r="AN82" s="41" t="s">
        <v>92</v>
      </c>
      <c r="AO82" s="41">
        <v>0</v>
      </c>
      <c r="AP82" s="41">
        <v>0</v>
      </c>
      <c r="AQ82" s="41"/>
      <c r="AR82" s="39" t="s">
        <v>93</v>
      </c>
      <c r="AS82" s="31" t="s">
        <v>94</v>
      </c>
      <c r="AT82" s="31" t="s">
        <v>95</v>
      </c>
      <c r="AU82" s="31"/>
      <c r="AV82" s="39" t="s">
        <v>463</v>
      </c>
      <c r="AW82" s="39">
        <v>132</v>
      </c>
      <c r="AX82" s="180">
        <v>43192</v>
      </c>
      <c r="AY82" s="180">
        <v>43194</v>
      </c>
      <c r="AZ82" s="180">
        <v>43192</v>
      </c>
    </row>
    <row r="83" spans="1:53" s="20" customFormat="1" ht="93.75" customHeight="1" x14ac:dyDescent="0.2">
      <c r="A83" s="32" t="s">
        <v>464</v>
      </c>
      <c r="B83" s="31" t="s">
        <v>465</v>
      </c>
      <c r="C83" s="31" t="s">
        <v>108</v>
      </c>
      <c r="D83" s="31" t="s">
        <v>466</v>
      </c>
      <c r="E83" s="31" t="s">
        <v>460</v>
      </c>
      <c r="F83" s="31"/>
      <c r="G83" s="31" t="s">
        <v>404</v>
      </c>
      <c r="H83" s="31" t="s">
        <v>77</v>
      </c>
      <c r="I83" s="31" t="s">
        <v>78</v>
      </c>
      <c r="J83" s="31" t="s">
        <v>404</v>
      </c>
      <c r="K83" s="31" t="s">
        <v>467</v>
      </c>
      <c r="L83" s="32" t="str">
        <f t="shared" si="4"/>
        <v>Модернизация системы оборудования гарантированного питания систем связи и коммерческого учета</v>
      </c>
      <c r="M83" s="31" t="s">
        <v>468</v>
      </c>
      <c r="N83" s="31" t="s">
        <v>75</v>
      </c>
      <c r="O83" s="31">
        <v>642</v>
      </c>
      <c r="P83" s="33" t="s">
        <v>82</v>
      </c>
      <c r="Q83" s="31">
        <v>1</v>
      </c>
      <c r="R83" s="34" t="s">
        <v>174</v>
      </c>
      <c r="S83" s="31" t="s">
        <v>83</v>
      </c>
      <c r="T83" s="35">
        <v>3674</v>
      </c>
      <c r="U83" s="36">
        <f>T83</f>
        <v>3674</v>
      </c>
      <c r="V83" s="37">
        <f t="shared" si="3"/>
        <v>3674000</v>
      </c>
      <c r="W83" s="31">
        <v>2018</v>
      </c>
      <c r="X83" s="31" t="s">
        <v>130</v>
      </c>
      <c r="Y83" s="31">
        <v>2018</v>
      </c>
      <c r="Z83" s="39" t="s">
        <v>131</v>
      </c>
      <c r="AA83" s="38" t="s">
        <v>165</v>
      </c>
      <c r="AB83" s="31">
        <v>2018</v>
      </c>
      <c r="AC83" s="39" t="s">
        <v>131</v>
      </c>
      <c r="AD83" s="39">
        <v>2018</v>
      </c>
      <c r="AE83" s="39" t="s">
        <v>84</v>
      </c>
      <c r="AF83" s="38">
        <v>2018</v>
      </c>
      <c r="AG83" s="38" t="s">
        <v>84</v>
      </c>
      <c r="AH83" s="38">
        <v>2018</v>
      </c>
      <c r="AI83" s="38" t="s">
        <v>88</v>
      </c>
      <c r="AJ83" s="38" t="s">
        <v>311</v>
      </c>
      <c r="AK83" s="40" t="s">
        <v>104</v>
      </c>
      <c r="AL83" s="41">
        <v>1</v>
      </c>
      <c r="AM83" s="41">
        <v>31636</v>
      </c>
      <c r="AN83" s="41" t="s">
        <v>92</v>
      </c>
      <c r="AO83" s="41">
        <v>0</v>
      </c>
      <c r="AP83" s="41">
        <v>0</v>
      </c>
      <c r="AQ83" s="41"/>
      <c r="AR83" s="39" t="s">
        <v>93</v>
      </c>
      <c r="AS83" s="31" t="s">
        <v>94</v>
      </c>
      <c r="AT83" s="31" t="s">
        <v>95</v>
      </c>
      <c r="AU83" s="31"/>
      <c r="AV83" s="39" t="s">
        <v>469</v>
      </c>
      <c r="AW83" s="39">
        <v>120</v>
      </c>
      <c r="AX83" s="180">
        <v>43188</v>
      </c>
      <c r="AY83" s="180">
        <v>43193</v>
      </c>
      <c r="AZ83" s="180">
        <v>43188</v>
      </c>
    </row>
    <row r="84" spans="1:53" s="20" customFormat="1" ht="93.75" customHeight="1" x14ac:dyDescent="0.2">
      <c r="A84" s="32" t="s">
        <v>470</v>
      </c>
      <c r="B84" s="31" t="s">
        <v>471</v>
      </c>
      <c r="C84" s="31" t="s">
        <v>108</v>
      </c>
      <c r="D84" s="31" t="s">
        <v>402</v>
      </c>
      <c r="E84" s="31" t="s">
        <v>403</v>
      </c>
      <c r="F84" s="31"/>
      <c r="G84" s="31" t="s">
        <v>404</v>
      </c>
      <c r="H84" s="31" t="s">
        <v>77</v>
      </c>
      <c r="I84" s="31" t="s">
        <v>78</v>
      </c>
      <c r="J84" s="31" t="s">
        <v>404</v>
      </c>
      <c r="K84" s="31" t="s">
        <v>472</v>
      </c>
      <c r="L84" s="32" t="str">
        <f t="shared" si="4"/>
        <v>Оказание услуг связи на площадке размещения мобильных ГТЭС в г.Новороссийск (резервный канал диспетчерской связи г.Новороссийск - г.Краснодар)</v>
      </c>
      <c r="M84" s="31" t="s">
        <v>406</v>
      </c>
      <c r="N84" s="31" t="s">
        <v>75</v>
      </c>
      <c r="O84" s="31">
        <v>642</v>
      </c>
      <c r="P84" s="33" t="s">
        <v>82</v>
      </c>
      <c r="Q84" s="31">
        <v>1</v>
      </c>
      <c r="R84" s="34" t="s">
        <v>247</v>
      </c>
      <c r="S84" s="31" t="s">
        <v>248</v>
      </c>
      <c r="T84" s="35">
        <v>840</v>
      </c>
      <c r="U84" s="36">
        <v>280</v>
      </c>
      <c r="V84" s="37">
        <f t="shared" si="3"/>
        <v>840000</v>
      </c>
      <c r="W84" s="31">
        <v>2018</v>
      </c>
      <c r="X84" s="31" t="s">
        <v>129</v>
      </c>
      <c r="Y84" s="31">
        <v>2018</v>
      </c>
      <c r="Z84" s="39" t="s">
        <v>130</v>
      </c>
      <c r="AA84" s="38" t="s">
        <v>175</v>
      </c>
      <c r="AB84" s="31">
        <v>2018</v>
      </c>
      <c r="AC84" s="39" t="s">
        <v>131</v>
      </c>
      <c r="AD84" s="39">
        <v>2018</v>
      </c>
      <c r="AE84" s="39" t="s">
        <v>84</v>
      </c>
      <c r="AF84" s="38">
        <v>2018</v>
      </c>
      <c r="AG84" s="38" t="s">
        <v>84</v>
      </c>
      <c r="AH84" s="38">
        <v>2019</v>
      </c>
      <c r="AI84" s="38" t="s">
        <v>131</v>
      </c>
      <c r="AJ84" s="38" t="s">
        <v>283</v>
      </c>
      <c r="AK84" s="40" t="s">
        <v>104</v>
      </c>
      <c r="AL84" s="41">
        <v>1</v>
      </c>
      <c r="AM84" s="41">
        <v>31636</v>
      </c>
      <c r="AN84" s="41" t="s">
        <v>92</v>
      </c>
      <c r="AO84" s="41">
        <v>0</v>
      </c>
      <c r="AP84" s="41">
        <v>21</v>
      </c>
      <c r="AQ84" s="31" t="s">
        <v>473</v>
      </c>
      <c r="AR84" s="39" t="s">
        <v>93</v>
      </c>
      <c r="AS84" s="31" t="s">
        <v>94</v>
      </c>
      <c r="AT84" s="31" t="s">
        <v>95</v>
      </c>
      <c r="AU84" s="31"/>
      <c r="AV84" s="39" t="s">
        <v>474</v>
      </c>
      <c r="AW84" s="39">
        <v>156</v>
      </c>
      <c r="AX84" s="180">
        <v>43206</v>
      </c>
      <c r="AY84" s="180">
        <v>43209</v>
      </c>
      <c r="AZ84" s="180">
        <v>43206</v>
      </c>
    </row>
    <row r="85" spans="1:53" s="20" customFormat="1" ht="284.25" customHeight="1" x14ac:dyDescent="0.2">
      <c r="A85" s="32" t="s">
        <v>475</v>
      </c>
      <c r="B85" s="31" t="s">
        <v>476</v>
      </c>
      <c r="C85" s="31" t="s">
        <v>108</v>
      </c>
      <c r="D85" s="31" t="s">
        <v>352</v>
      </c>
      <c r="E85" s="31" t="s">
        <v>448</v>
      </c>
      <c r="F85" s="31"/>
      <c r="G85" s="31" t="s">
        <v>404</v>
      </c>
      <c r="H85" s="31" t="s">
        <v>77</v>
      </c>
      <c r="I85" s="31" t="s">
        <v>78</v>
      </c>
      <c r="J85" s="31" t="s">
        <v>404</v>
      </c>
      <c r="K85" s="31" t="s">
        <v>477</v>
      </c>
      <c r="L85" s="32" t="str">
        <f t="shared" si="4"/>
        <v xml:space="preserve">Реализация автоматизированной системы управления технологическим процессом </v>
      </c>
      <c r="M85" s="31" t="s">
        <v>450</v>
      </c>
      <c r="N85" s="31" t="s">
        <v>75</v>
      </c>
      <c r="O85" s="31">
        <v>642</v>
      </c>
      <c r="P85" s="33" t="s">
        <v>82</v>
      </c>
      <c r="Q85" s="31">
        <v>1</v>
      </c>
      <c r="R85" s="34" t="s">
        <v>163</v>
      </c>
      <c r="S85" s="31" t="s">
        <v>164</v>
      </c>
      <c r="T85" s="35">
        <v>6000</v>
      </c>
      <c r="U85" s="36">
        <v>6000</v>
      </c>
      <c r="V85" s="37">
        <f t="shared" si="3"/>
        <v>6000000</v>
      </c>
      <c r="W85" s="31">
        <v>2018</v>
      </c>
      <c r="X85" s="31" t="s">
        <v>130</v>
      </c>
      <c r="Y85" s="31">
        <v>2018</v>
      </c>
      <c r="Z85" s="39" t="s">
        <v>131</v>
      </c>
      <c r="AA85" s="38" t="s">
        <v>165</v>
      </c>
      <c r="AB85" s="31">
        <v>2018</v>
      </c>
      <c r="AC85" s="39" t="s">
        <v>131</v>
      </c>
      <c r="AD85" s="39">
        <v>2018</v>
      </c>
      <c r="AE85" s="39" t="s">
        <v>84</v>
      </c>
      <c r="AF85" s="38">
        <v>2018</v>
      </c>
      <c r="AG85" s="38" t="s">
        <v>84</v>
      </c>
      <c r="AH85" s="38">
        <v>2018</v>
      </c>
      <c r="AI85" s="38" t="s">
        <v>88</v>
      </c>
      <c r="AJ85" s="38" t="s">
        <v>311</v>
      </c>
      <c r="AK85" s="40" t="s">
        <v>104</v>
      </c>
      <c r="AL85" s="41">
        <v>1</v>
      </c>
      <c r="AM85" s="41">
        <v>31636</v>
      </c>
      <c r="AN85" s="41" t="s">
        <v>92</v>
      </c>
      <c r="AO85" s="48">
        <v>1</v>
      </c>
      <c r="AP85" s="41">
        <v>0</v>
      </c>
      <c r="AQ85" s="41"/>
      <c r="AR85" s="39" t="s">
        <v>93</v>
      </c>
      <c r="AS85" s="31" t="s">
        <v>94</v>
      </c>
      <c r="AT85" s="31" t="s">
        <v>95</v>
      </c>
      <c r="AU85" s="31"/>
      <c r="AV85" s="39" t="s">
        <v>478</v>
      </c>
      <c r="AW85" s="39">
        <v>117</v>
      </c>
      <c r="AX85" s="180">
        <v>43188</v>
      </c>
      <c r="AY85" s="180">
        <v>43193</v>
      </c>
      <c r="AZ85" s="180">
        <v>43188</v>
      </c>
    </row>
    <row r="86" spans="1:53" s="20" customFormat="1" ht="75" customHeight="1" x14ac:dyDescent="0.2">
      <c r="A86" s="32" t="s">
        <v>479</v>
      </c>
      <c r="B86" s="31" t="s">
        <v>480</v>
      </c>
      <c r="C86" s="31" t="s">
        <v>108</v>
      </c>
      <c r="D86" s="31" t="s">
        <v>481</v>
      </c>
      <c r="E86" s="31" t="s">
        <v>482</v>
      </c>
      <c r="F86" s="31"/>
      <c r="G86" s="31" t="s">
        <v>404</v>
      </c>
      <c r="H86" s="31" t="s">
        <v>77</v>
      </c>
      <c r="I86" s="31" t="s">
        <v>78</v>
      </c>
      <c r="J86" s="31" t="s">
        <v>404</v>
      </c>
      <c r="K86" s="31" t="s">
        <v>483</v>
      </c>
      <c r="L86" s="32" t="str">
        <f t="shared" si="4"/>
        <v>Поставка оборудования для технического обслуживания  пожарных систем</v>
      </c>
      <c r="M86" s="31" t="s">
        <v>484</v>
      </c>
      <c r="N86" s="31" t="s">
        <v>75</v>
      </c>
      <c r="O86" s="31">
        <v>642</v>
      </c>
      <c r="P86" s="33" t="s">
        <v>82</v>
      </c>
      <c r="Q86" s="31">
        <v>1</v>
      </c>
      <c r="R86" s="34" t="s">
        <v>174</v>
      </c>
      <c r="S86" s="31" t="s">
        <v>83</v>
      </c>
      <c r="T86" s="35">
        <v>154</v>
      </c>
      <c r="U86" s="36">
        <f>T86</f>
        <v>154</v>
      </c>
      <c r="V86" s="37">
        <f t="shared" si="3"/>
        <v>154000</v>
      </c>
      <c r="W86" s="31">
        <v>2018</v>
      </c>
      <c r="X86" s="31" t="s">
        <v>89</v>
      </c>
      <c r="Y86" s="31">
        <v>2018</v>
      </c>
      <c r="Z86" s="39" t="s">
        <v>102</v>
      </c>
      <c r="AA86" s="59" t="s">
        <v>198</v>
      </c>
      <c r="AB86" s="31">
        <v>2018</v>
      </c>
      <c r="AC86" s="39" t="s">
        <v>126</v>
      </c>
      <c r="AD86" s="39">
        <v>2018</v>
      </c>
      <c r="AE86" s="39" t="s">
        <v>126</v>
      </c>
      <c r="AF86" s="38">
        <v>2018</v>
      </c>
      <c r="AG86" s="38" t="s">
        <v>126</v>
      </c>
      <c r="AH86" s="38">
        <v>2018</v>
      </c>
      <c r="AI86" s="38" t="s">
        <v>127</v>
      </c>
      <c r="AJ86" s="38" t="s">
        <v>128</v>
      </c>
      <c r="AK86" s="40" t="s">
        <v>104</v>
      </c>
      <c r="AL86" s="41">
        <v>1</v>
      </c>
      <c r="AM86" s="41">
        <v>31636</v>
      </c>
      <c r="AN86" s="41" t="s">
        <v>92</v>
      </c>
      <c r="AO86" s="48">
        <v>1</v>
      </c>
      <c r="AP86" s="41">
        <v>0</v>
      </c>
      <c r="AQ86" s="41"/>
      <c r="AR86" s="39" t="s">
        <v>93</v>
      </c>
      <c r="AS86" s="31" t="s">
        <v>94</v>
      </c>
      <c r="AT86" s="31" t="s">
        <v>95</v>
      </c>
      <c r="AU86" s="31"/>
      <c r="AV86" s="39"/>
      <c r="AW86" s="39">
        <v>56</v>
      </c>
      <c r="AX86" s="180">
        <v>43137</v>
      </c>
      <c r="AY86" s="180">
        <v>43138</v>
      </c>
      <c r="AZ86" s="180">
        <v>43137</v>
      </c>
    </row>
    <row r="87" spans="1:53" s="20" customFormat="1" ht="87.75" customHeight="1" x14ac:dyDescent="0.2">
      <c r="A87" s="32" t="s">
        <v>485</v>
      </c>
      <c r="B87" s="31" t="s">
        <v>486</v>
      </c>
      <c r="C87" s="31" t="s">
        <v>108</v>
      </c>
      <c r="D87" s="31" t="s">
        <v>418</v>
      </c>
      <c r="E87" s="31" t="s">
        <v>419</v>
      </c>
      <c r="F87" s="31"/>
      <c r="G87" s="31" t="s">
        <v>404</v>
      </c>
      <c r="H87" s="31" t="s">
        <v>77</v>
      </c>
      <c r="I87" s="31" t="s">
        <v>78</v>
      </c>
      <c r="J87" s="31" t="s">
        <v>404</v>
      </c>
      <c r="K87" s="31" t="s">
        <v>487</v>
      </c>
      <c r="L87" s="32" t="str">
        <f t="shared" si="4"/>
        <v xml:space="preserve">Поставка оборудования пожарных систем
</v>
      </c>
      <c r="M87" s="31" t="s">
        <v>484</v>
      </c>
      <c r="N87" s="31" t="s">
        <v>75</v>
      </c>
      <c r="O87" s="31">
        <v>642</v>
      </c>
      <c r="P87" s="33" t="s">
        <v>82</v>
      </c>
      <c r="Q87" s="31">
        <v>1</v>
      </c>
      <c r="R87" s="34" t="s">
        <v>174</v>
      </c>
      <c r="S87" s="31" t="s">
        <v>83</v>
      </c>
      <c r="T87" s="35">
        <v>424.60500000000002</v>
      </c>
      <c r="U87" s="36">
        <f>T87</f>
        <v>424.60500000000002</v>
      </c>
      <c r="V87" s="37">
        <f t="shared" si="3"/>
        <v>424605</v>
      </c>
      <c r="W87" s="31">
        <v>2018</v>
      </c>
      <c r="X87" s="39" t="s">
        <v>102</v>
      </c>
      <c r="Y87" s="38" t="s">
        <v>115</v>
      </c>
      <c r="Z87" s="39" t="s">
        <v>126</v>
      </c>
      <c r="AA87" s="59" t="s">
        <v>250</v>
      </c>
      <c r="AB87" s="31">
        <v>2018</v>
      </c>
      <c r="AC87" s="39" t="s">
        <v>126</v>
      </c>
      <c r="AD87" s="39">
        <v>2018</v>
      </c>
      <c r="AE87" s="39" t="s">
        <v>126</v>
      </c>
      <c r="AF87" s="38">
        <v>2018</v>
      </c>
      <c r="AG87" s="38" t="s">
        <v>126</v>
      </c>
      <c r="AH87" s="38">
        <v>2018</v>
      </c>
      <c r="AI87" s="38" t="s">
        <v>127</v>
      </c>
      <c r="AJ87" s="38" t="s">
        <v>128</v>
      </c>
      <c r="AK87" s="40" t="s">
        <v>104</v>
      </c>
      <c r="AL87" s="41">
        <v>1</v>
      </c>
      <c r="AM87" s="41">
        <v>31636</v>
      </c>
      <c r="AN87" s="41" t="s">
        <v>92</v>
      </c>
      <c r="AO87" s="48">
        <v>1</v>
      </c>
      <c r="AP87" s="41">
        <v>0</v>
      </c>
      <c r="AQ87" s="41"/>
      <c r="AR87" s="39" t="s">
        <v>93</v>
      </c>
      <c r="AS87" s="31" t="s">
        <v>94</v>
      </c>
      <c r="AT87" s="31" t="s">
        <v>95</v>
      </c>
      <c r="AU87" s="31"/>
      <c r="AV87" s="39"/>
      <c r="AW87" s="39">
        <v>88</v>
      </c>
      <c r="AX87" s="180">
        <v>43157</v>
      </c>
      <c r="AY87" s="180">
        <v>43158</v>
      </c>
      <c r="AZ87" s="180">
        <v>43158</v>
      </c>
      <c r="BA87" s="180">
        <v>43164</v>
      </c>
    </row>
    <row r="88" spans="1:53" s="20" customFormat="1" ht="107.25" customHeight="1" x14ac:dyDescent="0.2">
      <c r="A88" s="32"/>
      <c r="B88" s="31" t="s">
        <v>488</v>
      </c>
      <c r="C88" s="31"/>
      <c r="D88" s="31" t="s">
        <v>489</v>
      </c>
      <c r="E88" s="31" t="s">
        <v>137</v>
      </c>
      <c r="F88" s="31"/>
      <c r="G88" s="31" t="s">
        <v>490</v>
      </c>
      <c r="H88" s="31" t="s">
        <v>77</v>
      </c>
      <c r="I88" s="31" t="s">
        <v>78</v>
      </c>
      <c r="J88" s="31" t="s">
        <v>490</v>
      </c>
      <c r="K88" s="31" t="s">
        <v>491</v>
      </c>
      <c r="L88" s="32" t="str">
        <f t="shared" si="4"/>
        <v>Продление регистрации доменов</v>
      </c>
      <c r="M88" s="31" t="s">
        <v>492</v>
      </c>
      <c r="N88" s="31"/>
      <c r="O88" s="31">
        <v>642</v>
      </c>
      <c r="P88" s="33" t="s">
        <v>82</v>
      </c>
      <c r="Q88" s="31">
        <v>1</v>
      </c>
      <c r="R88" s="34">
        <v>45000000000</v>
      </c>
      <c r="S88" s="31" t="s">
        <v>83</v>
      </c>
      <c r="T88" s="35">
        <v>4.5</v>
      </c>
      <c r="U88" s="36">
        <v>4.5</v>
      </c>
      <c r="V88" s="37">
        <f t="shared" si="3"/>
        <v>4500</v>
      </c>
      <c r="W88" s="31">
        <v>2018</v>
      </c>
      <c r="X88" s="31" t="s">
        <v>84</v>
      </c>
      <c r="Y88" s="31">
        <v>2018</v>
      </c>
      <c r="Z88" s="39" t="s">
        <v>84</v>
      </c>
      <c r="AA88" s="38" t="s">
        <v>140</v>
      </c>
      <c r="AB88" s="31">
        <v>2018</v>
      </c>
      <c r="AC88" s="39" t="s">
        <v>84</v>
      </c>
      <c r="AD88" s="39">
        <v>2018</v>
      </c>
      <c r="AE88" s="39" t="s">
        <v>101</v>
      </c>
      <c r="AF88" s="38">
        <v>2018</v>
      </c>
      <c r="AG88" s="38" t="s">
        <v>101</v>
      </c>
      <c r="AH88" s="38">
        <v>2019</v>
      </c>
      <c r="AI88" s="38" t="s">
        <v>85</v>
      </c>
      <c r="AJ88" s="38" t="s">
        <v>141</v>
      </c>
      <c r="AK88" s="40" t="s">
        <v>176</v>
      </c>
      <c r="AL88" s="41">
        <v>0</v>
      </c>
      <c r="AM88" s="41">
        <v>3363</v>
      </c>
      <c r="AN88" s="41" t="s">
        <v>92</v>
      </c>
      <c r="AO88" s="41">
        <v>0</v>
      </c>
      <c r="AP88" s="41">
        <v>0</v>
      </c>
      <c r="AQ88" s="41"/>
      <c r="AR88" s="39"/>
      <c r="AS88" s="31" t="s">
        <v>94</v>
      </c>
      <c r="AT88" s="31" t="s">
        <v>95</v>
      </c>
      <c r="AU88" s="31"/>
      <c r="AV88" s="39" t="s">
        <v>493</v>
      </c>
      <c r="AW88" s="39"/>
      <c r="AX88" s="39"/>
      <c r="AY88" s="39"/>
      <c r="AZ88" s="43"/>
    </row>
    <row r="89" spans="1:53" s="20" customFormat="1" ht="117.75" customHeight="1" x14ac:dyDescent="0.2">
      <c r="A89" s="32"/>
      <c r="B89" s="31" t="s">
        <v>494</v>
      </c>
      <c r="C89" s="31"/>
      <c r="D89" s="31" t="s">
        <v>495</v>
      </c>
      <c r="E89" s="31" t="s">
        <v>496</v>
      </c>
      <c r="F89" s="31"/>
      <c r="G89" s="31" t="s">
        <v>497</v>
      </c>
      <c r="H89" s="31" t="s">
        <v>77</v>
      </c>
      <c r="I89" s="31" t="s">
        <v>78</v>
      </c>
      <c r="J89" s="31" t="s">
        <v>498</v>
      </c>
      <c r="K89" s="31" t="s">
        <v>499</v>
      </c>
      <c r="L89" s="32" t="str">
        <f t="shared" si="4"/>
        <v xml:space="preserve">Оказание услуг по экспресс доставки документов </v>
      </c>
      <c r="M89" s="31" t="s">
        <v>500</v>
      </c>
      <c r="N89" s="31" t="s">
        <v>501</v>
      </c>
      <c r="O89" s="31">
        <v>642</v>
      </c>
      <c r="P89" s="33" t="s">
        <v>82</v>
      </c>
      <c r="Q89" s="31">
        <v>1</v>
      </c>
      <c r="R89" s="34">
        <v>45000000000</v>
      </c>
      <c r="S89" s="31" t="s">
        <v>83</v>
      </c>
      <c r="T89" s="35">
        <v>499</v>
      </c>
      <c r="U89" s="36">
        <v>499</v>
      </c>
      <c r="V89" s="37">
        <f t="shared" si="3"/>
        <v>499000</v>
      </c>
      <c r="W89" s="31">
        <v>2018</v>
      </c>
      <c r="X89" s="31" t="s">
        <v>130</v>
      </c>
      <c r="Y89" s="31">
        <v>2018</v>
      </c>
      <c r="Z89" s="39" t="s">
        <v>131</v>
      </c>
      <c r="AA89" s="38" t="s">
        <v>165</v>
      </c>
      <c r="AB89" s="31">
        <v>2018</v>
      </c>
      <c r="AC89" s="39" t="s">
        <v>84</v>
      </c>
      <c r="AD89" s="39">
        <v>2018</v>
      </c>
      <c r="AE89" s="39" t="s">
        <v>84</v>
      </c>
      <c r="AF89" s="38">
        <v>2018</v>
      </c>
      <c r="AG89" s="38" t="s">
        <v>101</v>
      </c>
      <c r="AH89" s="38" t="s">
        <v>116</v>
      </c>
      <c r="AI89" s="38" t="s">
        <v>84</v>
      </c>
      <c r="AJ89" s="38" t="s">
        <v>140</v>
      </c>
      <c r="AK89" s="40" t="s">
        <v>251</v>
      </c>
      <c r="AL89" s="41">
        <v>1</v>
      </c>
      <c r="AM89" s="41">
        <v>65355</v>
      </c>
      <c r="AN89" s="41" t="s">
        <v>92</v>
      </c>
      <c r="AO89" s="41">
        <v>0</v>
      </c>
      <c r="AP89" s="41">
        <v>0</v>
      </c>
      <c r="AQ89" s="41"/>
      <c r="AR89" s="39" t="s">
        <v>93</v>
      </c>
      <c r="AS89" s="31" t="s">
        <v>94</v>
      </c>
      <c r="AT89" s="31" t="s">
        <v>95</v>
      </c>
      <c r="AU89" s="31"/>
      <c r="AV89" s="39" t="s">
        <v>502</v>
      </c>
      <c r="AW89" s="39"/>
      <c r="AX89" s="39"/>
      <c r="AY89" s="39"/>
      <c r="AZ89" s="43"/>
    </row>
    <row r="90" spans="1:53" s="20" customFormat="1" ht="81" customHeight="1" x14ac:dyDescent="0.2">
      <c r="A90" s="45" t="s">
        <v>503</v>
      </c>
      <c r="B90" s="31" t="s">
        <v>504</v>
      </c>
      <c r="C90" s="31"/>
      <c r="D90" s="31" t="s">
        <v>352</v>
      </c>
      <c r="E90" s="31" t="s">
        <v>352</v>
      </c>
      <c r="F90" s="31"/>
      <c r="G90" s="31" t="s">
        <v>505</v>
      </c>
      <c r="H90" s="31" t="s">
        <v>77</v>
      </c>
      <c r="I90" s="31" t="s">
        <v>78</v>
      </c>
      <c r="J90" s="31" t="s">
        <v>506</v>
      </c>
      <c r="K90" s="31" t="s">
        <v>507</v>
      </c>
      <c r="L90" s="32" t="str">
        <f t="shared" si="4"/>
        <v>Оказание услуг по информационному обслуживанию ИПС «КонсультантПлюс»</v>
      </c>
      <c r="M90" s="31" t="s">
        <v>508</v>
      </c>
      <c r="N90" s="31" t="s">
        <v>509</v>
      </c>
      <c r="O90" s="31">
        <v>642</v>
      </c>
      <c r="P90" s="33" t="s">
        <v>82</v>
      </c>
      <c r="Q90" s="31">
        <v>1</v>
      </c>
      <c r="R90" s="34" t="s">
        <v>174</v>
      </c>
      <c r="S90" s="31" t="s">
        <v>83</v>
      </c>
      <c r="T90" s="35">
        <v>1934</v>
      </c>
      <c r="U90" s="36">
        <v>1934</v>
      </c>
      <c r="V90" s="37">
        <f t="shared" si="3"/>
        <v>1934000</v>
      </c>
      <c r="W90" s="31">
        <v>2018</v>
      </c>
      <c r="X90" s="31" t="s">
        <v>126</v>
      </c>
      <c r="Y90" s="31" t="s">
        <v>115</v>
      </c>
      <c r="Z90" s="39" t="s">
        <v>127</v>
      </c>
      <c r="AA90" s="38" t="s">
        <v>128</v>
      </c>
      <c r="AB90" s="31">
        <v>2018</v>
      </c>
      <c r="AC90" s="39" t="s">
        <v>131</v>
      </c>
      <c r="AD90" s="39">
        <v>2018</v>
      </c>
      <c r="AE90" s="39" t="s">
        <v>84</v>
      </c>
      <c r="AF90" s="38">
        <v>2018</v>
      </c>
      <c r="AG90" s="38" t="s">
        <v>101</v>
      </c>
      <c r="AH90" s="38" t="s">
        <v>115</v>
      </c>
      <c r="AI90" s="38" t="s">
        <v>84</v>
      </c>
      <c r="AJ90" s="38" t="s">
        <v>510</v>
      </c>
      <c r="AK90" s="40" t="s">
        <v>104</v>
      </c>
      <c r="AL90" s="41">
        <v>1</v>
      </c>
      <c r="AM90" s="41">
        <v>31636</v>
      </c>
      <c r="AN90" s="41" t="s">
        <v>92</v>
      </c>
      <c r="AO90" s="41">
        <v>0</v>
      </c>
      <c r="AP90" s="41">
        <v>0</v>
      </c>
      <c r="AQ90" s="41"/>
      <c r="AR90" s="39" t="s">
        <v>93</v>
      </c>
      <c r="AS90" s="31" t="s">
        <v>94</v>
      </c>
      <c r="AT90" s="31" t="s">
        <v>95</v>
      </c>
      <c r="AU90" s="31"/>
      <c r="AV90" s="39"/>
      <c r="AW90" s="39"/>
      <c r="AX90" s="39"/>
      <c r="AY90" s="39"/>
      <c r="AZ90" s="43"/>
    </row>
    <row r="91" spans="1:53" s="20" customFormat="1" ht="93" customHeight="1" x14ac:dyDescent="0.2">
      <c r="A91" s="32"/>
      <c r="B91" s="31" t="s">
        <v>511</v>
      </c>
      <c r="C91" s="31"/>
      <c r="D91" s="31" t="s">
        <v>512</v>
      </c>
      <c r="E91" s="31" t="s">
        <v>513</v>
      </c>
      <c r="F91" s="31"/>
      <c r="G91" s="31" t="s">
        <v>505</v>
      </c>
      <c r="H91" s="31" t="s">
        <v>77</v>
      </c>
      <c r="I91" s="31" t="s">
        <v>78</v>
      </c>
      <c r="J91" s="31" t="s">
        <v>505</v>
      </c>
      <c r="K91" s="31" t="s">
        <v>514</v>
      </c>
      <c r="L91" s="32" t="str">
        <f t="shared" si="4"/>
        <v>Консультационные услуги по вопросам ведения бухгалтерского учета и составления бухгалтерской отчетности</v>
      </c>
      <c r="M91" s="31" t="s">
        <v>515</v>
      </c>
      <c r="N91" s="31" t="s">
        <v>509</v>
      </c>
      <c r="O91" s="31">
        <v>642</v>
      </c>
      <c r="P91" s="33" t="s">
        <v>82</v>
      </c>
      <c r="Q91" s="31">
        <v>1</v>
      </c>
      <c r="R91" s="34" t="s">
        <v>174</v>
      </c>
      <c r="S91" s="31" t="s">
        <v>83</v>
      </c>
      <c r="T91" s="35">
        <v>720</v>
      </c>
      <c r="U91" s="36">
        <v>720</v>
      </c>
      <c r="V91" s="37">
        <f t="shared" si="3"/>
        <v>720000</v>
      </c>
      <c r="W91" s="31">
        <v>2018</v>
      </c>
      <c r="X91" s="31" t="s">
        <v>131</v>
      </c>
      <c r="Y91" s="31">
        <v>2018</v>
      </c>
      <c r="Z91" s="39" t="s">
        <v>84</v>
      </c>
      <c r="AA91" s="38" t="s">
        <v>140</v>
      </c>
      <c r="AB91" s="31">
        <v>2018</v>
      </c>
      <c r="AC91" s="39" t="s">
        <v>87</v>
      </c>
      <c r="AD91" s="39">
        <v>2018</v>
      </c>
      <c r="AE91" s="39" t="s">
        <v>88</v>
      </c>
      <c r="AF91" s="38">
        <v>2019</v>
      </c>
      <c r="AG91" s="38" t="s">
        <v>89</v>
      </c>
      <c r="AH91" s="38" t="s">
        <v>116</v>
      </c>
      <c r="AI91" s="38" t="s">
        <v>88</v>
      </c>
      <c r="AJ91" s="38" t="s">
        <v>90</v>
      </c>
      <c r="AK91" s="40" t="s">
        <v>104</v>
      </c>
      <c r="AL91" s="41">
        <v>1</v>
      </c>
      <c r="AM91" s="41">
        <v>31636</v>
      </c>
      <c r="AN91" s="41" t="s">
        <v>92</v>
      </c>
      <c r="AO91" s="41">
        <v>1</v>
      </c>
      <c r="AP91" s="41">
        <v>0</v>
      </c>
      <c r="AQ91" s="41"/>
      <c r="AR91" s="39" t="s">
        <v>93</v>
      </c>
      <c r="AS91" s="31" t="s">
        <v>94</v>
      </c>
      <c r="AT91" s="31" t="s">
        <v>95</v>
      </c>
      <c r="AU91" s="31"/>
      <c r="AV91" s="39"/>
      <c r="AW91" s="39"/>
      <c r="AX91" s="39"/>
      <c r="AY91" s="39"/>
      <c r="AZ91" s="43"/>
    </row>
    <row r="92" spans="1:53" s="3" customFormat="1" ht="111" customHeight="1" x14ac:dyDescent="0.2">
      <c r="A92" s="32"/>
      <c r="B92" s="31" t="s">
        <v>516</v>
      </c>
      <c r="C92" s="31"/>
      <c r="D92" s="31" t="s">
        <v>512</v>
      </c>
      <c r="E92" s="31" t="s">
        <v>517</v>
      </c>
      <c r="F92" s="31"/>
      <c r="G92" s="31" t="s">
        <v>505</v>
      </c>
      <c r="H92" s="31" t="s">
        <v>77</v>
      </c>
      <c r="I92" s="31" t="s">
        <v>78</v>
      </c>
      <c r="J92" s="31" t="s">
        <v>505</v>
      </c>
      <c r="K92" s="31" t="s">
        <v>518</v>
      </c>
      <c r="L92" s="32" t="str">
        <f t="shared" si="4"/>
        <v>Оказание услуг по проведению обязательного аудита бухгалтерской (финансовой) отчетности дочерний зависимых обществ ПАО "ФСК ЕЭС" за 2018 год</v>
      </c>
      <c r="M92" s="31" t="s">
        <v>519</v>
      </c>
      <c r="N92" s="31" t="s">
        <v>509</v>
      </c>
      <c r="O92" s="31">
        <v>642</v>
      </c>
      <c r="P92" s="33" t="s">
        <v>82</v>
      </c>
      <c r="Q92" s="31">
        <v>1</v>
      </c>
      <c r="R92" s="34" t="s">
        <v>174</v>
      </c>
      <c r="S92" s="31" t="s">
        <v>83</v>
      </c>
      <c r="T92" s="35">
        <v>575</v>
      </c>
      <c r="U92" s="36">
        <v>575</v>
      </c>
      <c r="V92" s="37">
        <f t="shared" si="3"/>
        <v>575000</v>
      </c>
      <c r="W92" s="31">
        <v>2018</v>
      </c>
      <c r="X92" s="31" t="s">
        <v>126</v>
      </c>
      <c r="Y92" s="31" t="s">
        <v>115</v>
      </c>
      <c r="Z92" s="39" t="s">
        <v>127</v>
      </c>
      <c r="AA92" s="38" t="s">
        <v>128</v>
      </c>
      <c r="AB92" s="31">
        <v>2018</v>
      </c>
      <c r="AC92" s="39" t="s">
        <v>130</v>
      </c>
      <c r="AD92" s="39">
        <v>2018</v>
      </c>
      <c r="AE92" s="39" t="s">
        <v>84</v>
      </c>
      <c r="AF92" s="38">
        <v>2018</v>
      </c>
      <c r="AG92" s="38" t="s">
        <v>85</v>
      </c>
      <c r="AH92" s="38" t="s">
        <v>116</v>
      </c>
      <c r="AI92" s="38" t="s">
        <v>102</v>
      </c>
      <c r="AJ92" s="38" t="s">
        <v>297</v>
      </c>
      <c r="AK92" s="40" t="s">
        <v>104</v>
      </c>
      <c r="AL92" s="41">
        <v>1</v>
      </c>
      <c r="AM92" s="41">
        <v>31636</v>
      </c>
      <c r="AN92" s="41" t="s">
        <v>92</v>
      </c>
      <c r="AO92" s="41">
        <v>1</v>
      </c>
      <c r="AP92" s="41">
        <v>0</v>
      </c>
      <c r="AQ92" s="41"/>
      <c r="AR92" s="39" t="s">
        <v>93</v>
      </c>
      <c r="AS92" s="32" t="s">
        <v>520</v>
      </c>
      <c r="AT92" s="32" t="s">
        <v>521</v>
      </c>
      <c r="AU92" s="31"/>
      <c r="AV92" s="39"/>
      <c r="AW92" s="39"/>
      <c r="AX92" s="39"/>
      <c r="AY92" s="39"/>
      <c r="AZ92" s="43"/>
    </row>
    <row r="93" spans="1:53" s="3" customFormat="1" ht="101.25" customHeight="1" x14ac:dyDescent="0.2">
      <c r="A93" s="32"/>
      <c r="B93" s="31" t="s">
        <v>522</v>
      </c>
      <c r="C93" s="31"/>
      <c r="D93" s="31" t="s">
        <v>523</v>
      </c>
      <c r="E93" s="31" t="s">
        <v>524</v>
      </c>
      <c r="F93" s="31"/>
      <c r="G93" s="31" t="s">
        <v>505</v>
      </c>
      <c r="H93" s="31" t="s">
        <v>77</v>
      </c>
      <c r="I93" s="31" t="s">
        <v>78</v>
      </c>
      <c r="J93" s="31" t="s">
        <v>505</v>
      </c>
      <c r="K93" s="31" t="s">
        <v>525</v>
      </c>
      <c r="L93" s="32" t="str">
        <f t="shared" si="4"/>
        <v>Оказание услуг по информационно-технологическому сопровождению программных продуктов системы «1С:Предприятие» на 2019 год</v>
      </c>
      <c r="M93" s="31" t="s">
        <v>526</v>
      </c>
      <c r="N93" s="31" t="s">
        <v>509</v>
      </c>
      <c r="O93" s="31">
        <v>839</v>
      </c>
      <c r="P93" s="33" t="s">
        <v>527</v>
      </c>
      <c r="Q93" s="31">
        <v>1</v>
      </c>
      <c r="R93" s="34" t="s">
        <v>174</v>
      </c>
      <c r="S93" s="31" t="s">
        <v>83</v>
      </c>
      <c r="T93" s="35">
        <v>100</v>
      </c>
      <c r="U93" s="36">
        <v>100</v>
      </c>
      <c r="V93" s="37">
        <f t="shared" si="3"/>
        <v>100000</v>
      </c>
      <c r="W93" s="31">
        <v>2018</v>
      </c>
      <c r="X93" s="31" t="s">
        <v>84</v>
      </c>
      <c r="Y93" s="31">
        <v>2018</v>
      </c>
      <c r="Z93" s="39" t="s">
        <v>101</v>
      </c>
      <c r="AA93" s="38" t="s">
        <v>153</v>
      </c>
      <c r="AB93" s="31">
        <v>2018</v>
      </c>
      <c r="AC93" s="39" t="s">
        <v>85</v>
      </c>
      <c r="AD93" s="39">
        <v>2018</v>
      </c>
      <c r="AE93" s="39" t="s">
        <v>85</v>
      </c>
      <c r="AF93" s="38">
        <v>2019</v>
      </c>
      <c r="AG93" s="38" t="s">
        <v>102</v>
      </c>
      <c r="AH93" s="38" t="s">
        <v>528</v>
      </c>
      <c r="AI93" s="38" t="s">
        <v>89</v>
      </c>
      <c r="AJ93" s="38" t="s">
        <v>529</v>
      </c>
      <c r="AK93" s="40" t="s">
        <v>104</v>
      </c>
      <c r="AL93" s="41">
        <v>1</v>
      </c>
      <c r="AM93" s="41">
        <v>31636</v>
      </c>
      <c r="AN93" s="41" t="s">
        <v>92</v>
      </c>
      <c r="AO93" s="41">
        <v>1</v>
      </c>
      <c r="AP93" s="41">
        <v>0</v>
      </c>
      <c r="AQ93" s="41"/>
      <c r="AR93" s="39" t="s">
        <v>93</v>
      </c>
      <c r="AS93" s="31" t="s">
        <v>94</v>
      </c>
      <c r="AT93" s="31" t="s">
        <v>95</v>
      </c>
      <c r="AU93" s="31"/>
      <c r="AV93" s="39"/>
      <c r="AW93" s="39"/>
      <c r="AX93" s="39"/>
      <c r="AY93" s="39"/>
      <c r="AZ93" s="43"/>
    </row>
    <row r="94" spans="1:53" s="3" customFormat="1" ht="111.75" customHeight="1" x14ac:dyDescent="0.2">
      <c r="A94" s="45" t="s">
        <v>530</v>
      </c>
      <c r="B94" s="31" t="s">
        <v>531</v>
      </c>
      <c r="C94" s="31"/>
      <c r="D94" s="31" t="s">
        <v>532</v>
      </c>
      <c r="E94" s="31" t="s">
        <v>533</v>
      </c>
      <c r="F94" s="31"/>
      <c r="G94" s="31" t="s">
        <v>505</v>
      </c>
      <c r="H94" s="31" t="s">
        <v>77</v>
      </c>
      <c r="I94" s="31" t="s">
        <v>78</v>
      </c>
      <c r="J94" s="31" t="s">
        <v>505</v>
      </c>
      <c r="K94" s="31" t="s">
        <v>534</v>
      </c>
      <c r="L94" s="32" t="str">
        <f t="shared" si="4"/>
        <v>Поставка комплекта Бухгалтерской справочной системы «Система Главбух» (интернет-версия)</v>
      </c>
      <c r="M94" s="31" t="s">
        <v>535</v>
      </c>
      <c r="N94" s="31" t="s">
        <v>509</v>
      </c>
      <c r="O94" s="31">
        <v>839</v>
      </c>
      <c r="P94" s="33" t="s">
        <v>527</v>
      </c>
      <c r="Q94" s="31">
        <v>1</v>
      </c>
      <c r="R94" s="34" t="s">
        <v>174</v>
      </c>
      <c r="S94" s="31" t="s">
        <v>83</v>
      </c>
      <c r="T94" s="35">
        <v>240.2</v>
      </c>
      <c r="U94" s="36">
        <v>240.2</v>
      </c>
      <c r="V94" s="37">
        <f t="shared" si="3"/>
        <v>240200</v>
      </c>
      <c r="W94" s="31">
        <v>2018</v>
      </c>
      <c r="X94" s="31" t="s">
        <v>126</v>
      </c>
      <c r="Y94" s="31" t="s">
        <v>115</v>
      </c>
      <c r="Z94" s="39" t="s">
        <v>129</v>
      </c>
      <c r="AA94" s="38" t="s">
        <v>175</v>
      </c>
      <c r="AB94" s="31">
        <v>2018</v>
      </c>
      <c r="AC94" s="39" t="s">
        <v>130</v>
      </c>
      <c r="AD94" s="39">
        <v>2018</v>
      </c>
      <c r="AE94" s="39" t="s">
        <v>131</v>
      </c>
      <c r="AF94" s="38">
        <v>2018</v>
      </c>
      <c r="AG94" s="38" t="s">
        <v>131</v>
      </c>
      <c r="AH94" s="38" t="s">
        <v>116</v>
      </c>
      <c r="AI94" s="38" t="s">
        <v>131</v>
      </c>
      <c r="AJ94" s="38" t="s">
        <v>283</v>
      </c>
      <c r="AK94" s="40" t="s">
        <v>104</v>
      </c>
      <c r="AL94" s="41">
        <v>1</v>
      </c>
      <c r="AM94" s="41">
        <v>31636</v>
      </c>
      <c r="AN94" s="41" t="s">
        <v>92</v>
      </c>
      <c r="AO94" s="41">
        <v>0</v>
      </c>
      <c r="AP94" s="41">
        <v>0</v>
      </c>
      <c r="AQ94" s="31" t="s">
        <v>536</v>
      </c>
      <c r="AR94" s="39" t="s">
        <v>93</v>
      </c>
      <c r="AS94" s="31" t="s">
        <v>94</v>
      </c>
      <c r="AT94" s="31" t="s">
        <v>95</v>
      </c>
      <c r="AU94" s="31"/>
      <c r="AV94" s="39"/>
      <c r="AW94" s="39"/>
      <c r="AX94" s="39"/>
      <c r="AY94" s="39"/>
      <c r="AZ94" s="43"/>
    </row>
    <row r="95" spans="1:53" s="3" customFormat="1" ht="105" customHeight="1" x14ac:dyDescent="0.2">
      <c r="A95" s="32" t="s">
        <v>537</v>
      </c>
      <c r="B95" s="31" t="s">
        <v>538</v>
      </c>
      <c r="C95" s="31"/>
      <c r="D95" s="31" t="s">
        <v>539</v>
      </c>
      <c r="E95" s="31" t="s">
        <v>540</v>
      </c>
      <c r="F95" s="31"/>
      <c r="G95" s="31" t="s">
        <v>505</v>
      </c>
      <c r="H95" s="31" t="s">
        <v>77</v>
      </c>
      <c r="I95" s="31" t="s">
        <v>78</v>
      </c>
      <c r="J95" s="31" t="s">
        <v>505</v>
      </c>
      <c r="K95" s="31" t="s">
        <v>541</v>
      </c>
      <c r="L95" s="32" t="str">
        <f t="shared" si="4"/>
        <v>Право использования программы для ЭВМ "Диадок" (система электронного документооборота)</v>
      </c>
      <c r="M95" s="31" t="s">
        <v>542</v>
      </c>
      <c r="N95" s="31" t="s">
        <v>509</v>
      </c>
      <c r="O95" s="31">
        <v>642</v>
      </c>
      <c r="P95" s="33" t="s">
        <v>82</v>
      </c>
      <c r="Q95" s="31">
        <v>1</v>
      </c>
      <c r="R95" s="34" t="s">
        <v>174</v>
      </c>
      <c r="S95" s="31" t="s">
        <v>83</v>
      </c>
      <c r="T95" s="35">
        <v>80</v>
      </c>
      <c r="U95" s="36">
        <v>80</v>
      </c>
      <c r="V95" s="37">
        <f t="shared" ref="V95:V158" si="5">T95*1000</f>
        <v>80000</v>
      </c>
      <c r="W95" s="31">
        <v>2018</v>
      </c>
      <c r="X95" s="31" t="s">
        <v>89</v>
      </c>
      <c r="Y95" s="31">
        <v>2018</v>
      </c>
      <c r="Z95" s="39" t="s">
        <v>89</v>
      </c>
      <c r="AA95" s="38" t="s">
        <v>249</v>
      </c>
      <c r="AB95" s="31">
        <v>2018</v>
      </c>
      <c r="AC95" s="39" t="s">
        <v>89</v>
      </c>
      <c r="AD95" s="39">
        <v>2018</v>
      </c>
      <c r="AE95" s="39" t="s">
        <v>102</v>
      </c>
      <c r="AF95" s="38">
        <v>2018</v>
      </c>
      <c r="AG95" s="38" t="s">
        <v>102</v>
      </c>
      <c r="AH95" s="38" t="s">
        <v>115</v>
      </c>
      <c r="AI95" s="38" t="s">
        <v>102</v>
      </c>
      <c r="AJ95" s="38" t="s">
        <v>198</v>
      </c>
      <c r="AK95" s="40" t="s">
        <v>176</v>
      </c>
      <c r="AL95" s="41">
        <v>0</v>
      </c>
      <c r="AM95" s="41">
        <v>3363</v>
      </c>
      <c r="AN95" s="41" t="s">
        <v>92</v>
      </c>
      <c r="AO95" s="41">
        <v>0</v>
      </c>
      <c r="AP95" s="41">
        <v>0</v>
      </c>
      <c r="AQ95" s="41"/>
      <c r="AR95" s="39"/>
      <c r="AS95" s="31" t="s">
        <v>94</v>
      </c>
      <c r="AT95" s="31" t="s">
        <v>95</v>
      </c>
      <c r="AU95" s="31"/>
      <c r="AV95" s="39" t="s">
        <v>543</v>
      </c>
      <c r="AW95" s="39"/>
      <c r="AX95" s="39"/>
      <c r="AY95" s="39"/>
      <c r="AZ95" s="43"/>
    </row>
    <row r="96" spans="1:53" s="3" customFormat="1" ht="115.5" customHeight="1" x14ac:dyDescent="0.2">
      <c r="A96" s="32"/>
      <c r="B96" s="31" t="s">
        <v>544</v>
      </c>
      <c r="C96" s="31"/>
      <c r="D96" s="31" t="s">
        <v>539</v>
      </c>
      <c r="E96" s="31" t="s">
        <v>540</v>
      </c>
      <c r="F96" s="31"/>
      <c r="G96" s="31" t="s">
        <v>505</v>
      </c>
      <c r="H96" s="31" t="s">
        <v>77</v>
      </c>
      <c r="I96" s="31" t="s">
        <v>78</v>
      </c>
      <c r="J96" s="31" t="s">
        <v>505</v>
      </c>
      <c r="K96" s="31" t="s">
        <v>545</v>
      </c>
      <c r="L96" s="32" t="str">
        <f t="shared" ref="L96:L159" si="6">K96</f>
        <v>Право использования и абонентское обслуживание программы для ЭВМ Системы "Контур-Экстерн"</v>
      </c>
      <c r="M96" s="31" t="s">
        <v>546</v>
      </c>
      <c r="N96" s="31" t="s">
        <v>509</v>
      </c>
      <c r="O96" s="31">
        <v>642</v>
      </c>
      <c r="P96" s="33" t="s">
        <v>82</v>
      </c>
      <c r="Q96" s="31">
        <v>1</v>
      </c>
      <c r="R96" s="34" t="s">
        <v>174</v>
      </c>
      <c r="S96" s="31" t="s">
        <v>83</v>
      </c>
      <c r="T96" s="35">
        <v>63.45</v>
      </c>
      <c r="U96" s="36">
        <v>63.45</v>
      </c>
      <c r="V96" s="37">
        <f t="shared" si="5"/>
        <v>63450</v>
      </c>
      <c r="W96" s="31">
        <v>2018</v>
      </c>
      <c r="X96" s="31" t="s">
        <v>89</v>
      </c>
      <c r="Y96" s="31">
        <v>2018</v>
      </c>
      <c r="Z96" s="39" t="s">
        <v>89</v>
      </c>
      <c r="AA96" s="38" t="s">
        <v>249</v>
      </c>
      <c r="AB96" s="31">
        <v>2018</v>
      </c>
      <c r="AC96" s="39" t="s">
        <v>89</v>
      </c>
      <c r="AD96" s="39">
        <v>2018</v>
      </c>
      <c r="AE96" s="39" t="s">
        <v>126</v>
      </c>
      <c r="AF96" s="38">
        <v>2018</v>
      </c>
      <c r="AG96" s="38" t="s">
        <v>126</v>
      </c>
      <c r="AH96" s="38" t="s">
        <v>116</v>
      </c>
      <c r="AI96" s="38" t="s">
        <v>126</v>
      </c>
      <c r="AJ96" s="38" t="s">
        <v>199</v>
      </c>
      <c r="AK96" s="40" t="s">
        <v>176</v>
      </c>
      <c r="AL96" s="41">
        <v>0</v>
      </c>
      <c r="AM96" s="41">
        <v>3363</v>
      </c>
      <c r="AN96" s="41" t="s">
        <v>92</v>
      </c>
      <c r="AO96" s="41">
        <v>0</v>
      </c>
      <c r="AP96" s="41">
        <v>0</v>
      </c>
      <c r="AQ96" s="41"/>
      <c r="AR96" s="39"/>
      <c r="AS96" s="31" t="s">
        <v>94</v>
      </c>
      <c r="AT96" s="31" t="s">
        <v>95</v>
      </c>
      <c r="AU96" s="31"/>
      <c r="AV96" s="39" t="s">
        <v>547</v>
      </c>
      <c r="AW96" s="39"/>
      <c r="AX96" s="39"/>
      <c r="AY96" s="39"/>
      <c r="AZ96" s="43"/>
    </row>
    <row r="97" spans="1:52" s="3" customFormat="1" ht="122.25" customHeight="1" x14ac:dyDescent="0.2">
      <c r="A97" s="32" t="s">
        <v>548</v>
      </c>
      <c r="B97" s="31" t="s">
        <v>549</v>
      </c>
      <c r="C97" s="31"/>
      <c r="D97" s="31" t="s">
        <v>325</v>
      </c>
      <c r="E97" s="31" t="s">
        <v>325</v>
      </c>
      <c r="F97" s="31"/>
      <c r="G97" s="31" t="s">
        <v>505</v>
      </c>
      <c r="H97" s="31" t="s">
        <v>77</v>
      </c>
      <c r="I97" s="31" t="s">
        <v>78</v>
      </c>
      <c r="J97" s="31" t="s">
        <v>505</v>
      </c>
      <c r="K97" s="31" t="s">
        <v>550</v>
      </c>
      <c r="L97" s="32" t="str">
        <f t="shared" si="6"/>
        <v>Информационно - консультационные услуги в форме семинара  в 2018 году</v>
      </c>
      <c r="M97" s="31" t="s">
        <v>551</v>
      </c>
      <c r="N97" s="31" t="s">
        <v>509</v>
      </c>
      <c r="O97" s="31">
        <v>642</v>
      </c>
      <c r="P97" s="33" t="s">
        <v>82</v>
      </c>
      <c r="Q97" s="31">
        <v>1</v>
      </c>
      <c r="R97" s="34" t="s">
        <v>174</v>
      </c>
      <c r="S97" s="31" t="s">
        <v>83</v>
      </c>
      <c r="T97" s="35">
        <v>200</v>
      </c>
      <c r="U97" s="36">
        <v>200</v>
      </c>
      <c r="V97" s="37">
        <f t="shared" si="5"/>
        <v>200000</v>
      </c>
      <c r="W97" s="31">
        <v>2018</v>
      </c>
      <c r="X97" s="31" t="s">
        <v>89</v>
      </c>
      <c r="Y97" s="31">
        <v>2018</v>
      </c>
      <c r="Z97" s="39" t="s">
        <v>102</v>
      </c>
      <c r="AA97" s="38" t="s">
        <v>198</v>
      </c>
      <c r="AB97" s="31">
        <v>2018</v>
      </c>
      <c r="AC97" s="39" t="s">
        <v>126</v>
      </c>
      <c r="AD97" s="39">
        <v>2018</v>
      </c>
      <c r="AE97" s="39" t="s">
        <v>126</v>
      </c>
      <c r="AF97" s="38">
        <v>2018</v>
      </c>
      <c r="AG97" s="38" t="s">
        <v>126</v>
      </c>
      <c r="AH97" s="38" t="s">
        <v>115</v>
      </c>
      <c r="AI97" s="38" t="s">
        <v>88</v>
      </c>
      <c r="AJ97" s="38" t="s">
        <v>311</v>
      </c>
      <c r="AK97" s="40" t="s">
        <v>251</v>
      </c>
      <c r="AL97" s="41">
        <v>1</v>
      </c>
      <c r="AM97" s="41">
        <v>65355</v>
      </c>
      <c r="AN97" s="41" t="s">
        <v>92</v>
      </c>
      <c r="AO97" s="41">
        <v>0</v>
      </c>
      <c r="AP97" s="41">
        <v>22</v>
      </c>
      <c r="AQ97" s="41"/>
      <c r="AR97" s="39" t="s">
        <v>93</v>
      </c>
      <c r="AS97" s="31" t="s">
        <v>94</v>
      </c>
      <c r="AT97" s="31" t="s">
        <v>95</v>
      </c>
      <c r="AU97" s="31"/>
      <c r="AV97" s="39"/>
      <c r="AW97" s="39"/>
      <c r="AX97" s="39"/>
      <c r="AY97" s="39"/>
      <c r="AZ97" s="43"/>
    </row>
    <row r="98" spans="1:52" s="3" customFormat="1" ht="81" customHeight="1" x14ac:dyDescent="0.2">
      <c r="A98" s="32"/>
      <c r="B98" s="31" t="s">
        <v>552</v>
      </c>
      <c r="C98" s="31"/>
      <c r="D98" s="31" t="s">
        <v>351</v>
      </c>
      <c r="E98" s="31" t="s">
        <v>352</v>
      </c>
      <c r="F98" s="31"/>
      <c r="G98" s="31" t="s">
        <v>505</v>
      </c>
      <c r="H98" s="31" t="s">
        <v>77</v>
      </c>
      <c r="I98" s="31" t="s">
        <v>78</v>
      </c>
      <c r="J98" s="31" t="s">
        <v>505</v>
      </c>
      <c r="K98" s="31" t="s">
        <v>375</v>
      </c>
      <c r="L98" s="32" t="str">
        <f t="shared" si="6"/>
        <v xml:space="preserve">Поставка ключей и сертификатов
ключей подписи
УЦ АО "АТС" 
</v>
      </c>
      <c r="M98" s="31" t="s">
        <v>376</v>
      </c>
      <c r="N98" s="31" t="s">
        <v>75</v>
      </c>
      <c r="O98" s="31">
        <v>796</v>
      </c>
      <c r="P98" s="33" t="s">
        <v>296</v>
      </c>
      <c r="Q98" s="31">
        <v>3</v>
      </c>
      <c r="R98" s="34" t="s">
        <v>174</v>
      </c>
      <c r="S98" s="31" t="s">
        <v>83</v>
      </c>
      <c r="T98" s="35">
        <v>7</v>
      </c>
      <c r="U98" s="36">
        <v>7</v>
      </c>
      <c r="V98" s="37">
        <f t="shared" si="5"/>
        <v>7000</v>
      </c>
      <c r="W98" s="31" t="s">
        <v>115</v>
      </c>
      <c r="X98" s="31" t="s">
        <v>553</v>
      </c>
      <c r="Y98" s="31" t="s">
        <v>115</v>
      </c>
      <c r="Z98" s="39" t="s">
        <v>553</v>
      </c>
      <c r="AA98" s="38" t="s">
        <v>128</v>
      </c>
      <c r="AB98" s="31" t="s">
        <v>115</v>
      </c>
      <c r="AC98" s="39" t="s">
        <v>554</v>
      </c>
      <c r="AD98" s="39" t="s">
        <v>115</v>
      </c>
      <c r="AE98" s="39" t="s">
        <v>554</v>
      </c>
      <c r="AF98" s="38" t="s">
        <v>115</v>
      </c>
      <c r="AG98" s="38" t="s">
        <v>554</v>
      </c>
      <c r="AH98" s="38" t="s">
        <v>115</v>
      </c>
      <c r="AI98" s="38" t="s">
        <v>554</v>
      </c>
      <c r="AJ98" s="38" t="s">
        <v>282</v>
      </c>
      <c r="AK98" s="40" t="s">
        <v>176</v>
      </c>
      <c r="AL98" s="41">
        <v>0</v>
      </c>
      <c r="AM98" s="41">
        <v>3363</v>
      </c>
      <c r="AN98" s="41" t="s">
        <v>92</v>
      </c>
      <c r="AO98" s="41">
        <v>0</v>
      </c>
      <c r="AP98" s="41">
        <v>0</v>
      </c>
      <c r="AQ98" s="41"/>
      <c r="AR98" s="39"/>
      <c r="AS98" s="31" t="s">
        <v>94</v>
      </c>
      <c r="AT98" s="31" t="s">
        <v>95</v>
      </c>
      <c r="AU98" s="31"/>
      <c r="AV98" s="39" t="s">
        <v>380</v>
      </c>
      <c r="AW98" s="39"/>
      <c r="AX98" s="39"/>
      <c r="AY98" s="39"/>
      <c r="AZ98" s="43"/>
    </row>
    <row r="99" spans="1:52" s="3" customFormat="1" ht="138" customHeight="1" x14ac:dyDescent="0.2">
      <c r="A99" s="32"/>
      <c r="B99" s="31" t="s">
        <v>555</v>
      </c>
      <c r="C99" s="31"/>
      <c r="D99" s="31" t="s">
        <v>523</v>
      </c>
      <c r="E99" s="31" t="s">
        <v>524</v>
      </c>
      <c r="F99" s="31"/>
      <c r="G99" s="31" t="s">
        <v>505</v>
      </c>
      <c r="H99" s="31" t="s">
        <v>77</v>
      </c>
      <c r="I99" s="31" t="s">
        <v>78</v>
      </c>
      <c r="J99" s="31" t="s">
        <v>505</v>
      </c>
      <c r="K99" s="31" t="s">
        <v>556</v>
      </c>
      <c r="L99" s="32" t="str">
        <f t="shared" si="6"/>
        <v>Поставка программы «1С: Документооборот КОРП»</v>
      </c>
      <c r="M99" s="31" t="s">
        <v>526</v>
      </c>
      <c r="N99" s="31" t="s">
        <v>509</v>
      </c>
      <c r="O99" s="31">
        <v>839</v>
      </c>
      <c r="P99" s="33" t="s">
        <v>527</v>
      </c>
      <c r="Q99" s="31">
        <v>1</v>
      </c>
      <c r="R99" s="34" t="s">
        <v>174</v>
      </c>
      <c r="S99" s="31" t="s">
        <v>83</v>
      </c>
      <c r="T99" s="35">
        <v>200</v>
      </c>
      <c r="U99" s="36">
        <v>200</v>
      </c>
      <c r="V99" s="37">
        <f t="shared" si="5"/>
        <v>200000</v>
      </c>
      <c r="W99" s="31">
        <v>2018</v>
      </c>
      <c r="X99" s="31" t="s">
        <v>129</v>
      </c>
      <c r="Y99" s="31" t="s">
        <v>115</v>
      </c>
      <c r="Z99" s="39" t="s">
        <v>130</v>
      </c>
      <c r="AA99" s="38" t="s">
        <v>175</v>
      </c>
      <c r="AB99" s="31">
        <v>2018</v>
      </c>
      <c r="AC99" s="39" t="s">
        <v>131</v>
      </c>
      <c r="AD99" s="39">
        <v>2018</v>
      </c>
      <c r="AE99" s="39" t="s">
        <v>131</v>
      </c>
      <c r="AF99" s="38">
        <v>2018</v>
      </c>
      <c r="AG99" s="38" t="s">
        <v>131</v>
      </c>
      <c r="AH99" s="38" t="s">
        <v>115</v>
      </c>
      <c r="AI99" s="38" t="s">
        <v>131</v>
      </c>
      <c r="AJ99" s="38" t="s">
        <v>165</v>
      </c>
      <c r="AK99" s="40" t="s">
        <v>104</v>
      </c>
      <c r="AL99" s="41">
        <v>1</v>
      </c>
      <c r="AM99" s="41">
        <v>31636</v>
      </c>
      <c r="AN99" s="41" t="s">
        <v>92</v>
      </c>
      <c r="AO99" s="41">
        <v>0</v>
      </c>
      <c r="AP99" s="41">
        <v>0</v>
      </c>
      <c r="AQ99" s="41"/>
      <c r="AR99" s="39" t="s">
        <v>93</v>
      </c>
      <c r="AS99" s="31" t="s">
        <v>94</v>
      </c>
      <c r="AT99" s="31" t="s">
        <v>95</v>
      </c>
      <c r="AU99" s="31"/>
      <c r="AV99" s="39"/>
      <c r="AW99" s="39"/>
      <c r="AX99" s="39"/>
      <c r="AY99" s="39"/>
      <c r="AZ99" s="43"/>
    </row>
    <row r="100" spans="1:52" s="3" customFormat="1" ht="105" customHeight="1" x14ac:dyDescent="0.2">
      <c r="A100" s="32"/>
      <c r="B100" s="31" t="s">
        <v>557</v>
      </c>
      <c r="C100" s="31"/>
      <c r="D100" s="31" t="s">
        <v>523</v>
      </c>
      <c r="E100" s="31" t="s">
        <v>524</v>
      </c>
      <c r="F100" s="31"/>
      <c r="G100" s="31" t="s">
        <v>505</v>
      </c>
      <c r="H100" s="31" t="s">
        <v>77</v>
      </c>
      <c r="I100" s="31" t="s">
        <v>78</v>
      </c>
      <c r="J100" s="31" t="s">
        <v>505</v>
      </c>
      <c r="K100" s="31" t="s">
        <v>558</v>
      </c>
      <c r="L100" s="32" t="str">
        <f t="shared" si="6"/>
        <v>Поставка программных продуктов «1С: Предприятие»</v>
      </c>
      <c r="M100" s="31" t="s">
        <v>526</v>
      </c>
      <c r="N100" s="31" t="s">
        <v>509</v>
      </c>
      <c r="O100" s="31">
        <v>839</v>
      </c>
      <c r="P100" s="33" t="s">
        <v>527</v>
      </c>
      <c r="Q100" s="31">
        <v>1</v>
      </c>
      <c r="R100" s="34" t="s">
        <v>174</v>
      </c>
      <c r="S100" s="31" t="s">
        <v>83</v>
      </c>
      <c r="T100" s="35">
        <v>1500</v>
      </c>
      <c r="U100" s="36">
        <v>1500</v>
      </c>
      <c r="V100" s="37">
        <f t="shared" si="5"/>
        <v>1500000</v>
      </c>
      <c r="W100" s="31">
        <v>2018</v>
      </c>
      <c r="X100" s="31" t="s">
        <v>129</v>
      </c>
      <c r="Y100" s="31" t="s">
        <v>115</v>
      </c>
      <c r="Z100" s="39" t="s">
        <v>130</v>
      </c>
      <c r="AA100" s="38" t="s">
        <v>175</v>
      </c>
      <c r="AB100" s="31">
        <v>2018</v>
      </c>
      <c r="AC100" s="39" t="s">
        <v>131</v>
      </c>
      <c r="AD100" s="39">
        <v>2018</v>
      </c>
      <c r="AE100" s="39" t="s">
        <v>131</v>
      </c>
      <c r="AF100" s="38">
        <v>2018</v>
      </c>
      <c r="AG100" s="38" t="s">
        <v>131</v>
      </c>
      <c r="AH100" s="38" t="s">
        <v>115</v>
      </c>
      <c r="AI100" s="38" t="s">
        <v>131</v>
      </c>
      <c r="AJ100" s="38" t="s">
        <v>165</v>
      </c>
      <c r="AK100" s="40" t="s">
        <v>104</v>
      </c>
      <c r="AL100" s="41">
        <v>1</v>
      </c>
      <c r="AM100" s="41">
        <v>31636</v>
      </c>
      <c r="AN100" s="41" t="s">
        <v>92</v>
      </c>
      <c r="AO100" s="41">
        <v>0</v>
      </c>
      <c r="AP100" s="41">
        <v>0</v>
      </c>
      <c r="AQ100" s="41"/>
      <c r="AR100" s="39" t="s">
        <v>93</v>
      </c>
      <c r="AS100" s="31" t="s">
        <v>94</v>
      </c>
      <c r="AT100" s="31" t="s">
        <v>95</v>
      </c>
      <c r="AU100" s="31"/>
      <c r="AV100" s="39"/>
      <c r="AW100" s="39"/>
      <c r="AX100" s="39"/>
      <c r="AY100" s="39"/>
      <c r="AZ100" s="43"/>
    </row>
    <row r="101" spans="1:52" s="3" customFormat="1" ht="96.75" customHeight="1" x14ac:dyDescent="0.2">
      <c r="A101" s="32" t="s">
        <v>559</v>
      </c>
      <c r="B101" s="31" t="s">
        <v>560</v>
      </c>
      <c r="C101" s="31" t="s">
        <v>268</v>
      </c>
      <c r="D101" s="31" t="s">
        <v>561</v>
      </c>
      <c r="E101" s="31" t="s">
        <v>562</v>
      </c>
      <c r="F101" s="31"/>
      <c r="G101" s="31" t="s">
        <v>563</v>
      </c>
      <c r="H101" s="31" t="s">
        <v>563</v>
      </c>
      <c r="I101" s="31" t="s">
        <v>78</v>
      </c>
      <c r="J101" s="31" t="s">
        <v>563</v>
      </c>
      <c r="K101" s="31" t="s">
        <v>564</v>
      </c>
      <c r="L101" s="32" t="str">
        <f t="shared" si="6"/>
        <v xml:space="preserve">Оказание услуг по аренде земельного участка в г. Кызыл  </v>
      </c>
      <c r="M101" s="31" t="s">
        <v>565</v>
      </c>
      <c r="N101" s="31"/>
      <c r="O101" s="31">
        <v>642</v>
      </c>
      <c r="P101" s="33" t="s">
        <v>82</v>
      </c>
      <c r="Q101" s="31">
        <v>1</v>
      </c>
      <c r="R101" s="34">
        <v>93401000000</v>
      </c>
      <c r="S101" s="31" t="s">
        <v>566</v>
      </c>
      <c r="T101" s="35">
        <v>133.137</v>
      </c>
      <c r="U101" s="36">
        <v>14.792999999999999</v>
      </c>
      <c r="V101" s="37">
        <f t="shared" si="5"/>
        <v>133137</v>
      </c>
      <c r="W101" s="31">
        <v>2018</v>
      </c>
      <c r="X101" s="31" t="s">
        <v>89</v>
      </c>
      <c r="Y101" s="31">
        <v>2018</v>
      </c>
      <c r="Z101" s="39" t="s">
        <v>89</v>
      </c>
      <c r="AA101" s="38" t="s">
        <v>249</v>
      </c>
      <c r="AB101" s="31">
        <v>2018</v>
      </c>
      <c r="AC101" s="39" t="s">
        <v>89</v>
      </c>
      <c r="AD101" s="39">
        <v>2018</v>
      </c>
      <c r="AE101" s="39" t="s">
        <v>89</v>
      </c>
      <c r="AF101" s="38">
        <v>2018</v>
      </c>
      <c r="AG101" s="38" t="s">
        <v>89</v>
      </c>
      <c r="AH101" s="38">
        <v>2027</v>
      </c>
      <c r="AI101" s="38" t="s">
        <v>89</v>
      </c>
      <c r="AJ101" s="38" t="s">
        <v>567</v>
      </c>
      <c r="AK101" s="40" t="s">
        <v>176</v>
      </c>
      <c r="AL101" s="41">
        <v>0</v>
      </c>
      <c r="AM101" s="41">
        <v>3363</v>
      </c>
      <c r="AN101" s="41" t="s">
        <v>92</v>
      </c>
      <c r="AO101" s="31">
        <v>0</v>
      </c>
      <c r="AP101" s="31">
        <v>11</v>
      </c>
      <c r="AQ101" s="31"/>
      <c r="AR101" s="39"/>
      <c r="AS101" s="31" t="s">
        <v>94</v>
      </c>
      <c r="AT101" s="31" t="s">
        <v>95</v>
      </c>
      <c r="AU101" s="31"/>
      <c r="AV101" s="39" t="s">
        <v>568</v>
      </c>
      <c r="AW101" s="45" t="s">
        <v>569</v>
      </c>
      <c r="AX101" s="45" t="s">
        <v>570</v>
      </c>
      <c r="AY101" s="45"/>
      <c r="AZ101" s="45" t="s">
        <v>571</v>
      </c>
    </row>
    <row r="102" spans="1:52" s="3" customFormat="1" ht="106.5" customHeight="1" x14ac:dyDescent="0.2">
      <c r="A102" s="32" t="s">
        <v>559</v>
      </c>
      <c r="B102" s="31" t="s">
        <v>572</v>
      </c>
      <c r="C102" s="31" t="s">
        <v>268</v>
      </c>
      <c r="D102" s="31" t="s">
        <v>561</v>
      </c>
      <c r="E102" s="31" t="s">
        <v>562</v>
      </c>
      <c r="F102" s="31"/>
      <c r="G102" s="31" t="s">
        <v>563</v>
      </c>
      <c r="H102" s="31" t="s">
        <v>563</v>
      </c>
      <c r="I102" s="31" t="s">
        <v>78</v>
      </c>
      <c r="J102" s="31" t="s">
        <v>563</v>
      </c>
      <c r="K102" s="31" t="s">
        <v>573</v>
      </c>
      <c r="L102" s="32" t="str">
        <f t="shared" si="6"/>
        <v xml:space="preserve">Оказание услуг по аренде земельного участка  в г. Кызыл </v>
      </c>
      <c r="M102" s="31" t="s">
        <v>574</v>
      </c>
      <c r="N102" s="31"/>
      <c r="O102" s="31">
        <v>642</v>
      </c>
      <c r="P102" s="33" t="s">
        <v>82</v>
      </c>
      <c r="Q102" s="31">
        <v>1</v>
      </c>
      <c r="R102" s="34">
        <v>93401000000</v>
      </c>
      <c r="S102" s="31" t="s">
        <v>566</v>
      </c>
      <c r="T102" s="35">
        <v>280.08</v>
      </c>
      <c r="U102" s="36">
        <v>70.02</v>
      </c>
      <c r="V102" s="37">
        <f t="shared" si="5"/>
        <v>280080</v>
      </c>
      <c r="W102" s="31">
        <v>2018</v>
      </c>
      <c r="X102" s="31" t="s">
        <v>126</v>
      </c>
      <c r="Y102" s="31">
        <v>2018</v>
      </c>
      <c r="Z102" s="39" t="s">
        <v>126</v>
      </c>
      <c r="AA102" s="38" t="s">
        <v>250</v>
      </c>
      <c r="AB102" s="31">
        <v>2018</v>
      </c>
      <c r="AC102" s="39" t="s">
        <v>126</v>
      </c>
      <c r="AD102" s="39">
        <v>2018</v>
      </c>
      <c r="AE102" s="39" t="s">
        <v>127</v>
      </c>
      <c r="AF102" s="38">
        <v>2018</v>
      </c>
      <c r="AG102" s="38" t="s">
        <v>127</v>
      </c>
      <c r="AH102" s="38">
        <v>2022</v>
      </c>
      <c r="AI102" s="38" t="s">
        <v>127</v>
      </c>
      <c r="AJ102" s="38" t="s">
        <v>575</v>
      </c>
      <c r="AK102" s="40" t="s">
        <v>176</v>
      </c>
      <c r="AL102" s="41">
        <v>0</v>
      </c>
      <c r="AM102" s="41">
        <v>3363</v>
      </c>
      <c r="AN102" s="41" t="s">
        <v>92</v>
      </c>
      <c r="AO102" s="31">
        <v>0</v>
      </c>
      <c r="AP102" s="31">
        <v>11</v>
      </c>
      <c r="AQ102" s="31"/>
      <c r="AR102" s="39"/>
      <c r="AS102" s="31" t="s">
        <v>94</v>
      </c>
      <c r="AT102" s="31" t="s">
        <v>95</v>
      </c>
      <c r="AU102" s="31"/>
      <c r="AV102" s="39" t="s">
        <v>576</v>
      </c>
      <c r="AW102" s="45" t="s">
        <v>569</v>
      </c>
      <c r="AX102" s="45" t="s">
        <v>570</v>
      </c>
      <c r="AY102" s="45"/>
      <c r="AZ102" s="45" t="s">
        <v>571</v>
      </c>
    </row>
    <row r="103" spans="1:52" s="3" customFormat="1" ht="85.5" customHeight="1" x14ac:dyDescent="0.2">
      <c r="A103" s="32" t="s">
        <v>559</v>
      </c>
      <c r="B103" s="31" t="s">
        <v>577</v>
      </c>
      <c r="C103" s="31" t="s">
        <v>268</v>
      </c>
      <c r="D103" s="31" t="s">
        <v>561</v>
      </c>
      <c r="E103" s="31" t="s">
        <v>562</v>
      </c>
      <c r="F103" s="31"/>
      <c r="G103" s="31" t="s">
        <v>563</v>
      </c>
      <c r="H103" s="31" t="s">
        <v>563</v>
      </c>
      <c r="I103" s="31" t="s">
        <v>78</v>
      </c>
      <c r="J103" s="31" t="s">
        <v>563</v>
      </c>
      <c r="K103" s="31" t="s">
        <v>578</v>
      </c>
      <c r="L103" s="32" t="str">
        <f t="shared" si="6"/>
        <v>Оказание услуг по аренде земельного участка в г. Кызыл</v>
      </c>
      <c r="M103" s="31" t="s">
        <v>579</v>
      </c>
      <c r="N103" s="31"/>
      <c r="O103" s="31">
        <v>642</v>
      </c>
      <c r="P103" s="33" t="s">
        <v>82</v>
      </c>
      <c r="Q103" s="31">
        <v>1</v>
      </c>
      <c r="R103" s="34">
        <v>93401000000</v>
      </c>
      <c r="S103" s="31" t="s">
        <v>566</v>
      </c>
      <c r="T103" s="35">
        <v>284.02</v>
      </c>
      <c r="U103" s="36">
        <v>56.804000000000002</v>
      </c>
      <c r="V103" s="37">
        <f t="shared" si="5"/>
        <v>284020</v>
      </c>
      <c r="W103" s="31">
        <v>2018</v>
      </c>
      <c r="X103" s="31" t="s">
        <v>89</v>
      </c>
      <c r="Y103" s="31">
        <v>2018</v>
      </c>
      <c r="Z103" s="39" t="s">
        <v>89</v>
      </c>
      <c r="AA103" s="38" t="s">
        <v>249</v>
      </c>
      <c r="AB103" s="31">
        <v>2018</v>
      </c>
      <c r="AC103" s="39" t="s">
        <v>89</v>
      </c>
      <c r="AD103" s="39">
        <v>2018</v>
      </c>
      <c r="AE103" s="39" t="s">
        <v>102</v>
      </c>
      <c r="AF103" s="38">
        <v>2018</v>
      </c>
      <c r="AG103" s="38" t="s">
        <v>102</v>
      </c>
      <c r="AH103" s="38">
        <v>2023</v>
      </c>
      <c r="AI103" s="38" t="s">
        <v>102</v>
      </c>
      <c r="AJ103" s="38" t="s">
        <v>580</v>
      </c>
      <c r="AK103" s="40" t="s">
        <v>176</v>
      </c>
      <c r="AL103" s="41">
        <v>0</v>
      </c>
      <c r="AM103" s="41">
        <v>3363</v>
      </c>
      <c r="AN103" s="41" t="s">
        <v>92</v>
      </c>
      <c r="AO103" s="31">
        <v>0</v>
      </c>
      <c r="AP103" s="31">
        <v>11</v>
      </c>
      <c r="AQ103" s="31"/>
      <c r="AR103" s="39"/>
      <c r="AS103" s="31" t="s">
        <v>94</v>
      </c>
      <c r="AT103" s="31" t="s">
        <v>95</v>
      </c>
      <c r="AU103" s="31"/>
      <c r="AV103" s="39" t="s">
        <v>581</v>
      </c>
      <c r="AW103" s="45" t="s">
        <v>569</v>
      </c>
      <c r="AX103" s="45" t="s">
        <v>570</v>
      </c>
      <c r="AY103" s="45"/>
      <c r="AZ103" s="45" t="s">
        <v>571</v>
      </c>
    </row>
    <row r="104" spans="1:52" s="3" customFormat="1" ht="90.75" customHeight="1" x14ac:dyDescent="0.2">
      <c r="A104" s="32" t="s">
        <v>559</v>
      </c>
      <c r="B104" s="31" t="s">
        <v>582</v>
      </c>
      <c r="C104" s="31" t="s">
        <v>268</v>
      </c>
      <c r="D104" s="31" t="s">
        <v>561</v>
      </c>
      <c r="E104" s="31" t="s">
        <v>562</v>
      </c>
      <c r="F104" s="31"/>
      <c r="G104" s="31" t="s">
        <v>563</v>
      </c>
      <c r="H104" s="31" t="s">
        <v>563</v>
      </c>
      <c r="I104" s="31" t="s">
        <v>78</v>
      </c>
      <c r="J104" s="31" t="s">
        <v>563</v>
      </c>
      <c r="K104" s="31" t="s">
        <v>583</v>
      </c>
      <c r="L104" s="32" t="str">
        <f t="shared" si="6"/>
        <v xml:space="preserve">Оказание услуг по аренде земельного участка в г. Инта </v>
      </c>
      <c r="M104" s="31" t="s">
        <v>584</v>
      </c>
      <c r="N104" s="31"/>
      <c r="O104" s="31">
        <v>642</v>
      </c>
      <c r="P104" s="33" t="s">
        <v>82</v>
      </c>
      <c r="Q104" s="31">
        <v>1</v>
      </c>
      <c r="R104" s="34">
        <v>87000000000</v>
      </c>
      <c r="S104" s="31" t="s">
        <v>585</v>
      </c>
      <c r="T104" s="35">
        <v>157.5</v>
      </c>
      <c r="U104" s="36">
        <v>17.5</v>
      </c>
      <c r="V104" s="37">
        <f t="shared" si="5"/>
        <v>157500</v>
      </c>
      <c r="W104" s="31">
        <v>2018</v>
      </c>
      <c r="X104" s="31" t="s">
        <v>89</v>
      </c>
      <c r="Y104" s="31">
        <v>2018</v>
      </c>
      <c r="Z104" s="39" t="s">
        <v>89</v>
      </c>
      <c r="AA104" s="38" t="s">
        <v>249</v>
      </c>
      <c r="AB104" s="31">
        <v>2018</v>
      </c>
      <c r="AC104" s="39" t="s">
        <v>89</v>
      </c>
      <c r="AD104" s="39">
        <v>2018</v>
      </c>
      <c r="AE104" s="39" t="s">
        <v>89</v>
      </c>
      <c r="AF104" s="38">
        <v>2018</v>
      </c>
      <c r="AG104" s="38" t="s">
        <v>89</v>
      </c>
      <c r="AH104" s="38">
        <v>2027</v>
      </c>
      <c r="AI104" s="38" t="s">
        <v>89</v>
      </c>
      <c r="AJ104" s="38" t="s">
        <v>567</v>
      </c>
      <c r="AK104" s="40" t="s">
        <v>176</v>
      </c>
      <c r="AL104" s="41">
        <v>0</v>
      </c>
      <c r="AM104" s="41">
        <v>3363</v>
      </c>
      <c r="AN104" s="41" t="s">
        <v>92</v>
      </c>
      <c r="AO104" s="31">
        <v>0</v>
      </c>
      <c r="AP104" s="31">
        <v>11</v>
      </c>
      <c r="AQ104" s="31"/>
      <c r="AR104" s="39"/>
      <c r="AS104" s="31" t="s">
        <v>94</v>
      </c>
      <c r="AT104" s="31" t="s">
        <v>95</v>
      </c>
      <c r="AU104" s="31"/>
      <c r="AV104" s="39" t="s">
        <v>586</v>
      </c>
      <c r="AW104" s="45" t="s">
        <v>569</v>
      </c>
      <c r="AX104" s="45" t="s">
        <v>570</v>
      </c>
      <c r="AY104" s="45" t="s">
        <v>587</v>
      </c>
      <c r="AZ104" s="45" t="s">
        <v>571</v>
      </c>
    </row>
    <row r="105" spans="1:52" s="3" customFormat="1" ht="141" customHeight="1" x14ac:dyDescent="0.2">
      <c r="A105" s="32"/>
      <c r="B105" s="31" t="s">
        <v>588</v>
      </c>
      <c r="C105" s="31"/>
      <c r="D105" s="31" t="s">
        <v>561</v>
      </c>
      <c r="E105" s="31" t="s">
        <v>562</v>
      </c>
      <c r="F105" s="31"/>
      <c r="G105" s="31" t="s">
        <v>563</v>
      </c>
      <c r="H105" s="31" t="s">
        <v>563</v>
      </c>
      <c r="I105" s="31" t="s">
        <v>78</v>
      </c>
      <c r="J105" s="31" t="s">
        <v>563</v>
      </c>
      <c r="K105" s="31" t="s">
        <v>589</v>
      </c>
      <c r="L105" s="32" t="str">
        <f t="shared" si="6"/>
        <v>Оказание услуг по субаренде земельного участка в г. Пушкино</v>
      </c>
      <c r="M105" s="31" t="s">
        <v>590</v>
      </c>
      <c r="N105" s="31"/>
      <c r="O105" s="31">
        <v>642</v>
      </c>
      <c r="P105" s="33" t="s">
        <v>82</v>
      </c>
      <c r="Q105" s="31">
        <v>1</v>
      </c>
      <c r="R105" s="34">
        <v>46000000000</v>
      </c>
      <c r="S105" s="31" t="s">
        <v>125</v>
      </c>
      <c r="T105" s="35">
        <v>761.51400000000001</v>
      </c>
      <c r="U105" s="36">
        <v>484.59982000000002</v>
      </c>
      <c r="V105" s="37">
        <f t="shared" si="5"/>
        <v>761514</v>
      </c>
      <c r="W105" s="31">
        <v>2018</v>
      </c>
      <c r="X105" s="31" t="s">
        <v>129</v>
      </c>
      <c r="Y105" s="31">
        <v>2018</v>
      </c>
      <c r="Z105" s="39" t="s">
        <v>129</v>
      </c>
      <c r="AA105" s="38" t="s">
        <v>282</v>
      </c>
      <c r="AB105" s="31">
        <v>2018</v>
      </c>
      <c r="AC105" s="39" t="s">
        <v>129</v>
      </c>
      <c r="AD105" s="39">
        <v>2018</v>
      </c>
      <c r="AE105" s="39" t="s">
        <v>130</v>
      </c>
      <c r="AF105" s="38">
        <v>2018</v>
      </c>
      <c r="AG105" s="38" t="s">
        <v>130</v>
      </c>
      <c r="AH105" s="38">
        <v>2019</v>
      </c>
      <c r="AI105" s="38" t="s">
        <v>127</v>
      </c>
      <c r="AJ105" s="38" t="s">
        <v>271</v>
      </c>
      <c r="AK105" s="40" t="s">
        <v>176</v>
      </c>
      <c r="AL105" s="41">
        <v>0</v>
      </c>
      <c r="AM105" s="41">
        <v>3363</v>
      </c>
      <c r="AN105" s="41" t="s">
        <v>92</v>
      </c>
      <c r="AO105" s="31">
        <v>0</v>
      </c>
      <c r="AP105" s="31">
        <v>11</v>
      </c>
      <c r="AQ105" s="184" t="s">
        <v>591</v>
      </c>
      <c r="AR105" s="39"/>
      <c r="AS105" s="31" t="s">
        <v>94</v>
      </c>
      <c r="AT105" s="31" t="s">
        <v>95</v>
      </c>
      <c r="AU105" s="31"/>
      <c r="AV105" s="39" t="s">
        <v>592</v>
      </c>
      <c r="AW105" s="39"/>
      <c r="AX105" s="39"/>
      <c r="AY105" s="39"/>
      <c r="AZ105" s="43"/>
    </row>
    <row r="106" spans="1:52" s="3" customFormat="1" ht="85.5" customHeight="1" x14ac:dyDescent="0.2">
      <c r="A106" s="32" t="s">
        <v>559</v>
      </c>
      <c r="B106" s="31" t="s">
        <v>593</v>
      </c>
      <c r="C106" s="31" t="s">
        <v>268</v>
      </c>
      <c r="D106" s="31" t="s">
        <v>561</v>
      </c>
      <c r="E106" s="31" t="s">
        <v>562</v>
      </c>
      <c r="F106" s="31"/>
      <c r="G106" s="31" t="s">
        <v>563</v>
      </c>
      <c r="H106" s="31" t="s">
        <v>563</v>
      </c>
      <c r="I106" s="31" t="s">
        <v>78</v>
      </c>
      <c r="J106" s="31" t="s">
        <v>563</v>
      </c>
      <c r="K106" s="31" t="s">
        <v>594</v>
      </c>
      <c r="L106" s="32" t="str">
        <f t="shared" si="6"/>
        <v xml:space="preserve">Оказание услуг по аренде земельного участка в г. Дмитров </v>
      </c>
      <c r="M106" s="31" t="s">
        <v>595</v>
      </c>
      <c r="N106" s="31"/>
      <c r="O106" s="31">
        <v>642</v>
      </c>
      <c r="P106" s="33" t="s">
        <v>82</v>
      </c>
      <c r="Q106" s="31">
        <v>1</v>
      </c>
      <c r="R106" s="34">
        <v>46000000000</v>
      </c>
      <c r="S106" s="31" t="s">
        <v>125</v>
      </c>
      <c r="T106" s="35">
        <v>677.83900000000006</v>
      </c>
      <c r="U106" s="36">
        <v>353.65499999999997</v>
      </c>
      <c r="V106" s="37">
        <f t="shared" si="5"/>
        <v>677839</v>
      </c>
      <c r="W106" s="31">
        <v>2018</v>
      </c>
      <c r="X106" s="31" t="s">
        <v>89</v>
      </c>
      <c r="Y106" s="31">
        <v>2018</v>
      </c>
      <c r="Z106" s="39" t="s">
        <v>89</v>
      </c>
      <c r="AA106" s="38" t="s">
        <v>249</v>
      </c>
      <c r="AB106" s="31">
        <v>2018</v>
      </c>
      <c r="AC106" s="39" t="s">
        <v>89</v>
      </c>
      <c r="AD106" s="39">
        <v>2018</v>
      </c>
      <c r="AE106" s="39" t="s">
        <v>89</v>
      </c>
      <c r="AF106" s="38">
        <v>2018</v>
      </c>
      <c r="AG106" s="38" t="s">
        <v>89</v>
      </c>
      <c r="AH106" s="38">
        <v>2019</v>
      </c>
      <c r="AI106" s="38" t="s">
        <v>88</v>
      </c>
      <c r="AJ106" s="38" t="s">
        <v>90</v>
      </c>
      <c r="AK106" s="40" t="s">
        <v>176</v>
      </c>
      <c r="AL106" s="41">
        <v>0</v>
      </c>
      <c r="AM106" s="41">
        <v>3363</v>
      </c>
      <c r="AN106" s="41" t="s">
        <v>92</v>
      </c>
      <c r="AO106" s="31">
        <v>0</v>
      </c>
      <c r="AP106" s="31">
        <v>11</v>
      </c>
      <c r="AQ106" s="31"/>
      <c r="AR106" s="39"/>
      <c r="AS106" s="31" t="s">
        <v>94</v>
      </c>
      <c r="AT106" s="31" t="s">
        <v>95</v>
      </c>
      <c r="AU106" s="31"/>
      <c r="AV106" s="39" t="s">
        <v>596</v>
      </c>
      <c r="AW106" s="45" t="s">
        <v>569</v>
      </c>
      <c r="AX106" s="45" t="s">
        <v>570</v>
      </c>
      <c r="AY106" s="45" t="s">
        <v>587</v>
      </c>
      <c r="AZ106" s="45" t="s">
        <v>571</v>
      </c>
    </row>
    <row r="107" spans="1:52" s="3" customFormat="1" ht="76.5" customHeight="1" x14ac:dyDescent="0.2">
      <c r="A107" s="32" t="s">
        <v>559</v>
      </c>
      <c r="B107" s="31" t="s">
        <v>597</v>
      </c>
      <c r="C107" s="31" t="s">
        <v>108</v>
      </c>
      <c r="D107" s="31" t="s">
        <v>561</v>
      </c>
      <c r="E107" s="31" t="s">
        <v>562</v>
      </c>
      <c r="F107" s="31"/>
      <c r="G107" s="31" t="s">
        <v>563</v>
      </c>
      <c r="H107" s="31" t="s">
        <v>563</v>
      </c>
      <c r="I107" s="31" t="s">
        <v>78</v>
      </c>
      <c r="J107" s="31" t="s">
        <v>563</v>
      </c>
      <c r="K107" s="31" t="s">
        <v>598</v>
      </c>
      <c r="L107" s="32" t="str">
        <f t="shared" si="6"/>
        <v xml:space="preserve">Оказание услуг по субаренде земельного участка в пос. Рублево </v>
      </c>
      <c r="M107" s="31" t="s">
        <v>599</v>
      </c>
      <c r="N107" s="31"/>
      <c r="O107" s="31">
        <v>642</v>
      </c>
      <c r="P107" s="33" t="s">
        <v>82</v>
      </c>
      <c r="Q107" s="31">
        <v>1</v>
      </c>
      <c r="R107" s="34">
        <v>46000000000</v>
      </c>
      <c r="S107" s="31" t="s">
        <v>125</v>
      </c>
      <c r="T107" s="35">
        <v>169.04499999999999</v>
      </c>
      <c r="U107" s="36">
        <v>169.04499999999999</v>
      </c>
      <c r="V107" s="37">
        <f t="shared" si="5"/>
        <v>169045</v>
      </c>
      <c r="W107" s="31">
        <v>2018</v>
      </c>
      <c r="X107" s="31" t="s">
        <v>89</v>
      </c>
      <c r="Y107" s="31">
        <v>2018</v>
      </c>
      <c r="Z107" s="39" t="s">
        <v>126</v>
      </c>
      <c r="AA107" s="38" t="s">
        <v>250</v>
      </c>
      <c r="AB107" s="31">
        <v>2018</v>
      </c>
      <c r="AC107" s="39" t="s">
        <v>126</v>
      </c>
      <c r="AD107" s="39">
        <v>2018</v>
      </c>
      <c r="AE107" s="39" t="s">
        <v>126</v>
      </c>
      <c r="AF107" s="38">
        <v>2018</v>
      </c>
      <c r="AG107" s="38" t="s">
        <v>89</v>
      </c>
      <c r="AH107" s="38">
        <v>2019</v>
      </c>
      <c r="AI107" s="38" t="s">
        <v>89</v>
      </c>
      <c r="AJ107" s="38" t="s">
        <v>370</v>
      </c>
      <c r="AK107" s="40" t="s">
        <v>176</v>
      </c>
      <c r="AL107" s="41">
        <v>0</v>
      </c>
      <c r="AM107" s="41">
        <v>3363</v>
      </c>
      <c r="AN107" s="41" t="s">
        <v>92</v>
      </c>
      <c r="AO107" s="31">
        <v>0</v>
      </c>
      <c r="AP107" s="31">
        <v>11</v>
      </c>
      <c r="AQ107" s="45" t="s">
        <v>600</v>
      </c>
      <c r="AR107" s="39"/>
      <c r="AS107" s="31" t="s">
        <v>94</v>
      </c>
      <c r="AT107" s="31" t="s">
        <v>95</v>
      </c>
      <c r="AU107" s="31"/>
      <c r="AV107" s="39" t="s">
        <v>601</v>
      </c>
      <c r="AW107" s="45" t="s">
        <v>569</v>
      </c>
      <c r="AX107" s="45" t="s">
        <v>570</v>
      </c>
      <c r="AY107" s="45" t="s">
        <v>587</v>
      </c>
      <c r="AZ107" s="45" t="s">
        <v>571</v>
      </c>
    </row>
    <row r="108" spans="1:52" s="3" customFormat="1" ht="80.25" customHeight="1" x14ac:dyDescent="0.2">
      <c r="A108" s="32" t="s">
        <v>559</v>
      </c>
      <c r="B108" s="31" t="s">
        <v>602</v>
      </c>
      <c r="C108" s="31" t="s">
        <v>108</v>
      </c>
      <c r="D108" s="31" t="s">
        <v>561</v>
      </c>
      <c r="E108" s="31" t="s">
        <v>562</v>
      </c>
      <c r="F108" s="31"/>
      <c r="G108" s="31" t="s">
        <v>563</v>
      </c>
      <c r="H108" s="31" t="s">
        <v>563</v>
      </c>
      <c r="I108" s="31" t="s">
        <v>78</v>
      </c>
      <c r="J108" s="31" t="s">
        <v>563</v>
      </c>
      <c r="K108" s="31" t="s">
        <v>603</v>
      </c>
      <c r="L108" s="32" t="str">
        <f t="shared" si="6"/>
        <v>Оказание услуг по аренде земельного участка в г. Новороссийск</v>
      </c>
      <c r="M108" s="31" t="s">
        <v>604</v>
      </c>
      <c r="N108" s="31"/>
      <c r="O108" s="31">
        <v>642</v>
      </c>
      <c r="P108" s="33" t="s">
        <v>82</v>
      </c>
      <c r="Q108" s="31">
        <v>1</v>
      </c>
      <c r="R108" s="34" t="s">
        <v>605</v>
      </c>
      <c r="S108" s="31" t="s">
        <v>606</v>
      </c>
      <c r="T108" s="35">
        <v>18103.52133</v>
      </c>
      <c r="U108" s="36">
        <v>1410.664</v>
      </c>
      <c r="V108" s="37">
        <f t="shared" si="5"/>
        <v>18103521.329999998</v>
      </c>
      <c r="W108" s="31">
        <v>2018</v>
      </c>
      <c r="X108" s="31" t="s">
        <v>89</v>
      </c>
      <c r="Y108" s="31">
        <v>2018</v>
      </c>
      <c r="Z108" s="39" t="s">
        <v>126</v>
      </c>
      <c r="AA108" s="38" t="s">
        <v>250</v>
      </c>
      <c r="AB108" s="31">
        <v>2018</v>
      </c>
      <c r="AC108" s="39" t="s">
        <v>126</v>
      </c>
      <c r="AD108" s="39">
        <v>2018</v>
      </c>
      <c r="AE108" s="39" t="s">
        <v>126</v>
      </c>
      <c r="AF108" s="38">
        <v>2018</v>
      </c>
      <c r="AG108" s="38" t="s">
        <v>126</v>
      </c>
      <c r="AH108" s="38">
        <v>2030</v>
      </c>
      <c r="AI108" s="38" t="s">
        <v>85</v>
      </c>
      <c r="AJ108" s="38" t="s">
        <v>607</v>
      </c>
      <c r="AK108" s="40" t="s">
        <v>176</v>
      </c>
      <c r="AL108" s="41">
        <v>0</v>
      </c>
      <c r="AM108" s="41">
        <v>3363</v>
      </c>
      <c r="AN108" s="41" t="s">
        <v>92</v>
      </c>
      <c r="AO108" s="31">
        <v>0</v>
      </c>
      <c r="AP108" s="31">
        <v>11</v>
      </c>
      <c r="AQ108" s="45" t="s">
        <v>608</v>
      </c>
      <c r="AR108" s="39"/>
      <c r="AS108" s="31" t="s">
        <v>94</v>
      </c>
      <c r="AT108" s="31" t="s">
        <v>95</v>
      </c>
      <c r="AU108" s="31"/>
      <c r="AV108" s="39" t="s">
        <v>609</v>
      </c>
      <c r="AW108" s="45" t="s">
        <v>569</v>
      </c>
      <c r="AX108" s="45" t="s">
        <v>570</v>
      </c>
      <c r="AY108" s="45" t="s">
        <v>587</v>
      </c>
      <c r="AZ108" s="45" t="s">
        <v>571</v>
      </c>
    </row>
    <row r="109" spans="1:52" s="3" customFormat="1" ht="88.5" customHeight="1" x14ac:dyDescent="0.2">
      <c r="A109" s="45" t="s">
        <v>610</v>
      </c>
      <c r="B109" s="31" t="s">
        <v>611</v>
      </c>
      <c r="C109" s="31" t="s">
        <v>108</v>
      </c>
      <c r="D109" s="31" t="s">
        <v>561</v>
      </c>
      <c r="E109" s="31" t="s">
        <v>562</v>
      </c>
      <c r="F109" s="31"/>
      <c r="G109" s="31" t="s">
        <v>563</v>
      </c>
      <c r="H109" s="31" t="s">
        <v>563</v>
      </c>
      <c r="I109" s="31" t="s">
        <v>78</v>
      </c>
      <c r="J109" s="31" t="s">
        <v>563</v>
      </c>
      <c r="K109" s="31" t="s">
        <v>612</v>
      </c>
      <c r="L109" s="32" t="str">
        <f t="shared" si="6"/>
        <v xml:space="preserve">Оказание услуг по аренде земельного участка в г. Севастополь </v>
      </c>
      <c r="M109" s="31" t="s">
        <v>613</v>
      </c>
      <c r="N109" s="31"/>
      <c r="O109" s="31">
        <v>642</v>
      </c>
      <c r="P109" s="33" t="s">
        <v>82</v>
      </c>
      <c r="Q109" s="31">
        <v>1</v>
      </c>
      <c r="R109" s="34" t="s">
        <v>614</v>
      </c>
      <c r="S109" s="31" t="s">
        <v>615</v>
      </c>
      <c r="T109" s="35">
        <v>2421.9083999999998</v>
      </c>
      <c r="U109" s="36">
        <v>783.55859999999996</v>
      </c>
      <c r="V109" s="37">
        <f t="shared" si="5"/>
        <v>2421908.4</v>
      </c>
      <c r="W109" s="31">
        <v>2018</v>
      </c>
      <c r="X109" s="31" t="s">
        <v>102</v>
      </c>
      <c r="Y109" s="31">
        <v>2018</v>
      </c>
      <c r="Z109" s="39" t="s">
        <v>126</v>
      </c>
      <c r="AA109" s="31" t="s">
        <v>250</v>
      </c>
      <c r="AB109" s="31">
        <v>2018</v>
      </c>
      <c r="AC109" s="39" t="s">
        <v>102</v>
      </c>
      <c r="AD109" s="39">
        <v>2018</v>
      </c>
      <c r="AE109" s="39" t="s">
        <v>102</v>
      </c>
      <c r="AF109" s="38">
        <v>2018</v>
      </c>
      <c r="AG109" s="39" t="s">
        <v>102</v>
      </c>
      <c r="AH109" s="38">
        <v>2020</v>
      </c>
      <c r="AI109" s="38" t="s">
        <v>87</v>
      </c>
      <c r="AJ109" s="38" t="s">
        <v>616</v>
      </c>
      <c r="AK109" s="40" t="s">
        <v>176</v>
      </c>
      <c r="AL109" s="41">
        <v>0</v>
      </c>
      <c r="AM109" s="41">
        <v>3363</v>
      </c>
      <c r="AN109" s="41" t="s">
        <v>92</v>
      </c>
      <c r="AO109" s="31">
        <v>0</v>
      </c>
      <c r="AP109" s="31">
        <v>11</v>
      </c>
      <c r="AQ109" s="31" t="s">
        <v>617</v>
      </c>
      <c r="AR109" s="39"/>
      <c r="AS109" s="31" t="s">
        <v>94</v>
      </c>
      <c r="AT109" s="31" t="s">
        <v>95</v>
      </c>
      <c r="AU109" s="31"/>
      <c r="AV109" s="39" t="s">
        <v>618</v>
      </c>
      <c r="AW109" s="31">
        <v>97</v>
      </c>
      <c r="AX109" s="180">
        <v>43160</v>
      </c>
      <c r="AY109" s="180">
        <v>43164</v>
      </c>
      <c r="AZ109" s="180">
        <v>43160</v>
      </c>
    </row>
    <row r="110" spans="1:52" s="3" customFormat="1" ht="70.5" customHeight="1" x14ac:dyDescent="0.2">
      <c r="A110" s="32"/>
      <c r="B110" s="31" t="s">
        <v>619</v>
      </c>
      <c r="C110" s="31"/>
      <c r="D110" s="31" t="s">
        <v>561</v>
      </c>
      <c r="E110" s="31" t="s">
        <v>562</v>
      </c>
      <c r="F110" s="31"/>
      <c r="G110" s="31" t="s">
        <v>563</v>
      </c>
      <c r="H110" s="31" t="s">
        <v>563</v>
      </c>
      <c r="I110" s="31" t="s">
        <v>78</v>
      </c>
      <c r="J110" s="31" t="s">
        <v>563</v>
      </c>
      <c r="K110" s="31" t="s">
        <v>620</v>
      </c>
      <c r="L110" s="32" t="str">
        <f t="shared" si="6"/>
        <v>Оказание услуг по аренде земельного участка  в ЮФО</v>
      </c>
      <c r="M110" s="31" t="s">
        <v>621</v>
      </c>
      <c r="N110" s="31"/>
      <c r="O110" s="31">
        <v>642</v>
      </c>
      <c r="P110" s="33" t="s">
        <v>82</v>
      </c>
      <c r="Q110" s="31">
        <v>1</v>
      </c>
      <c r="R110" s="34" t="s">
        <v>163</v>
      </c>
      <c r="S110" s="31" t="s">
        <v>164</v>
      </c>
      <c r="T110" s="35">
        <v>70.031999999999996</v>
      </c>
      <c r="U110" s="36">
        <v>70.031999999999996</v>
      </c>
      <c r="V110" s="37">
        <f t="shared" si="5"/>
        <v>70032</v>
      </c>
      <c r="W110" s="31">
        <v>2018</v>
      </c>
      <c r="X110" s="31" t="s">
        <v>85</v>
      </c>
      <c r="Y110" s="31">
        <v>2018</v>
      </c>
      <c r="Z110" s="39" t="s">
        <v>85</v>
      </c>
      <c r="AA110" s="38" t="s">
        <v>86</v>
      </c>
      <c r="AB110" s="31">
        <v>2018</v>
      </c>
      <c r="AC110" s="39" t="s">
        <v>85</v>
      </c>
      <c r="AD110" s="39">
        <v>2018</v>
      </c>
      <c r="AE110" s="39" t="s">
        <v>87</v>
      </c>
      <c r="AF110" s="38">
        <v>2018</v>
      </c>
      <c r="AG110" s="38" t="s">
        <v>87</v>
      </c>
      <c r="AH110" s="38">
        <v>2019</v>
      </c>
      <c r="AI110" s="38" t="s">
        <v>87</v>
      </c>
      <c r="AJ110" s="38" t="s">
        <v>622</v>
      </c>
      <c r="AK110" s="40" t="s">
        <v>176</v>
      </c>
      <c r="AL110" s="41">
        <v>0</v>
      </c>
      <c r="AM110" s="41">
        <v>3363</v>
      </c>
      <c r="AN110" s="41" t="s">
        <v>92</v>
      </c>
      <c r="AO110" s="31">
        <v>0</v>
      </c>
      <c r="AP110" s="31">
        <v>11</v>
      </c>
      <c r="AQ110" s="31"/>
      <c r="AR110" s="39"/>
      <c r="AS110" s="31" t="s">
        <v>94</v>
      </c>
      <c r="AT110" s="31" t="s">
        <v>95</v>
      </c>
      <c r="AU110" s="31"/>
      <c r="AV110" s="39" t="s">
        <v>623</v>
      </c>
      <c r="AW110" s="39"/>
      <c r="AX110" s="39"/>
      <c r="AY110" s="39"/>
      <c r="AZ110" s="43"/>
    </row>
    <row r="111" spans="1:52" s="3" customFormat="1" ht="69" customHeight="1" x14ac:dyDescent="0.2">
      <c r="A111" s="32"/>
      <c r="B111" s="31" t="s">
        <v>624</v>
      </c>
      <c r="C111" s="31"/>
      <c r="D111" s="31" t="s">
        <v>561</v>
      </c>
      <c r="E111" s="31" t="s">
        <v>562</v>
      </c>
      <c r="F111" s="31"/>
      <c r="G111" s="31" t="s">
        <v>563</v>
      </c>
      <c r="H111" s="31" t="s">
        <v>563</v>
      </c>
      <c r="I111" s="31" t="s">
        <v>78</v>
      </c>
      <c r="J111" s="31" t="s">
        <v>563</v>
      </c>
      <c r="K111" s="31" t="s">
        <v>625</v>
      </c>
      <c r="L111" s="32" t="str">
        <f t="shared" si="6"/>
        <v>Оказание услуг по аренде земельного участка в ЮФО</v>
      </c>
      <c r="M111" s="31" t="s">
        <v>626</v>
      </c>
      <c r="N111" s="31"/>
      <c r="O111" s="31">
        <v>642</v>
      </c>
      <c r="P111" s="33" t="s">
        <v>82</v>
      </c>
      <c r="Q111" s="31">
        <v>1</v>
      </c>
      <c r="R111" s="34" t="s">
        <v>163</v>
      </c>
      <c r="S111" s="31" t="s">
        <v>164</v>
      </c>
      <c r="T111" s="35">
        <v>104.973</v>
      </c>
      <c r="U111" s="36">
        <v>104.973</v>
      </c>
      <c r="V111" s="37">
        <f t="shared" si="5"/>
        <v>104973</v>
      </c>
      <c r="W111" s="31">
        <v>2018</v>
      </c>
      <c r="X111" s="31" t="s">
        <v>85</v>
      </c>
      <c r="Y111" s="31">
        <v>2018</v>
      </c>
      <c r="Z111" s="39" t="s">
        <v>85</v>
      </c>
      <c r="AA111" s="38" t="s">
        <v>86</v>
      </c>
      <c r="AB111" s="31">
        <v>2018</v>
      </c>
      <c r="AC111" s="39" t="s">
        <v>85</v>
      </c>
      <c r="AD111" s="39">
        <v>2018</v>
      </c>
      <c r="AE111" s="39" t="s">
        <v>87</v>
      </c>
      <c r="AF111" s="38">
        <v>2018</v>
      </c>
      <c r="AG111" s="38" t="s">
        <v>87</v>
      </c>
      <c r="AH111" s="38">
        <v>2019</v>
      </c>
      <c r="AI111" s="38" t="s">
        <v>87</v>
      </c>
      <c r="AJ111" s="38" t="s">
        <v>622</v>
      </c>
      <c r="AK111" s="40" t="s">
        <v>176</v>
      </c>
      <c r="AL111" s="41">
        <v>0</v>
      </c>
      <c r="AM111" s="41">
        <v>3363</v>
      </c>
      <c r="AN111" s="41" t="s">
        <v>92</v>
      </c>
      <c r="AO111" s="31">
        <v>0</v>
      </c>
      <c r="AP111" s="31">
        <v>11</v>
      </c>
      <c r="AQ111" s="31"/>
      <c r="AR111" s="39"/>
      <c r="AS111" s="31" t="s">
        <v>94</v>
      </c>
      <c r="AT111" s="31" t="s">
        <v>95</v>
      </c>
      <c r="AU111" s="31"/>
      <c r="AV111" s="39" t="s">
        <v>627</v>
      </c>
      <c r="AW111" s="39"/>
      <c r="AX111" s="39"/>
      <c r="AY111" s="39"/>
      <c r="AZ111" s="43"/>
    </row>
    <row r="112" spans="1:52" s="3" customFormat="1" ht="85.5" customHeight="1" x14ac:dyDescent="0.2">
      <c r="A112" s="32" t="s">
        <v>628</v>
      </c>
      <c r="B112" s="31" t="s">
        <v>629</v>
      </c>
      <c r="C112" s="31" t="s">
        <v>630</v>
      </c>
      <c r="D112" s="31" t="s">
        <v>631</v>
      </c>
      <c r="E112" s="31" t="s">
        <v>632</v>
      </c>
      <c r="F112" s="31"/>
      <c r="G112" s="31" t="s">
        <v>563</v>
      </c>
      <c r="H112" s="31" t="s">
        <v>563</v>
      </c>
      <c r="I112" s="31" t="s">
        <v>78</v>
      </c>
      <c r="J112" s="31" t="s">
        <v>563</v>
      </c>
      <c r="K112" s="31" t="s">
        <v>633</v>
      </c>
      <c r="L112" s="32" t="str">
        <f t="shared" si="6"/>
        <v>Оказание услуг по экспресс-доставке грузов воздушным, автомобильным и морским транспортом</v>
      </c>
      <c r="M112" s="31" t="s">
        <v>634</v>
      </c>
      <c r="N112" s="31"/>
      <c r="O112" s="31">
        <v>642</v>
      </c>
      <c r="P112" s="33" t="s">
        <v>82</v>
      </c>
      <c r="Q112" s="31">
        <v>1</v>
      </c>
      <c r="R112" s="34" t="s">
        <v>174</v>
      </c>
      <c r="S112" s="31" t="s">
        <v>83</v>
      </c>
      <c r="T112" s="35">
        <v>3000</v>
      </c>
      <c r="U112" s="36">
        <v>3000</v>
      </c>
      <c r="V112" s="37">
        <f t="shared" si="5"/>
        <v>3000000</v>
      </c>
      <c r="W112" s="31">
        <v>2018</v>
      </c>
      <c r="X112" s="31" t="s">
        <v>126</v>
      </c>
      <c r="Y112" s="31">
        <v>2018</v>
      </c>
      <c r="Z112" s="31" t="s">
        <v>126</v>
      </c>
      <c r="AA112" s="38" t="s">
        <v>250</v>
      </c>
      <c r="AB112" s="31">
        <v>2018</v>
      </c>
      <c r="AC112" s="39" t="s">
        <v>127</v>
      </c>
      <c r="AD112" s="39">
        <v>2018</v>
      </c>
      <c r="AE112" s="39" t="s">
        <v>127</v>
      </c>
      <c r="AF112" s="38">
        <v>2018</v>
      </c>
      <c r="AG112" s="39" t="s">
        <v>127</v>
      </c>
      <c r="AH112" s="38">
        <v>2019</v>
      </c>
      <c r="AI112" s="39" t="s">
        <v>127</v>
      </c>
      <c r="AJ112" s="38" t="s">
        <v>271</v>
      </c>
      <c r="AK112" s="40" t="s">
        <v>104</v>
      </c>
      <c r="AL112" s="41">
        <v>1</v>
      </c>
      <c r="AM112" s="41">
        <v>31636</v>
      </c>
      <c r="AN112" s="41" t="s">
        <v>92</v>
      </c>
      <c r="AO112" s="31">
        <v>0</v>
      </c>
      <c r="AP112" s="31">
        <v>0</v>
      </c>
      <c r="AQ112" s="31" t="s">
        <v>635</v>
      </c>
      <c r="AR112" s="39" t="s">
        <v>93</v>
      </c>
      <c r="AS112" s="31" t="s">
        <v>94</v>
      </c>
      <c r="AT112" s="31" t="s">
        <v>95</v>
      </c>
      <c r="AU112" s="31"/>
      <c r="AV112" s="39" t="s">
        <v>636</v>
      </c>
      <c r="AW112" s="39" t="s">
        <v>637</v>
      </c>
      <c r="AX112" s="181" t="s">
        <v>638</v>
      </c>
      <c r="AY112" s="182" t="s">
        <v>639</v>
      </c>
      <c r="AZ112" s="181" t="s">
        <v>640</v>
      </c>
    </row>
    <row r="113" spans="1:55" s="3" customFormat="1" ht="81.75" customHeight="1" x14ac:dyDescent="0.2">
      <c r="A113" s="32" t="s">
        <v>641</v>
      </c>
      <c r="B113" s="31" t="s">
        <v>642</v>
      </c>
      <c r="C113" s="31" t="s">
        <v>630</v>
      </c>
      <c r="D113" s="31" t="s">
        <v>643</v>
      </c>
      <c r="E113" s="31" t="s">
        <v>644</v>
      </c>
      <c r="F113" s="31"/>
      <c r="G113" s="31" t="s">
        <v>563</v>
      </c>
      <c r="H113" s="31" t="s">
        <v>563</v>
      </c>
      <c r="I113" s="31" t="s">
        <v>78</v>
      </c>
      <c r="J113" s="31" t="s">
        <v>563</v>
      </c>
      <c r="K113" s="31" t="s">
        <v>645</v>
      </c>
      <c r="L113" s="32" t="str">
        <f t="shared" si="6"/>
        <v>Оказание услуг по выполнению кадастровых работ</v>
      </c>
      <c r="M113" s="31" t="s">
        <v>646</v>
      </c>
      <c r="N113" s="31"/>
      <c r="O113" s="31">
        <v>642</v>
      </c>
      <c r="P113" s="33" t="s">
        <v>82</v>
      </c>
      <c r="Q113" s="31">
        <v>1</v>
      </c>
      <c r="R113" s="34" t="s">
        <v>163</v>
      </c>
      <c r="S113" s="31" t="s">
        <v>164</v>
      </c>
      <c r="T113" s="35">
        <v>600</v>
      </c>
      <c r="U113" s="36">
        <v>600</v>
      </c>
      <c r="V113" s="37">
        <f t="shared" si="5"/>
        <v>600000</v>
      </c>
      <c r="W113" s="31">
        <v>2018</v>
      </c>
      <c r="X113" s="31" t="s">
        <v>102</v>
      </c>
      <c r="Y113" s="31">
        <v>2018</v>
      </c>
      <c r="Z113" s="31" t="s">
        <v>102</v>
      </c>
      <c r="AA113" s="38" t="s">
        <v>198</v>
      </c>
      <c r="AB113" s="31">
        <v>2018</v>
      </c>
      <c r="AC113" s="39" t="s">
        <v>126</v>
      </c>
      <c r="AD113" s="39">
        <v>2018</v>
      </c>
      <c r="AE113" s="39" t="s">
        <v>126</v>
      </c>
      <c r="AF113" s="38">
        <v>2018</v>
      </c>
      <c r="AG113" s="39" t="s">
        <v>126</v>
      </c>
      <c r="AH113" s="38">
        <v>2019</v>
      </c>
      <c r="AI113" s="38" t="s">
        <v>102</v>
      </c>
      <c r="AJ113" s="38" t="s">
        <v>297</v>
      </c>
      <c r="AK113" s="40" t="s">
        <v>104</v>
      </c>
      <c r="AL113" s="41">
        <v>1</v>
      </c>
      <c r="AM113" s="41">
        <v>31636</v>
      </c>
      <c r="AN113" s="41" t="s">
        <v>92</v>
      </c>
      <c r="AO113" s="31">
        <v>0</v>
      </c>
      <c r="AP113" s="31">
        <v>0</v>
      </c>
      <c r="AQ113" s="31"/>
      <c r="AR113" s="39" t="s">
        <v>93</v>
      </c>
      <c r="AS113" s="31" t="s">
        <v>94</v>
      </c>
      <c r="AT113" s="31" t="s">
        <v>95</v>
      </c>
      <c r="AU113" s="31"/>
      <c r="AV113" s="39" t="s">
        <v>647</v>
      </c>
      <c r="AW113" s="39" t="s">
        <v>648</v>
      </c>
      <c r="AX113" s="181" t="s">
        <v>649</v>
      </c>
      <c r="AY113" s="181" t="s">
        <v>650</v>
      </c>
      <c r="AZ113" s="181" t="s">
        <v>651</v>
      </c>
    </row>
    <row r="114" spans="1:55" s="3" customFormat="1" ht="71.25" customHeight="1" x14ac:dyDescent="0.2">
      <c r="A114" s="32"/>
      <c r="B114" s="31" t="s">
        <v>652</v>
      </c>
      <c r="C114" s="31"/>
      <c r="D114" s="31" t="s">
        <v>561</v>
      </c>
      <c r="E114" s="31" t="s">
        <v>653</v>
      </c>
      <c r="F114" s="31"/>
      <c r="G114" s="31" t="s">
        <v>563</v>
      </c>
      <c r="H114" s="31" t="s">
        <v>563</v>
      </c>
      <c r="I114" s="31" t="s">
        <v>78</v>
      </c>
      <c r="J114" s="31" t="s">
        <v>563</v>
      </c>
      <c r="K114" s="31" t="s">
        <v>654</v>
      </c>
      <c r="L114" s="32" t="str">
        <f t="shared" si="6"/>
        <v>Установление сервитутов на земельные участки под 3 площадки для размещения РИСЭ</v>
      </c>
      <c r="M114" s="31" t="s">
        <v>655</v>
      </c>
      <c r="N114" s="31"/>
      <c r="O114" s="31">
        <v>642</v>
      </c>
      <c r="P114" s="33" t="s">
        <v>82</v>
      </c>
      <c r="Q114" s="31">
        <v>1</v>
      </c>
      <c r="R114" s="34" t="s">
        <v>656</v>
      </c>
      <c r="S114" s="31" t="s">
        <v>657</v>
      </c>
      <c r="T114" s="35">
        <v>60</v>
      </c>
      <c r="U114" s="36">
        <v>60</v>
      </c>
      <c r="V114" s="37">
        <f t="shared" si="5"/>
        <v>60000</v>
      </c>
      <c r="W114" s="31">
        <v>2018</v>
      </c>
      <c r="X114" s="31" t="s">
        <v>131</v>
      </c>
      <c r="Y114" s="31">
        <v>2018</v>
      </c>
      <c r="Z114" s="39" t="s">
        <v>131</v>
      </c>
      <c r="AA114" s="38" t="s">
        <v>165</v>
      </c>
      <c r="AB114" s="31">
        <v>2018</v>
      </c>
      <c r="AC114" s="39" t="s">
        <v>131</v>
      </c>
      <c r="AD114" s="39">
        <v>2018</v>
      </c>
      <c r="AE114" s="39" t="s">
        <v>84</v>
      </c>
      <c r="AF114" s="38">
        <v>2018</v>
      </c>
      <c r="AG114" s="38" t="s">
        <v>84</v>
      </c>
      <c r="AH114" s="38">
        <v>2019</v>
      </c>
      <c r="AI114" s="38" t="s">
        <v>84</v>
      </c>
      <c r="AJ114" s="38" t="s">
        <v>510</v>
      </c>
      <c r="AK114" s="40" t="s">
        <v>176</v>
      </c>
      <c r="AL114" s="41">
        <v>0</v>
      </c>
      <c r="AM114" s="41">
        <v>3363</v>
      </c>
      <c r="AN114" s="41" t="s">
        <v>92</v>
      </c>
      <c r="AO114" s="31">
        <v>0</v>
      </c>
      <c r="AP114" s="31">
        <v>11</v>
      </c>
      <c r="AQ114" s="31"/>
      <c r="AR114" s="39"/>
      <c r="AS114" s="31" t="s">
        <v>94</v>
      </c>
      <c r="AT114" s="31" t="s">
        <v>95</v>
      </c>
      <c r="AU114" s="31"/>
      <c r="AV114" s="39" t="s">
        <v>658</v>
      </c>
      <c r="AW114" s="39"/>
      <c r="AX114" s="39"/>
      <c r="AY114" s="39"/>
      <c r="AZ114" s="43"/>
    </row>
    <row r="115" spans="1:55" s="3" customFormat="1" ht="99.75" customHeight="1" x14ac:dyDescent="0.2">
      <c r="A115" s="32"/>
      <c r="B115" s="31" t="s">
        <v>659</v>
      </c>
      <c r="C115" s="31"/>
      <c r="D115" s="31" t="s">
        <v>660</v>
      </c>
      <c r="E115" s="31" t="s">
        <v>661</v>
      </c>
      <c r="F115" s="31"/>
      <c r="G115" s="31" t="s">
        <v>563</v>
      </c>
      <c r="H115" s="31" t="s">
        <v>563</v>
      </c>
      <c r="I115" s="31" t="s">
        <v>78</v>
      </c>
      <c r="J115" s="31" t="s">
        <v>563</v>
      </c>
      <c r="K115" s="31" t="s">
        <v>662</v>
      </c>
      <c r="L115" s="32" t="str">
        <f t="shared" si="6"/>
        <v>Информационные услуги по передаче сведений  в АСВД ЦИТТУ</v>
      </c>
      <c r="M115" s="31" t="s">
        <v>663</v>
      </c>
      <c r="N115" s="31"/>
      <c r="O115" s="31">
        <v>642</v>
      </c>
      <c r="P115" s="33" t="s">
        <v>82</v>
      </c>
      <c r="Q115" s="31">
        <v>1</v>
      </c>
      <c r="R115" s="34" t="s">
        <v>174</v>
      </c>
      <c r="S115" s="31" t="s">
        <v>83</v>
      </c>
      <c r="T115" s="35">
        <v>70</v>
      </c>
      <c r="U115" s="36">
        <v>70</v>
      </c>
      <c r="V115" s="37">
        <f t="shared" si="5"/>
        <v>70000</v>
      </c>
      <c r="W115" s="31">
        <v>2018</v>
      </c>
      <c r="X115" s="31" t="s">
        <v>89</v>
      </c>
      <c r="Y115" s="31">
        <v>2018</v>
      </c>
      <c r="Z115" s="39" t="s">
        <v>89</v>
      </c>
      <c r="AA115" s="38" t="s">
        <v>249</v>
      </c>
      <c r="AB115" s="31">
        <v>2018</v>
      </c>
      <c r="AC115" s="39" t="s">
        <v>89</v>
      </c>
      <c r="AD115" s="39">
        <v>2018</v>
      </c>
      <c r="AE115" s="39" t="s">
        <v>102</v>
      </c>
      <c r="AF115" s="38">
        <v>2018</v>
      </c>
      <c r="AG115" s="38" t="s">
        <v>102</v>
      </c>
      <c r="AH115" s="38" t="s">
        <v>116</v>
      </c>
      <c r="AI115" s="38" t="s">
        <v>102</v>
      </c>
      <c r="AJ115" s="38" t="s">
        <v>297</v>
      </c>
      <c r="AK115" s="40" t="s">
        <v>176</v>
      </c>
      <c r="AL115" s="41">
        <v>0</v>
      </c>
      <c r="AM115" s="41">
        <v>3363</v>
      </c>
      <c r="AN115" s="41" t="s">
        <v>92</v>
      </c>
      <c r="AO115" s="31">
        <v>0</v>
      </c>
      <c r="AP115" s="31">
        <v>0</v>
      </c>
      <c r="AQ115" s="31"/>
      <c r="AR115" s="39"/>
      <c r="AS115" s="31" t="s">
        <v>94</v>
      </c>
      <c r="AT115" s="31" t="s">
        <v>95</v>
      </c>
      <c r="AU115" s="31"/>
      <c r="AV115" s="39" t="s">
        <v>664</v>
      </c>
      <c r="AW115" s="39"/>
      <c r="AX115" s="39"/>
      <c r="AY115" s="39"/>
      <c r="AZ115" s="43"/>
    </row>
    <row r="116" spans="1:55" s="3" customFormat="1" ht="72.75" customHeight="1" x14ac:dyDescent="0.2">
      <c r="A116" s="32" t="s">
        <v>665</v>
      </c>
      <c r="B116" s="31" t="s">
        <v>666</v>
      </c>
      <c r="C116" s="31" t="s">
        <v>268</v>
      </c>
      <c r="D116" s="31" t="s">
        <v>561</v>
      </c>
      <c r="E116" s="31" t="s">
        <v>562</v>
      </c>
      <c r="F116" s="31"/>
      <c r="G116" s="31" t="s">
        <v>563</v>
      </c>
      <c r="H116" s="31" t="s">
        <v>563</v>
      </c>
      <c r="I116" s="31" t="s">
        <v>78</v>
      </c>
      <c r="J116" s="31" t="s">
        <v>563</v>
      </c>
      <c r="K116" s="31" t="s">
        <v>667</v>
      </c>
      <c r="L116" s="32" t="str">
        <f t="shared" si="6"/>
        <v xml:space="preserve">Оказание услуг по аренде оборудования </v>
      </c>
      <c r="M116" s="31" t="s">
        <v>668</v>
      </c>
      <c r="N116" s="31"/>
      <c r="O116" s="31">
        <v>642</v>
      </c>
      <c r="P116" s="33" t="s">
        <v>82</v>
      </c>
      <c r="Q116" s="31">
        <v>1</v>
      </c>
      <c r="R116" s="34" t="s">
        <v>669</v>
      </c>
      <c r="S116" s="31" t="s">
        <v>670</v>
      </c>
      <c r="T116" s="35">
        <v>258887.02600000001</v>
      </c>
      <c r="U116" s="36">
        <v>258887.02600000001</v>
      </c>
      <c r="V116" s="37">
        <f t="shared" si="5"/>
        <v>258887026</v>
      </c>
      <c r="W116" s="31">
        <v>2018</v>
      </c>
      <c r="X116" s="31" t="s">
        <v>89</v>
      </c>
      <c r="Y116" s="31">
        <v>2018</v>
      </c>
      <c r="Z116" s="39" t="s">
        <v>89</v>
      </c>
      <c r="AA116" s="38" t="s">
        <v>249</v>
      </c>
      <c r="AB116" s="31">
        <v>2018</v>
      </c>
      <c r="AC116" s="39" t="s">
        <v>89</v>
      </c>
      <c r="AD116" s="39">
        <v>2018</v>
      </c>
      <c r="AE116" s="39" t="s">
        <v>89</v>
      </c>
      <c r="AF116" s="38">
        <v>2018</v>
      </c>
      <c r="AG116" s="38" t="s">
        <v>89</v>
      </c>
      <c r="AH116" s="38">
        <v>2019</v>
      </c>
      <c r="AI116" s="38" t="s">
        <v>89</v>
      </c>
      <c r="AJ116" s="38" t="s">
        <v>370</v>
      </c>
      <c r="AK116" s="40" t="s">
        <v>176</v>
      </c>
      <c r="AL116" s="41">
        <v>0</v>
      </c>
      <c r="AM116" s="41">
        <v>3363</v>
      </c>
      <c r="AN116" s="41" t="s">
        <v>92</v>
      </c>
      <c r="AO116" s="31">
        <v>0</v>
      </c>
      <c r="AP116" s="31">
        <v>11</v>
      </c>
      <c r="AQ116" s="31"/>
      <c r="AR116" s="39"/>
      <c r="AS116" s="31" t="s">
        <v>94</v>
      </c>
      <c r="AT116" s="31" t="s">
        <v>95</v>
      </c>
      <c r="AU116" s="31"/>
      <c r="AV116" s="39" t="s">
        <v>671</v>
      </c>
      <c r="AW116" s="39">
        <v>63</v>
      </c>
      <c r="AX116" s="180">
        <v>43138</v>
      </c>
      <c r="AY116" s="180">
        <v>43143</v>
      </c>
      <c r="AZ116" s="180">
        <v>43139</v>
      </c>
    </row>
    <row r="117" spans="1:55" s="3" customFormat="1" ht="101.25" customHeight="1" x14ac:dyDescent="0.2">
      <c r="A117" s="32"/>
      <c r="B117" s="31" t="s">
        <v>672</v>
      </c>
      <c r="C117" s="31"/>
      <c r="D117" s="31" t="s">
        <v>561</v>
      </c>
      <c r="E117" s="31" t="s">
        <v>653</v>
      </c>
      <c r="F117" s="31"/>
      <c r="G117" s="31" t="s">
        <v>563</v>
      </c>
      <c r="H117" s="31" t="s">
        <v>563</v>
      </c>
      <c r="I117" s="31" t="s">
        <v>78</v>
      </c>
      <c r="J117" s="31" t="s">
        <v>563</v>
      </c>
      <c r="K117" s="31" t="s">
        <v>673</v>
      </c>
      <c r="L117" s="32" t="str">
        <f t="shared" si="6"/>
        <v>Установление сервитутов на земельные участки под 2 площадки для размещения РИСЭ</v>
      </c>
      <c r="M117" s="31" t="s">
        <v>674</v>
      </c>
      <c r="N117" s="31"/>
      <c r="O117" s="31">
        <v>642</v>
      </c>
      <c r="P117" s="33" t="s">
        <v>82</v>
      </c>
      <c r="Q117" s="31">
        <v>1</v>
      </c>
      <c r="R117" s="34" t="s">
        <v>656</v>
      </c>
      <c r="S117" s="31" t="s">
        <v>657</v>
      </c>
      <c r="T117" s="35">
        <v>40</v>
      </c>
      <c r="U117" s="36">
        <v>40</v>
      </c>
      <c r="V117" s="37">
        <f t="shared" si="5"/>
        <v>40000</v>
      </c>
      <c r="W117" s="31">
        <v>2018</v>
      </c>
      <c r="X117" s="31" t="s">
        <v>131</v>
      </c>
      <c r="Y117" s="31">
        <v>2018</v>
      </c>
      <c r="Z117" s="39" t="s">
        <v>131</v>
      </c>
      <c r="AA117" s="38" t="s">
        <v>165</v>
      </c>
      <c r="AB117" s="31">
        <v>2018</v>
      </c>
      <c r="AC117" s="39" t="s">
        <v>131</v>
      </c>
      <c r="AD117" s="39">
        <v>2018</v>
      </c>
      <c r="AE117" s="39" t="s">
        <v>84</v>
      </c>
      <c r="AF117" s="38">
        <v>2018</v>
      </c>
      <c r="AG117" s="38" t="s">
        <v>84</v>
      </c>
      <c r="AH117" s="38">
        <v>2019</v>
      </c>
      <c r="AI117" s="38" t="s">
        <v>84</v>
      </c>
      <c r="AJ117" s="38" t="s">
        <v>510</v>
      </c>
      <c r="AK117" s="40" t="s">
        <v>176</v>
      </c>
      <c r="AL117" s="41">
        <v>0</v>
      </c>
      <c r="AM117" s="41">
        <v>3363</v>
      </c>
      <c r="AN117" s="41" t="s">
        <v>92</v>
      </c>
      <c r="AO117" s="31">
        <v>0</v>
      </c>
      <c r="AP117" s="31">
        <v>11</v>
      </c>
      <c r="AQ117" s="31"/>
      <c r="AR117" s="39"/>
      <c r="AS117" s="31" t="s">
        <v>94</v>
      </c>
      <c r="AT117" s="31" t="s">
        <v>95</v>
      </c>
      <c r="AU117" s="31"/>
      <c r="AV117" s="39" t="s">
        <v>675</v>
      </c>
      <c r="AW117" s="39"/>
      <c r="AX117" s="39"/>
      <c r="AY117" s="39"/>
      <c r="AZ117" s="43"/>
    </row>
    <row r="118" spans="1:55" s="3" customFormat="1" ht="61.5" customHeight="1" x14ac:dyDescent="0.2">
      <c r="A118" s="32" t="s">
        <v>676</v>
      </c>
      <c r="B118" s="31" t="s">
        <v>677</v>
      </c>
      <c r="C118" s="31" t="s">
        <v>108</v>
      </c>
      <c r="D118" s="31" t="s">
        <v>337</v>
      </c>
      <c r="E118" s="31" t="s">
        <v>382</v>
      </c>
      <c r="F118" s="31"/>
      <c r="G118" s="31" t="s">
        <v>563</v>
      </c>
      <c r="H118" s="31" t="s">
        <v>563</v>
      </c>
      <c r="I118" s="31" t="s">
        <v>78</v>
      </c>
      <c r="J118" s="31" t="s">
        <v>563</v>
      </c>
      <c r="K118" s="31" t="s">
        <v>678</v>
      </c>
      <c r="L118" s="32" t="str">
        <f t="shared" si="6"/>
        <v>Информационно-консультационные услуги в форме семинара</v>
      </c>
      <c r="M118" s="31" t="s">
        <v>679</v>
      </c>
      <c r="N118" s="31"/>
      <c r="O118" s="31">
        <v>642</v>
      </c>
      <c r="P118" s="33" t="s">
        <v>82</v>
      </c>
      <c r="Q118" s="31">
        <v>1</v>
      </c>
      <c r="R118" s="34" t="s">
        <v>174</v>
      </c>
      <c r="S118" s="31" t="s">
        <v>83</v>
      </c>
      <c r="T118" s="35">
        <v>100</v>
      </c>
      <c r="U118" s="36">
        <v>100</v>
      </c>
      <c r="V118" s="37">
        <f t="shared" si="5"/>
        <v>100000</v>
      </c>
      <c r="W118" s="31">
        <v>2018</v>
      </c>
      <c r="X118" s="31" t="s">
        <v>130</v>
      </c>
      <c r="Y118" s="31">
        <v>2018</v>
      </c>
      <c r="Z118" s="39" t="s">
        <v>131</v>
      </c>
      <c r="AA118" s="38" t="s">
        <v>165</v>
      </c>
      <c r="AB118" s="31">
        <v>2018</v>
      </c>
      <c r="AC118" s="39" t="s">
        <v>84</v>
      </c>
      <c r="AD118" s="39">
        <v>2018</v>
      </c>
      <c r="AE118" s="39" t="s">
        <v>84</v>
      </c>
      <c r="AF118" s="38">
        <v>2018</v>
      </c>
      <c r="AG118" s="38" t="s">
        <v>101</v>
      </c>
      <c r="AH118" s="38">
        <v>2019</v>
      </c>
      <c r="AI118" s="39" t="s">
        <v>84</v>
      </c>
      <c r="AJ118" s="38" t="s">
        <v>199</v>
      </c>
      <c r="AK118" s="40" t="s">
        <v>104</v>
      </c>
      <c r="AL118" s="41">
        <v>1</v>
      </c>
      <c r="AM118" s="41">
        <v>31636</v>
      </c>
      <c r="AN118" s="41" t="s">
        <v>92</v>
      </c>
      <c r="AO118" s="31">
        <v>0</v>
      </c>
      <c r="AP118" s="31">
        <v>22</v>
      </c>
      <c r="AQ118" s="31" t="s">
        <v>680</v>
      </c>
      <c r="AR118" s="39" t="s">
        <v>93</v>
      </c>
      <c r="AS118" s="31" t="s">
        <v>94</v>
      </c>
      <c r="AT118" s="31" t="s">
        <v>95</v>
      </c>
      <c r="AU118" s="31"/>
      <c r="AV118" s="39" t="s">
        <v>681</v>
      </c>
      <c r="AW118" s="39">
        <v>38</v>
      </c>
      <c r="AX118" s="180">
        <v>43126</v>
      </c>
      <c r="AY118" s="180">
        <v>43131</v>
      </c>
      <c r="AZ118" s="180">
        <v>43126</v>
      </c>
    </row>
    <row r="119" spans="1:55" s="20" customFormat="1" ht="90" customHeight="1" x14ac:dyDescent="0.2">
      <c r="A119" s="32"/>
      <c r="B119" s="31" t="s">
        <v>682</v>
      </c>
      <c r="C119" s="31"/>
      <c r="D119" s="31">
        <v>38</v>
      </c>
      <c r="E119" s="31" t="s">
        <v>683</v>
      </c>
      <c r="F119" s="31"/>
      <c r="G119" s="31" t="s">
        <v>684</v>
      </c>
      <c r="H119" s="31" t="s">
        <v>77</v>
      </c>
      <c r="I119" s="31" t="s">
        <v>78</v>
      </c>
      <c r="J119" s="31" t="s">
        <v>684</v>
      </c>
      <c r="K119" s="31" t="s">
        <v>685</v>
      </c>
      <c r="L119" s="32" t="str">
        <f t="shared" si="6"/>
        <v>Оказание услуг по вывозу твердых бытовых отходов с ПС "Пушкино"</v>
      </c>
      <c r="M119" s="31" t="s">
        <v>686</v>
      </c>
      <c r="N119" s="31"/>
      <c r="O119" s="31">
        <v>642</v>
      </c>
      <c r="P119" s="33" t="s">
        <v>82</v>
      </c>
      <c r="Q119" s="31">
        <v>1</v>
      </c>
      <c r="R119" s="34" t="s">
        <v>174</v>
      </c>
      <c r="S119" s="31" t="s">
        <v>83</v>
      </c>
      <c r="T119" s="35">
        <v>13.353999999999999</v>
      </c>
      <c r="U119" s="36">
        <f>T119/12*4</f>
        <v>4.4513333333333334</v>
      </c>
      <c r="V119" s="37">
        <f t="shared" si="5"/>
        <v>13354</v>
      </c>
      <c r="W119" s="31">
        <v>2018</v>
      </c>
      <c r="X119" s="31" t="s">
        <v>129</v>
      </c>
      <c r="Y119" s="31">
        <v>2018</v>
      </c>
      <c r="Z119" s="39" t="s">
        <v>130</v>
      </c>
      <c r="AA119" s="38" t="s">
        <v>175</v>
      </c>
      <c r="AB119" s="31">
        <v>2018</v>
      </c>
      <c r="AC119" s="39" t="s">
        <v>131</v>
      </c>
      <c r="AD119" s="39">
        <v>2018</v>
      </c>
      <c r="AE119" s="39" t="s">
        <v>84</v>
      </c>
      <c r="AF119" s="38">
        <v>2018</v>
      </c>
      <c r="AG119" s="38" t="s">
        <v>101</v>
      </c>
      <c r="AH119" s="38">
        <v>2019</v>
      </c>
      <c r="AI119" s="38" t="s">
        <v>84</v>
      </c>
      <c r="AJ119" s="38" t="s">
        <v>510</v>
      </c>
      <c r="AK119" s="40" t="s">
        <v>133</v>
      </c>
      <c r="AL119" s="41">
        <v>0</v>
      </c>
      <c r="AM119" s="41">
        <v>97259</v>
      </c>
      <c r="AN119" s="41" t="s">
        <v>92</v>
      </c>
      <c r="AO119" s="41">
        <v>0</v>
      </c>
      <c r="AP119" s="41">
        <v>0</v>
      </c>
      <c r="AQ119" s="41"/>
      <c r="AR119" s="39"/>
      <c r="AS119" s="31" t="s">
        <v>94</v>
      </c>
      <c r="AT119" s="31" t="s">
        <v>95</v>
      </c>
      <c r="AU119" s="31"/>
      <c r="AV119" s="39" t="s">
        <v>687</v>
      </c>
      <c r="AW119" s="39"/>
      <c r="AX119" s="39"/>
      <c r="AY119" s="39"/>
      <c r="AZ119" s="43"/>
    </row>
    <row r="120" spans="1:55" s="20" customFormat="1" ht="85.5" customHeight="1" x14ac:dyDescent="0.2">
      <c r="A120" s="32"/>
      <c r="B120" s="31" t="s">
        <v>688</v>
      </c>
      <c r="C120" s="31"/>
      <c r="D120" s="31" t="s">
        <v>689</v>
      </c>
      <c r="E120" s="31" t="s">
        <v>690</v>
      </c>
      <c r="F120" s="31"/>
      <c r="G120" s="31" t="s">
        <v>684</v>
      </c>
      <c r="H120" s="31" t="s">
        <v>77</v>
      </c>
      <c r="I120" s="31" t="s">
        <v>78</v>
      </c>
      <c r="J120" s="31" t="s">
        <v>684</v>
      </c>
      <c r="K120" s="31" t="s">
        <v>691</v>
      </c>
      <c r="L120" s="32" t="str">
        <f t="shared" si="6"/>
        <v>Обслуживание мобильных туалетных кабин (МТК) на ПС "Пушкино"</v>
      </c>
      <c r="M120" s="31" t="s">
        <v>692</v>
      </c>
      <c r="N120" s="31"/>
      <c r="O120" s="31">
        <v>642</v>
      </c>
      <c r="P120" s="33" t="s">
        <v>82</v>
      </c>
      <c r="Q120" s="31">
        <v>1</v>
      </c>
      <c r="R120" s="34" t="s">
        <v>174</v>
      </c>
      <c r="S120" s="31" t="s">
        <v>83</v>
      </c>
      <c r="T120" s="35">
        <v>25.957999999999998</v>
      </c>
      <c r="U120" s="36">
        <f>T120/12*3+4</f>
        <v>10.4895</v>
      </c>
      <c r="V120" s="37">
        <f t="shared" si="5"/>
        <v>25958</v>
      </c>
      <c r="W120" s="31">
        <v>2018</v>
      </c>
      <c r="X120" s="31" t="s">
        <v>85</v>
      </c>
      <c r="Y120" s="31">
        <v>2018</v>
      </c>
      <c r="Z120" s="39" t="s">
        <v>87</v>
      </c>
      <c r="AA120" s="38" t="s">
        <v>693</v>
      </c>
      <c r="AB120" s="31">
        <v>2018</v>
      </c>
      <c r="AC120" s="39" t="s">
        <v>88</v>
      </c>
      <c r="AD120" s="39">
        <v>2018</v>
      </c>
      <c r="AE120" s="39" t="s">
        <v>88</v>
      </c>
      <c r="AF120" s="38">
        <v>2019</v>
      </c>
      <c r="AG120" s="38" t="s">
        <v>127</v>
      </c>
      <c r="AH120" s="38">
        <v>2020</v>
      </c>
      <c r="AI120" s="38" t="s">
        <v>126</v>
      </c>
      <c r="AJ120" s="38" t="s">
        <v>694</v>
      </c>
      <c r="AK120" s="40" t="s">
        <v>133</v>
      </c>
      <c r="AL120" s="41">
        <v>0</v>
      </c>
      <c r="AM120" s="41">
        <v>97259</v>
      </c>
      <c r="AN120" s="41" t="s">
        <v>92</v>
      </c>
      <c r="AO120" s="41">
        <v>0</v>
      </c>
      <c r="AP120" s="41">
        <v>0</v>
      </c>
      <c r="AQ120" s="41"/>
      <c r="AR120" s="39"/>
      <c r="AS120" s="31" t="s">
        <v>94</v>
      </c>
      <c r="AT120" s="31" t="s">
        <v>95</v>
      </c>
      <c r="AU120" s="31"/>
      <c r="AV120" s="39" t="s">
        <v>695</v>
      </c>
      <c r="AW120" s="39"/>
      <c r="AX120" s="39"/>
      <c r="AY120" s="39"/>
      <c r="AZ120" s="43"/>
    </row>
    <row r="121" spans="1:55" s="3" customFormat="1" ht="109.5" customHeight="1" x14ac:dyDescent="0.2">
      <c r="A121" s="32"/>
      <c r="B121" s="31" t="s">
        <v>696</v>
      </c>
      <c r="C121" s="31"/>
      <c r="D121" s="31">
        <v>38</v>
      </c>
      <c r="E121" s="31" t="s">
        <v>697</v>
      </c>
      <c r="F121" s="31"/>
      <c r="G121" s="31" t="s">
        <v>684</v>
      </c>
      <c r="H121" s="31" t="s">
        <v>77</v>
      </c>
      <c r="I121" s="31" t="s">
        <v>78</v>
      </c>
      <c r="J121" s="31" t="s">
        <v>684</v>
      </c>
      <c r="K121" s="31" t="s">
        <v>698</v>
      </c>
      <c r="L121" s="32" t="str">
        <f t="shared" si="6"/>
        <v>Оказание услуг по сбору, вывозу и обезвреживанию ртутьсодержащих отходов с ПС «Пушкино» и офиса</v>
      </c>
      <c r="M121" s="31" t="s">
        <v>699</v>
      </c>
      <c r="N121" s="31"/>
      <c r="O121" s="31">
        <v>642</v>
      </c>
      <c r="P121" s="33" t="s">
        <v>82</v>
      </c>
      <c r="Q121" s="31">
        <v>1</v>
      </c>
      <c r="R121" s="34" t="s">
        <v>174</v>
      </c>
      <c r="S121" s="31" t="s">
        <v>83</v>
      </c>
      <c r="T121" s="35">
        <v>10.86</v>
      </c>
      <c r="U121" s="36">
        <v>0</v>
      </c>
      <c r="V121" s="37">
        <f t="shared" si="5"/>
        <v>10860</v>
      </c>
      <c r="W121" s="31">
        <v>2018</v>
      </c>
      <c r="X121" s="31" t="s">
        <v>85</v>
      </c>
      <c r="Y121" s="31">
        <v>2018</v>
      </c>
      <c r="Z121" s="39" t="s">
        <v>87</v>
      </c>
      <c r="AA121" s="38" t="s">
        <v>693</v>
      </c>
      <c r="AB121" s="31">
        <v>2018</v>
      </c>
      <c r="AC121" s="39" t="s">
        <v>88</v>
      </c>
      <c r="AD121" s="39">
        <v>2018</v>
      </c>
      <c r="AE121" s="39" t="s">
        <v>88</v>
      </c>
      <c r="AF121" s="38">
        <v>2019</v>
      </c>
      <c r="AG121" s="38" t="s">
        <v>127</v>
      </c>
      <c r="AH121" s="38">
        <v>2020</v>
      </c>
      <c r="AI121" s="38" t="s">
        <v>126</v>
      </c>
      <c r="AJ121" s="38" t="s">
        <v>694</v>
      </c>
      <c r="AK121" s="40" t="s">
        <v>133</v>
      </c>
      <c r="AL121" s="41">
        <v>0</v>
      </c>
      <c r="AM121" s="41">
        <v>97259</v>
      </c>
      <c r="AN121" s="41" t="s">
        <v>92</v>
      </c>
      <c r="AO121" s="41">
        <v>0</v>
      </c>
      <c r="AP121" s="41">
        <v>0</v>
      </c>
      <c r="AQ121" s="41"/>
      <c r="AR121" s="39"/>
      <c r="AS121" s="31" t="s">
        <v>94</v>
      </c>
      <c r="AT121" s="31" t="s">
        <v>95</v>
      </c>
      <c r="AU121" s="31"/>
      <c r="AV121" s="39" t="s">
        <v>700</v>
      </c>
      <c r="AW121" s="39"/>
      <c r="AX121" s="39"/>
      <c r="AY121" s="39"/>
      <c r="AZ121" s="43"/>
    </row>
    <row r="122" spans="1:55" s="3" customFormat="1" ht="114.75" customHeight="1" x14ac:dyDescent="0.2">
      <c r="A122" s="32"/>
      <c r="B122" s="31" t="s">
        <v>701</v>
      </c>
      <c r="C122" s="31"/>
      <c r="D122" s="31">
        <v>38</v>
      </c>
      <c r="E122" s="31" t="s">
        <v>702</v>
      </c>
      <c r="F122" s="31"/>
      <c r="G122" s="31" t="s">
        <v>684</v>
      </c>
      <c r="H122" s="31" t="s">
        <v>77</v>
      </c>
      <c r="I122" s="31" t="s">
        <v>78</v>
      </c>
      <c r="J122" s="31" t="s">
        <v>684</v>
      </c>
      <c r="K122" s="31" t="s">
        <v>703</v>
      </c>
      <c r="L122" s="32" t="str">
        <f t="shared" si="6"/>
        <v>Оказание услуг по вывозу и утилизации неисправной офисной техники</v>
      </c>
      <c r="M122" s="31" t="s">
        <v>704</v>
      </c>
      <c r="N122" s="31"/>
      <c r="O122" s="31">
        <v>642</v>
      </c>
      <c r="P122" s="33" t="s">
        <v>82</v>
      </c>
      <c r="Q122" s="31">
        <v>1</v>
      </c>
      <c r="R122" s="34" t="s">
        <v>174</v>
      </c>
      <c r="S122" s="31" t="s">
        <v>83</v>
      </c>
      <c r="T122" s="35">
        <v>20.856999999999999</v>
      </c>
      <c r="U122" s="36">
        <f>T122/12*4</f>
        <v>6.9523333333333328</v>
      </c>
      <c r="V122" s="37">
        <f t="shared" si="5"/>
        <v>20857</v>
      </c>
      <c r="W122" s="31">
        <v>2018</v>
      </c>
      <c r="X122" s="31" t="s">
        <v>130</v>
      </c>
      <c r="Y122" s="31">
        <v>2018</v>
      </c>
      <c r="Z122" s="39" t="s">
        <v>131</v>
      </c>
      <c r="AA122" s="38" t="s">
        <v>165</v>
      </c>
      <c r="AB122" s="31">
        <v>2018</v>
      </c>
      <c r="AC122" s="39" t="s">
        <v>84</v>
      </c>
      <c r="AD122" s="39">
        <v>2018</v>
      </c>
      <c r="AE122" s="39" t="s">
        <v>101</v>
      </c>
      <c r="AF122" s="38">
        <v>2018</v>
      </c>
      <c r="AG122" s="38" t="s">
        <v>101</v>
      </c>
      <c r="AH122" s="38">
        <v>2019</v>
      </c>
      <c r="AI122" s="38" t="s">
        <v>101</v>
      </c>
      <c r="AJ122" s="38" t="s">
        <v>166</v>
      </c>
      <c r="AK122" s="40" t="s">
        <v>133</v>
      </c>
      <c r="AL122" s="41">
        <v>0</v>
      </c>
      <c r="AM122" s="41">
        <v>97259</v>
      </c>
      <c r="AN122" s="41" t="s">
        <v>92</v>
      </c>
      <c r="AO122" s="41">
        <v>0</v>
      </c>
      <c r="AP122" s="41">
        <v>0</v>
      </c>
      <c r="AQ122" s="41"/>
      <c r="AR122" s="39"/>
      <c r="AS122" s="31" t="s">
        <v>94</v>
      </c>
      <c r="AT122" s="31" t="s">
        <v>95</v>
      </c>
      <c r="AU122" s="31"/>
      <c r="AV122" s="39" t="s">
        <v>705</v>
      </c>
      <c r="AW122" s="39"/>
      <c r="AX122" s="39"/>
      <c r="AY122" s="39"/>
      <c r="AZ122" s="43"/>
    </row>
    <row r="123" spans="1:55" s="3" customFormat="1" ht="92.25" customHeight="1" x14ac:dyDescent="0.2">
      <c r="A123" s="32" t="s">
        <v>706</v>
      </c>
      <c r="B123" s="31" t="s">
        <v>707</v>
      </c>
      <c r="C123" s="31"/>
      <c r="D123" s="31" t="s">
        <v>708</v>
      </c>
      <c r="E123" s="31" t="s">
        <v>709</v>
      </c>
      <c r="F123" s="31"/>
      <c r="G123" s="31" t="s">
        <v>684</v>
      </c>
      <c r="H123" s="31" t="s">
        <v>77</v>
      </c>
      <c r="I123" s="31" t="s">
        <v>78</v>
      </c>
      <c r="J123" s="31" t="s">
        <v>684</v>
      </c>
      <c r="K123" s="31" t="s">
        <v>710</v>
      </c>
      <c r="L123" s="32" t="str">
        <f t="shared" si="6"/>
        <v>Поставка технической и нормативной литературы</v>
      </c>
      <c r="M123" s="31" t="s">
        <v>711</v>
      </c>
      <c r="N123" s="31"/>
      <c r="O123" s="31">
        <v>642</v>
      </c>
      <c r="P123" s="33" t="s">
        <v>82</v>
      </c>
      <c r="Q123" s="31">
        <v>1</v>
      </c>
      <c r="R123" s="34">
        <v>45000000000</v>
      </c>
      <c r="S123" s="31" t="s">
        <v>83</v>
      </c>
      <c r="T123" s="35">
        <v>99.9</v>
      </c>
      <c r="U123" s="36">
        <v>80</v>
      </c>
      <c r="V123" s="37">
        <f t="shared" si="5"/>
        <v>99900</v>
      </c>
      <c r="W123" s="31">
        <v>2018</v>
      </c>
      <c r="X123" s="31" t="s">
        <v>89</v>
      </c>
      <c r="Y123" s="31" t="s">
        <v>115</v>
      </c>
      <c r="Z123" s="39" t="s">
        <v>102</v>
      </c>
      <c r="AA123" s="38" t="s">
        <v>198</v>
      </c>
      <c r="AB123" s="31">
        <v>2018</v>
      </c>
      <c r="AC123" s="39" t="s">
        <v>102</v>
      </c>
      <c r="AD123" s="39">
        <v>2018</v>
      </c>
      <c r="AE123" s="39" t="s">
        <v>102</v>
      </c>
      <c r="AF123" s="38">
        <v>2018</v>
      </c>
      <c r="AG123" s="38" t="s">
        <v>126</v>
      </c>
      <c r="AH123" s="38" t="s">
        <v>116</v>
      </c>
      <c r="AI123" s="38" t="s">
        <v>102</v>
      </c>
      <c r="AJ123" s="38" t="s">
        <v>297</v>
      </c>
      <c r="AK123" s="40" t="s">
        <v>133</v>
      </c>
      <c r="AL123" s="41">
        <v>0</v>
      </c>
      <c r="AM123" s="41">
        <v>97259</v>
      </c>
      <c r="AN123" s="41" t="s">
        <v>92</v>
      </c>
      <c r="AO123" s="41">
        <v>1</v>
      </c>
      <c r="AP123" s="41">
        <v>0</v>
      </c>
      <c r="AQ123" s="31" t="s">
        <v>712</v>
      </c>
      <c r="AR123" s="39"/>
      <c r="AS123" s="31" t="s">
        <v>94</v>
      </c>
      <c r="AT123" s="31" t="s">
        <v>95</v>
      </c>
      <c r="AU123" s="31"/>
      <c r="AV123" s="39" t="s">
        <v>713</v>
      </c>
      <c r="AW123" s="39"/>
      <c r="AX123" s="39"/>
      <c r="AY123" s="39"/>
      <c r="AZ123" s="43"/>
    </row>
    <row r="124" spans="1:55" s="3" customFormat="1" ht="92.25" customHeight="1" x14ac:dyDescent="0.2">
      <c r="A124" s="32"/>
      <c r="B124" s="31" t="s">
        <v>714</v>
      </c>
      <c r="C124" s="31"/>
      <c r="D124" s="31" t="s">
        <v>136</v>
      </c>
      <c r="E124" s="31" t="s">
        <v>715</v>
      </c>
      <c r="F124" s="31"/>
      <c r="G124" s="31" t="s">
        <v>684</v>
      </c>
      <c r="H124" s="31" t="s">
        <v>77</v>
      </c>
      <c r="I124" s="31" t="s">
        <v>78</v>
      </c>
      <c r="J124" s="31" t="s">
        <v>684</v>
      </c>
      <c r="K124" s="31" t="s">
        <v>716</v>
      </c>
      <c r="L124" s="32" t="str">
        <f t="shared" si="6"/>
        <v>Информационные услуги, поддержка базы электронной нормативно-технической информации -Техэксперт</v>
      </c>
      <c r="M124" s="31" t="s">
        <v>717</v>
      </c>
      <c r="N124" s="31"/>
      <c r="O124" s="31">
        <v>642</v>
      </c>
      <c r="P124" s="33" t="s">
        <v>82</v>
      </c>
      <c r="Q124" s="31">
        <v>1</v>
      </c>
      <c r="R124" s="34">
        <v>45000000000</v>
      </c>
      <c r="S124" s="31" t="s">
        <v>83</v>
      </c>
      <c r="T124" s="35">
        <v>456.262</v>
      </c>
      <c r="U124" s="36">
        <v>0</v>
      </c>
      <c r="V124" s="37">
        <f t="shared" si="5"/>
        <v>456262</v>
      </c>
      <c r="W124" s="31">
        <v>2018</v>
      </c>
      <c r="X124" s="31" t="s">
        <v>101</v>
      </c>
      <c r="Y124" s="31">
        <v>2018</v>
      </c>
      <c r="Z124" s="39" t="s">
        <v>85</v>
      </c>
      <c r="AA124" s="38" t="s">
        <v>86</v>
      </c>
      <c r="AB124" s="31">
        <v>2018</v>
      </c>
      <c r="AC124" s="39" t="s">
        <v>87</v>
      </c>
      <c r="AD124" s="39">
        <v>2018</v>
      </c>
      <c r="AE124" s="39" t="s">
        <v>88</v>
      </c>
      <c r="AF124" s="38">
        <v>2019</v>
      </c>
      <c r="AG124" s="38" t="s">
        <v>89</v>
      </c>
      <c r="AH124" s="38">
        <v>2019</v>
      </c>
      <c r="AI124" s="38" t="s">
        <v>88</v>
      </c>
      <c r="AJ124" s="38" t="s">
        <v>90</v>
      </c>
      <c r="AK124" s="40" t="s">
        <v>176</v>
      </c>
      <c r="AL124" s="41">
        <v>0</v>
      </c>
      <c r="AM124" s="41">
        <v>3363</v>
      </c>
      <c r="AN124" s="41" t="s">
        <v>92</v>
      </c>
      <c r="AO124" s="41">
        <v>0</v>
      </c>
      <c r="AP124" s="41">
        <v>0</v>
      </c>
      <c r="AQ124" s="41"/>
      <c r="AR124" s="39"/>
      <c r="AS124" s="31" t="s">
        <v>94</v>
      </c>
      <c r="AT124" s="31" t="s">
        <v>95</v>
      </c>
      <c r="AU124" s="31"/>
      <c r="AV124" s="39" t="s">
        <v>671</v>
      </c>
      <c r="AW124" s="39"/>
      <c r="AX124" s="39"/>
      <c r="AY124" s="39"/>
      <c r="AZ124" s="43"/>
    </row>
    <row r="125" spans="1:55" s="20" customFormat="1" ht="104.25" customHeight="1" x14ac:dyDescent="0.2">
      <c r="A125" s="32"/>
      <c r="B125" s="31" t="s">
        <v>718</v>
      </c>
      <c r="C125" s="31"/>
      <c r="D125" s="31" t="s">
        <v>719</v>
      </c>
      <c r="E125" s="31" t="s">
        <v>720</v>
      </c>
      <c r="F125" s="31"/>
      <c r="G125" s="31" t="s">
        <v>684</v>
      </c>
      <c r="H125" s="31" t="s">
        <v>77</v>
      </c>
      <c r="I125" s="31" t="s">
        <v>78</v>
      </c>
      <c r="J125" s="31" t="s">
        <v>684</v>
      </c>
      <c r="K125" s="31" t="s">
        <v>721</v>
      </c>
      <c r="L125" s="32" t="str">
        <f t="shared" si="6"/>
        <v>Оказание услуг по оперативно-диспетчерскому управлению в электроэнергетике</v>
      </c>
      <c r="M125" s="31" t="s">
        <v>722</v>
      </c>
      <c r="N125" s="31"/>
      <c r="O125" s="31">
        <v>642</v>
      </c>
      <c r="P125" s="33" t="s">
        <v>82</v>
      </c>
      <c r="Q125" s="31">
        <v>1</v>
      </c>
      <c r="R125" s="34" t="s">
        <v>174</v>
      </c>
      <c r="S125" s="31" t="s">
        <v>83</v>
      </c>
      <c r="T125" s="35">
        <v>84017.717000000004</v>
      </c>
      <c r="U125" s="36">
        <v>0</v>
      </c>
      <c r="V125" s="37">
        <f t="shared" si="5"/>
        <v>84017717</v>
      </c>
      <c r="W125" s="31">
        <v>2018</v>
      </c>
      <c r="X125" s="31" t="s">
        <v>101</v>
      </c>
      <c r="Y125" s="31">
        <v>2018</v>
      </c>
      <c r="Z125" s="39" t="s">
        <v>85</v>
      </c>
      <c r="AA125" s="38" t="s">
        <v>86</v>
      </c>
      <c r="AB125" s="31">
        <v>2018</v>
      </c>
      <c r="AC125" s="39" t="s">
        <v>88</v>
      </c>
      <c r="AD125" s="39">
        <v>2018</v>
      </c>
      <c r="AE125" s="39" t="s">
        <v>88</v>
      </c>
      <c r="AF125" s="38">
        <v>2019</v>
      </c>
      <c r="AG125" s="38" t="s">
        <v>89</v>
      </c>
      <c r="AH125" s="38">
        <v>2019</v>
      </c>
      <c r="AI125" s="38" t="s">
        <v>88</v>
      </c>
      <c r="AJ125" s="38" t="s">
        <v>90</v>
      </c>
      <c r="AK125" s="40" t="s">
        <v>176</v>
      </c>
      <c r="AL125" s="41">
        <v>0</v>
      </c>
      <c r="AM125" s="41">
        <v>3363</v>
      </c>
      <c r="AN125" s="41" t="s">
        <v>92</v>
      </c>
      <c r="AO125" s="41">
        <v>0</v>
      </c>
      <c r="AP125" s="41">
        <v>3</v>
      </c>
      <c r="AQ125" s="41"/>
      <c r="AR125" s="39"/>
      <c r="AS125" s="31" t="s">
        <v>94</v>
      </c>
      <c r="AT125" s="31" t="s">
        <v>95</v>
      </c>
      <c r="AU125" s="31"/>
      <c r="AV125" s="39" t="s">
        <v>675</v>
      </c>
      <c r="AW125" s="39"/>
      <c r="AX125" s="39"/>
      <c r="AY125" s="39"/>
      <c r="AZ125" s="43"/>
      <c r="BA125" s="53"/>
      <c r="BB125" s="53"/>
      <c r="BC125" s="54"/>
    </row>
    <row r="126" spans="1:55" s="20" customFormat="1" ht="104.25" customHeight="1" x14ac:dyDescent="0.2">
      <c r="A126" s="32"/>
      <c r="B126" s="31" t="s">
        <v>723</v>
      </c>
      <c r="C126" s="31"/>
      <c r="D126" s="31" t="s">
        <v>136</v>
      </c>
      <c r="E126" s="31" t="s">
        <v>715</v>
      </c>
      <c r="F126" s="31"/>
      <c r="G126" s="31" t="s">
        <v>684</v>
      </c>
      <c r="H126" s="31" t="s">
        <v>77</v>
      </c>
      <c r="I126" s="31" t="s">
        <v>78</v>
      </c>
      <c r="J126" s="31" t="s">
        <v>684</v>
      </c>
      <c r="K126" s="31" t="s">
        <v>724</v>
      </c>
      <c r="L126" s="32" t="str">
        <f t="shared" si="6"/>
        <v>Оказание услуг по сопровождению ПК АСУРЭО</v>
      </c>
      <c r="M126" s="31" t="s">
        <v>725</v>
      </c>
      <c r="N126" s="31"/>
      <c r="O126" s="31">
        <v>642</v>
      </c>
      <c r="P126" s="33" t="s">
        <v>82</v>
      </c>
      <c r="Q126" s="31">
        <v>1</v>
      </c>
      <c r="R126" s="34" t="s">
        <v>174</v>
      </c>
      <c r="S126" s="31" t="s">
        <v>83</v>
      </c>
      <c r="T126" s="35">
        <v>73.278000000000006</v>
      </c>
      <c r="U126" s="36">
        <v>24.425999999999998</v>
      </c>
      <c r="V126" s="37">
        <f t="shared" si="5"/>
        <v>73278</v>
      </c>
      <c r="W126" s="31">
        <v>2018</v>
      </c>
      <c r="X126" s="31" t="s">
        <v>130</v>
      </c>
      <c r="Y126" s="31">
        <v>2018</v>
      </c>
      <c r="Z126" s="39" t="s">
        <v>131</v>
      </c>
      <c r="AA126" s="38" t="s">
        <v>175</v>
      </c>
      <c r="AB126" s="31">
        <v>2018</v>
      </c>
      <c r="AC126" s="39" t="s">
        <v>84</v>
      </c>
      <c r="AD126" s="39">
        <v>2018</v>
      </c>
      <c r="AE126" s="39" t="s">
        <v>101</v>
      </c>
      <c r="AF126" s="38">
        <v>2018</v>
      </c>
      <c r="AG126" s="38" t="s">
        <v>101</v>
      </c>
      <c r="AH126" s="38">
        <v>2019</v>
      </c>
      <c r="AI126" s="38" t="s">
        <v>101</v>
      </c>
      <c r="AJ126" s="38" t="s">
        <v>166</v>
      </c>
      <c r="AK126" s="40" t="s">
        <v>176</v>
      </c>
      <c r="AL126" s="41">
        <v>0</v>
      </c>
      <c r="AM126" s="41">
        <v>3363</v>
      </c>
      <c r="AN126" s="41" t="s">
        <v>92</v>
      </c>
      <c r="AO126" s="41">
        <v>0</v>
      </c>
      <c r="AP126" s="41">
        <v>0</v>
      </c>
      <c r="AQ126" s="41"/>
      <c r="AR126" s="39"/>
      <c r="AS126" s="31" t="s">
        <v>94</v>
      </c>
      <c r="AT126" s="31" t="s">
        <v>95</v>
      </c>
      <c r="AU126" s="31"/>
      <c r="AV126" s="39" t="s">
        <v>681</v>
      </c>
      <c r="AW126" s="39"/>
      <c r="AX126" s="39"/>
      <c r="AY126" s="39"/>
      <c r="AZ126" s="43"/>
      <c r="BA126" s="185"/>
      <c r="BB126" s="185"/>
      <c r="BC126" s="185"/>
    </row>
    <row r="127" spans="1:55" s="20" customFormat="1" ht="104.25" customHeight="1" x14ac:dyDescent="0.2">
      <c r="A127" s="32" t="s">
        <v>726</v>
      </c>
      <c r="B127" s="31" t="s">
        <v>727</v>
      </c>
      <c r="C127" s="31"/>
      <c r="D127" s="31" t="s">
        <v>136</v>
      </c>
      <c r="E127" s="31" t="s">
        <v>715</v>
      </c>
      <c r="F127" s="31"/>
      <c r="G127" s="31" t="s">
        <v>684</v>
      </c>
      <c r="H127" s="31" t="s">
        <v>77</v>
      </c>
      <c r="I127" s="31" t="s">
        <v>78</v>
      </c>
      <c r="J127" s="31" t="s">
        <v>684</v>
      </c>
      <c r="K127" s="31" t="s">
        <v>728</v>
      </c>
      <c r="L127" s="32" t="str">
        <f t="shared" si="6"/>
        <v>Оказание услуг по технической поддержке ПО "АльфаЦентр"</v>
      </c>
      <c r="M127" s="31" t="s">
        <v>729</v>
      </c>
      <c r="N127" s="31"/>
      <c r="O127" s="31">
        <v>642</v>
      </c>
      <c r="P127" s="33" t="s">
        <v>82</v>
      </c>
      <c r="Q127" s="31">
        <v>1</v>
      </c>
      <c r="R127" s="34" t="s">
        <v>174</v>
      </c>
      <c r="S127" s="31" t="s">
        <v>83</v>
      </c>
      <c r="T127" s="35">
        <v>40</v>
      </c>
      <c r="U127" s="36">
        <f>T127</f>
        <v>40</v>
      </c>
      <c r="V127" s="37">
        <f t="shared" si="5"/>
        <v>40000</v>
      </c>
      <c r="W127" s="31">
        <v>2018</v>
      </c>
      <c r="X127" s="31" t="s">
        <v>129</v>
      </c>
      <c r="Y127" s="31">
        <v>2018</v>
      </c>
      <c r="Z127" s="39" t="s">
        <v>130</v>
      </c>
      <c r="AA127" s="38" t="s">
        <v>175</v>
      </c>
      <c r="AB127" s="31">
        <v>2018</v>
      </c>
      <c r="AC127" s="39" t="s">
        <v>131</v>
      </c>
      <c r="AD127" s="39">
        <v>2018</v>
      </c>
      <c r="AE127" s="39" t="s">
        <v>84</v>
      </c>
      <c r="AF127" s="38">
        <v>2018</v>
      </c>
      <c r="AG127" s="38" t="s">
        <v>84</v>
      </c>
      <c r="AH127" s="38">
        <v>2019</v>
      </c>
      <c r="AI127" s="38" t="s">
        <v>84</v>
      </c>
      <c r="AJ127" s="38" t="s">
        <v>510</v>
      </c>
      <c r="AK127" s="40" t="s">
        <v>176</v>
      </c>
      <c r="AL127" s="41">
        <v>0</v>
      </c>
      <c r="AM127" s="41">
        <v>3363</v>
      </c>
      <c r="AN127" s="41" t="s">
        <v>92</v>
      </c>
      <c r="AO127" s="41">
        <v>0</v>
      </c>
      <c r="AP127" s="41">
        <v>0</v>
      </c>
      <c r="AQ127" s="41"/>
      <c r="AR127" s="39"/>
      <c r="AS127" s="31" t="s">
        <v>94</v>
      </c>
      <c r="AT127" s="31" t="s">
        <v>95</v>
      </c>
      <c r="AU127" s="31"/>
      <c r="AV127" s="39" t="s">
        <v>730</v>
      </c>
      <c r="AW127" s="39"/>
      <c r="AX127" s="39"/>
      <c r="AY127" s="39"/>
      <c r="AZ127" s="43"/>
      <c r="BA127" s="185"/>
      <c r="BB127" s="185"/>
      <c r="BC127" s="185"/>
    </row>
    <row r="128" spans="1:55" s="20" customFormat="1" ht="104.25" customHeight="1" x14ac:dyDescent="0.2">
      <c r="A128" s="32"/>
      <c r="B128" s="31" t="s">
        <v>731</v>
      </c>
      <c r="C128" s="31"/>
      <c r="D128" s="31" t="s">
        <v>643</v>
      </c>
      <c r="E128" s="31" t="s">
        <v>732</v>
      </c>
      <c r="F128" s="31"/>
      <c r="G128" s="31" t="s">
        <v>684</v>
      </c>
      <c r="H128" s="31" t="s">
        <v>77</v>
      </c>
      <c r="I128" s="31" t="s">
        <v>78</v>
      </c>
      <c r="J128" s="31" t="s">
        <v>684</v>
      </c>
      <c r="K128" s="31" t="s">
        <v>733</v>
      </c>
      <c r="L128" s="32" t="str">
        <f t="shared" si="6"/>
        <v>Оказание услуг по разработке НТД по топливоиспользованию</v>
      </c>
      <c r="M128" s="31" t="s">
        <v>734</v>
      </c>
      <c r="N128" s="31"/>
      <c r="O128" s="31">
        <v>642</v>
      </c>
      <c r="P128" s="33" t="s">
        <v>82</v>
      </c>
      <c r="Q128" s="31">
        <v>1</v>
      </c>
      <c r="R128" s="34" t="s">
        <v>174</v>
      </c>
      <c r="S128" s="31" t="s">
        <v>83</v>
      </c>
      <c r="T128" s="35">
        <v>3730</v>
      </c>
      <c r="U128" s="36">
        <v>0</v>
      </c>
      <c r="V128" s="37">
        <f t="shared" si="5"/>
        <v>3730000</v>
      </c>
      <c r="W128" s="31">
        <v>2018</v>
      </c>
      <c r="X128" s="31" t="s">
        <v>101</v>
      </c>
      <c r="Y128" s="31">
        <v>2018</v>
      </c>
      <c r="Z128" s="39" t="s">
        <v>85</v>
      </c>
      <c r="AA128" s="38" t="s">
        <v>86</v>
      </c>
      <c r="AB128" s="31">
        <v>2018</v>
      </c>
      <c r="AC128" s="39" t="s">
        <v>87</v>
      </c>
      <c r="AD128" s="39">
        <v>2018</v>
      </c>
      <c r="AE128" s="39" t="s">
        <v>88</v>
      </c>
      <c r="AF128" s="38">
        <v>2019</v>
      </c>
      <c r="AG128" s="38" t="s">
        <v>89</v>
      </c>
      <c r="AH128" s="38">
        <v>2019</v>
      </c>
      <c r="AI128" s="38" t="s">
        <v>127</v>
      </c>
      <c r="AJ128" s="38" t="s">
        <v>271</v>
      </c>
      <c r="AK128" s="40" t="s">
        <v>104</v>
      </c>
      <c r="AL128" s="41">
        <v>1</v>
      </c>
      <c r="AM128" s="41">
        <v>31636</v>
      </c>
      <c r="AN128" s="41" t="s">
        <v>92</v>
      </c>
      <c r="AO128" s="41">
        <v>1</v>
      </c>
      <c r="AP128" s="41">
        <v>0</v>
      </c>
      <c r="AQ128" s="41"/>
      <c r="AR128" s="39" t="s">
        <v>93</v>
      </c>
      <c r="AS128" s="31" t="s">
        <v>94</v>
      </c>
      <c r="AT128" s="31" t="s">
        <v>95</v>
      </c>
      <c r="AU128" s="31"/>
      <c r="AV128" s="39"/>
      <c r="AW128" s="39"/>
      <c r="AX128" s="39"/>
      <c r="AY128" s="39"/>
      <c r="AZ128" s="43"/>
      <c r="BA128" s="185"/>
      <c r="BB128" s="185"/>
      <c r="BC128" s="185"/>
    </row>
    <row r="129" spans="1:55" s="20" customFormat="1" ht="104.25" customHeight="1" x14ac:dyDescent="0.2">
      <c r="A129" s="32"/>
      <c r="B129" s="31" t="s">
        <v>735</v>
      </c>
      <c r="C129" s="31"/>
      <c r="D129" s="31" t="s">
        <v>736</v>
      </c>
      <c r="E129" s="31" t="s">
        <v>737</v>
      </c>
      <c r="F129" s="31"/>
      <c r="G129" s="31" t="s">
        <v>684</v>
      </c>
      <c r="H129" s="31" t="s">
        <v>77</v>
      </c>
      <c r="I129" s="31" t="s">
        <v>78</v>
      </c>
      <c r="J129" s="31" t="s">
        <v>684</v>
      </c>
      <c r="K129" s="31" t="s">
        <v>738</v>
      </c>
      <c r="L129" s="32" t="str">
        <f t="shared" si="6"/>
        <v>Оказание услуг по проведению метрологической поверки средств измерений АИИС КУЭ</v>
      </c>
      <c r="M129" s="31" t="s">
        <v>739</v>
      </c>
      <c r="N129" s="31"/>
      <c r="O129" s="31">
        <v>642</v>
      </c>
      <c r="P129" s="33" t="s">
        <v>82</v>
      </c>
      <c r="Q129" s="31">
        <v>1</v>
      </c>
      <c r="R129" s="34" t="s">
        <v>163</v>
      </c>
      <c r="S129" s="31" t="s">
        <v>164</v>
      </c>
      <c r="T129" s="35">
        <v>1194</v>
      </c>
      <c r="U129" s="36">
        <v>0</v>
      </c>
      <c r="V129" s="37">
        <f t="shared" si="5"/>
        <v>1194000</v>
      </c>
      <c r="W129" s="31">
        <v>2018</v>
      </c>
      <c r="X129" s="31" t="s">
        <v>101</v>
      </c>
      <c r="Y129" s="31">
        <v>2018</v>
      </c>
      <c r="Z129" s="39" t="s">
        <v>85</v>
      </c>
      <c r="AA129" s="38" t="s">
        <v>86</v>
      </c>
      <c r="AB129" s="31">
        <v>2018</v>
      </c>
      <c r="AC129" s="39" t="s">
        <v>87</v>
      </c>
      <c r="AD129" s="39">
        <v>2018</v>
      </c>
      <c r="AE129" s="39" t="s">
        <v>88</v>
      </c>
      <c r="AF129" s="38">
        <v>2019</v>
      </c>
      <c r="AG129" s="38" t="s">
        <v>89</v>
      </c>
      <c r="AH129" s="38">
        <v>2019</v>
      </c>
      <c r="AI129" s="38" t="s">
        <v>88</v>
      </c>
      <c r="AJ129" s="38" t="s">
        <v>90</v>
      </c>
      <c r="AK129" s="40" t="s">
        <v>104</v>
      </c>
      <c r="AL129" s="41">
        <v>1</v>
      </c>
      <c r="AM129" s="41">
        <v>31636</v>
      </c>
      <c r="AN129" s="41" t="s">
        <v>92</v>
      </c>
      <c r="AO129" s="41">
        <v>1</v>
      </c>
      <c r="AP129" s="41">
        <v>0</v>
      </c>
      <c r="AQ129" s="41"/>
      <c r="AR129" s="39" t="s">
        <v>93</v>
      </c>
      <c r="AS129" s="31" t="s">
        <v>94</v>
      </c>
      <c r="AT129" s="31" t="s">
        <v>95</v>
      </c>
      <c r="AU129" s="31"/>
      <c r="AV129" s="39"/>
      <c r="AW129" s="39"/>
      <c r="AX129" s="39"/>
      <c r="AY129" s="39"/>
      <c r="AZ129" s="43"/>
      <c r="BA129" s="185"/>
      <c r="BB129" s="185"/>
      <c r="BC129" s="185"/>
    </row>
    <row r="130" spans="1:55" s="20" customFormat="1" ht="117" customHeight="1" x14ac:dyDescent="0.2">
      <c r="A130" s="32"/>
      <c r="B130" s="31" t="s">
        <v>740</v>
      </c>
      <c r="C130" s="31"/>
      <c r="D130" s="31" t="s">
        <v>352</v>
      </c>
      <c r="E130" s="31" t="s">
        <v>352</v>
      </c>
      <c r="F130" s="31"/>
      <c r="G130" s="31" t="s">
        <v>741</v>
      </c>
      <c r="H130" s="31" t="s">
        <v>77</v>
      </c>
      <c r="I130" s="31" t="s">
        <v>78</v>
      </c>
      <c r="J130" s="31" t="s">
        <v>741</v>
      </c>
      <c r="K130" s="31" t="s">
        <v>742</v>
      </c>
      <c r="L130" s="32" t="str">
        <f t="shared" si="6"/>
        <v>Оказание услуг по изготовлению сертификатов открытых ключей ЭП для работы на электронных торговых площадках АО «ЕЭТП» (etp.roseltorg.ru) и ОТС-Tender</v>
      </c>
      <c r="M130" s="31" t="s">
        <v>743</v>
      </c>
      <c r="N130" s="31" t="s">
        <v>75</v>
      </c>
      <c r="O130" s="31">
        <v>642</v>
      </c>
      <c r="P130" s="33" t="s">
        <v>82</v>
      </c>
      <c r="Q130" s="31">
        <v>1</v>
      </c>
      <c r="R130" s="34" t="s">
        <v>174</v>
      </c>
      <c r="S130" s="31" t="s">
        <v>83</v>
      </c>
      <c r="T130" s="35">
        <v>95</v>
      </c>
      <c r="U130" s="36">
        <v>95</v>
      </c>
      <c r="V130" s="37">
        <f t="shared" si="5"/>
        <v>95000</v>
      </c>
      <c r="W130" s="31">
        <v>2018</v>
      </c>
      <c r="X130" s="31" t="s">
        <v>129</v>
      </c>
      <c r="Y130" s="31">
        <v>2018</v>
      </c>
      <c r="Z130" s="39" t="s">
        <v>130</v>
      </c>
      <c r="AA130" s="38" t="s">
        <v>175</v>
      </c>
      <c r="AB130" s="31">
        <v>2018</v>
      </c>
      <c r="AC130" s="39" t="s">
        <v>84</v>
      </c>
      <c r="AD130" s="39">
        <v>2018</v>
      </c>
      <c r="AE130" s="39" t="s">
        <v>101</v>
      </c>
      <c r="AF130" s="38">
        <v>2018</v>
      </c>
      <c r="AG130" s="38" t="s">
        <v>101</v>
      </c>
      <c r="AH130" s="38">
        <v>2019</v>
      </c>
      <c r="AI130" s="38" t="s">
        <v>84</v>
      </c>
      <c r="AJ130" s="38" t="s">
        <v>510</v>
      </c>
      <c r="AK130" s="40" t="s">
        <v>133</v>
      </c>
      <c r="AL130" s="41">
        <v>0</v>
      </c>
      <c r="AM130" s="41">
        <v>97259</v>
      </c>
      <c r="AN130" s="41" t="s">
        <v>92</v>
      </c>
      <c r="AO130" s="31">
        <v>0</v>
      </c>
      <c r="AP130" s="31">
        <v>0</v>
      </c>
      <c r="AQ130" s="31"/>
      <c r="AR130" s="39" t="s">
        <v>75</v>
      </c>
      <c r="AS130" s="31" t="s">
        <v>94</v>
      </c>
      <c r="AT130" s="31" t="s">
        <v>95</v>
      </c>
      <c r="AU130" s="31"/>
      <c r="AV130" s="39" t="s">
        <v>744</v>
      </c>
      <c r="AW130" s="39"/>
      <c r="AX130" s="39"/>
      <c r="AY130" s="39"/>
      <c r="AZ130" s="43"/>
    </row>
    <row r="131" spans="1:55" s="20" customFormat="1" ht="69" customHeight="1" x14ac:dyDescent="0.2">
      <c r="A131" s="32"/>
      <c r="B131" s="31" t="s">
        <v>745</v>
      </c>
      <c r="C131" s="31"/>
      <c r="D131" s="31" t="s">
        <v>746</v>
      </c>
      <c r="E131" s="31" t="s">
        <v>747</v>
      </c>
      <c r="F131" s="31"/>
      <c r="G131" s="31" t="s">
        <v>741</v>
      </c>
      <c r="H131" s="31" t="s">
        <v>77</v>
      </c>
      <c r="I131" s="31" t="s">
        <v>78</v>
      </c>
      <c r="J131" s="31" t="s">
        <v>741</v>
      </c>
      <c r="K131" s="31" t="s">
        <v>748</v>
      </c>
      <c r="L131" s="32" t="str">
        <f t="shared" si="6"/>
        <v>Оказание услуг по ведению реестра акционеров</v>
      </c>
      <c r="M131" s="31" t="s">
        <v>749</v>
      </c>
      <c r="N131" s="31" t="s">
        <v>75</v>
      </c>
      <c r="O131" s="31">
        <v>642</v>
      </c>
      <c r="P131" s="33" t="s">
        <v>82</v>
      </c>
      <c r="Q131" s="31">
        <v>1</v>
      </c>
      <c r="R131" s="34" t="s">
        <v>174</v>
      </c>
      <c r="S131" s="31" t="s">
        <v>83</v>
      </c>
      <c r="T131" s="35">
        <v>30</v>
      </c>
      <c r="U131" s="36">
        <v>8</v>
      </c>
      <c r="V131" s="37">
        <f t="shared" si="5"/>
        <v>30000</v>
      </c>
      <c r="W131" s="31">
        <v>2018</v>
      </c>
      <c r="X131" s="31" t="s">
        <v>750</v>
      </c>
      <c r="Y131" s="31">
        <v>2018</v>
      </c>
      <c r="Z131" s="39" t="s">
        <v>101</v>
      </c>
      <c r="AA131" s="38" t="s">
        <v>153</v>
      </c>
      <c r="AB131" s="31">
        <v>2018</v>
      </c>
      <c r="AC131" s="39" t="s">
        <v>101</v>
      </c>
      <c r="AD131" s="39">
        <v>2018</v>
      </c>
      <c r="AE131" s="39" t="s">
        <v>101</v>
      </c>
      <c r="AF131" s="38">
        <v>2018</v>
      </c>
      <c r="AG131" s="38" t="s">
        <v>85</v>
      </c>
      <c r="AH131" s="38">
        <v>2019</v>
      </c>
      <c r="AI131" s="38" t="s">
        <v>101</v>
      </c>
      <c r="AJ131" s="38" t="s">
        <v>166</v>
      </c>
      <c r="AK131" s="40" t="s">
        <v>176</v>
      </c>
      <c r="AL131" s="41">
        <v>0</v>
      </c>
      <c r="AM131" s="41">
        <v>3363</v>
      </c>
      <c r="AN131" s="41" t="s">
        <v>92</v>
      </c>
      <c r="AO131" s="31">
        <v>0</v>
      </c>
      <c r="AP131" s="31">
        <v>0</v>
      </c>
      <c r="AQ131" s="31"/>
      <c r="AR131" s="39" t="s">
        <v>75</v>
      </c>
      <c r="AS131" s="31" t="s">
        <v>94</v>
      </c>
      <c r="AT131" s="31" t="s">
        <v>95</v>
      </c>
      <c r="AU131" s="31"/>
      <c r="AV131" s="39" t="s">
        <v>751</v>
      </c>
      <c r="AW131" s="39"/>
      <c r="AX131" s="39"/>
      <c r="AY131" s="39"/>
      <c r="AZ131" s="43"/>
    </row>
    <row r="132" spans="1:55" s="20" customFormat="1" ht="88.5" customHeight="1" x14ac:dyDescent="0.2">
      <c r="A132" s="32" t="s">
        <v>752</v>
      </c>
      <c r="B132" s="31" t="s">
        <v>753</v>
      </c>
      <c r="C132" s="31" t="s">
        <v>108</v>
      </c>
      <c r="D132" s="31" t="s">
        <v>352</v>
      </c>
      <c r="E132" s="31" t="s">
        <v>352</v>
      </c>
      <c r="F132" s="31"/>
      <c r="G132" s="31" t="s">
        <v>741</v>
      </c>
      <c r="H132" s="31" t="s">
        <v>77</v>
      </c>
      <c r="I132" s="31" t="s">
        <v>78</v>
      </c>
      <c r="J132" s="31" t="s">
        <v>741</v>
      </c>
      <c r="K132" s="31" t="s">
        <v>754</v>
      </c>
      <c r="L132" s="32" t="str">
        <f t="shared" si="6"/>
        <v>Оказание информационных услуг с использованием Юридической справочной системы «Система Юрист»</v>
      </c>
      <c r="M132" s="31" t="s">
        <v>294</v>
      </c>
      <c r="N132" s="31" t="s">
        <v>75</v>
      </c>
      <c r="O132" s="31">
        <v>642</v>
      </c>
      <c r="P132" s="33" t="s">
        <v>82</v>
      </c>
      <c r="Q132" s="31">
        <v>1</v>
      </c>
      <c r="R132" s="34" t="s">
        <v>174</v>
      </c>
      <c r="S132" s="31" t="s">
        <v>83</v>
      </c>
      <c r="T132" s="35">
        <v>250</v>
      </c>
      <c r="U132" s="36">
        <v>250</v>
      </c>
      <c r="V132" s="37">
        <f t="shared" si="5"/>
        <v>250000</v>
      </c>
      <c r="W132" s="31">
        <v>2018</v>
      </c>
      <c r="X132" s="31" t="s">
        <v>130</v>
      </c>
      <c r="Y132" s="31">
        <v>2018</v>
      </c>
      <c r="Z132" s="39" t="s">
        <v>131</v>
      </c>
      <c r="AA132" s="38" t="s">
        <v>165</v>
      </c>
      <c r="AB132" s="31">
        <v>2018</v>
      </c>
      <c r="AC132" s="39" t="s">
        <v>84</v>
      </c>
      <c r="AD132" s="39">
        <v>2018</v>
      </c>
      <c r="AE132" s="39" t="s">
        <v>101</v>
      </c>
      <c r="AF132" s="38">
        <v>2018</v>
      </c>
      <c r="AG132" s="38" t="s">
        <v>101</v>
      </c>
      <c r="AH132" s="38">
        <v>2019</v>
      </c>
      <c r="AI132" s="38" t="s">
        <v>84</v>
      </c>
      <c r="AJ132" s="38" t="s">
        <v>510</v>
      </c>
      <c r="AK132" s="82" t="s">
        <v>251</v>
      </c>
      <c r="AL132" s="43">
        <v>1</v>
      </c>
      <c r="AM132" s="43">
        <v>65355</v>
      </c>
      <c r="AN132" s="41" t="s">
        <v>92</v>
      </c>
      <c r="AO132" s="31">
        <v>0</v>
      </c>
      <c r="AP132" s="31">
        <v>0</v>
      </c>
      <c r="AQ132" s="45" t="s">
        <v>755</v>
      </c>
      <c r="AR132" s="39" t="s">
        <v>93</v>
      </c>
      <c r="AS132" s="31" t="s">
        <v>94</v>
      </c>
      <c r="AT132" s="31" t="s">
        <v>95</v>
      </c>
      <c r="AU132" s="31"/>
      <c r="AV132" s="39" t="s">
        <v>756</v>
      </c>
      <c r="AW132" s="39">
        <v>171</v>
      </c>
      <c r="AX132" s="180">
        <v>43210</v>
      </c>
      <c r="AY132" s="180">
        <v>43213</v>
      </c>
      <c r="AZ132" s="180">
        <v>43210</v>
      </c>
    </row>
    <row r="133" spans="1:55" s="20" customFormat="1" ht="102" customHeight="1" x14ac:dyDescent="0.2">
      <c r="A133" s="32" t="s">
        <v>752</v>
      </c>
      <c r="B133" s="31" t="s">
        <v>757</v>
      </c>
      <c r="C133" s="31" t="s">
        <v>108</v>
      </c>
      <c r="D133" s="31" t="s">
        <v>758</v>
      </c>
      <c r="E133" s="31" t="s">
        <v>759</v>
      </c>
      <c r="F133" s="31"/>
      <c r="G133" s="31" t="s">
        <v>741</v>
      </c>
      <c r="H133" s="31" t="s">
        <v>77</v>
      </c>
      <c r="I133" s="31" t="s">
        <v>78</v>
      </c>
      <c r="J133" s="31" t="s">
        <v>741</v>
      </c>
      <c r="K133" s="31" t="s">
        <v>760</v>
      </c>
      <c r="L133" s="32" t="str">
        <f t="shared" si="6"/>
        <v>Раскрытие информации в СМИ</v>
      </c>
      <c r="M133" s="31" t="s">
        <v>761</v>
      </c>
      <c r="N133" s="31" t="s">
        <v>75</v>
      </c>
      <c r="O133" s="31">
        <v>642</v>
      </c>
      <c r="P133" s="33" t="s">
        <v>82</v>
      </c>
      <c r="Q133" s="31">
        <v>1</v>
      </c>
      <c r="R133" s="34" t="s">
        <v>174</v>
      </c>
      <c r="S133" s="31" t="s">
        <v>83</v>
      </c>
      <c r="T133" s="35">
        <v>1200</v>
      </c>
      <c r="U133" s="36">
        <v>600</v>
      </c>
      <c r="V133" s="37">
        <f t="shared" si="5"/>
        <v>1200000</v>
      </c>
      <c r="W133" s="31">
        <v>2018</v>
      </c>
      <c r="X133" s="31" t="s">
        <v>130</v>
      </c>
      <c r="Y133" s="31">
        <v>2018</v>
      </c>
      <c r="Z133" s="39" t="s">
        <v>131</v>
      </c>
      <c r="AA133" s="38" t="s">
        <v>165</v>
      </c>
      <c r="AB133" s="31">
        <v>2018</v>
      </c>
      <c r="AC133" s="39" t="s">
        <v>84</v>
      </c>
      <c r="AD133" s="39">
        <v>2018</v>
      </c>
      <c r="AE133" s="39" t="s">
        <v>101</v>
      </c>
      <c r="AF133" s="38">
        <v>2018</v>
      </c>
      <c r="AG133" s="38" t="s">
        <v>101</v>
      </c>
      <c r="AH133" s="38">
        <v>2020</v>
      </c>
      <c r="AI133" s="38" t="s">
        <v>84</v>
      </c>
      <c r="AJ133" s="38" t="s">
        <v>762</v>
      </c>
      <c r="AK133" s="40" t="s">
        <v>104</v>
      </c>
      <c r="AL133" s="41">
        <v>1</v>
      </c>
      <c r="AM133" s="41">
        <v>31636</v>
      </c>
      <c r="AN133" s="41" t="s">
        <v>92</v>
      </c>
      <c r="AO133" s="31">
        <v>0</v>
      </c>
      <c r="AP133" s="31">
        <v>0</v>
      </c>
      <c r="AQ133" s="52" t="s">
        <v>763</v>
      </c>
      <c r="AR133" s="39" t="s">
        <v>93</v>
      </c>
      <c r="AS133" s="31" t="s">
        <v>94</v>
      </c>
      <c r="AT133" s="31" t="s">
        <v>95</v>
      </c>
      <c r="AU133" s="31"/>
      <c r="AV133" s="39" t="s">
        <v>764</v>
      </c>
      <c r="AW133" s="39">
        <v>171</v>
      </c>
      <c r="AX133" s="180">
        <v>43210</v>
      </c>
      <c r="AY133" s="180">
        <v>43213</v>
      </c>
      <c r="AZ133" s="180">
        <v>43210</v>
      </c>
    </row>
    <row r="134" spans="1:55" s="20" customFormat="1" ht="122.25" customHeight="1" x14ac:dyDescent="0.2">
      <c r="A134" s="32" t="s">
        <v>765</v>
      </c>
      <c r="B134" s="31" t="s">
        <v>766</v>
      </c>
      <c r="C134" s="31" t="s">
        <v>108</v>
      </c>
      <c r="D134" s="31" t="s">
        <v>767</v>
      </c>
      <c r="E134" s="31" t="s">
        <v>326</v>
      </c>
      <c r="F134" s="31" t="s">
        <v>75</v>
      </c>
      <c r="G134" s="31" t="s">
        <v>741</v>
      </c>
      <c r="H134" s="31" t="s">
        <v>77</v>
      </c>
      <c r="I134" s="31" t="s">
        <v>78</v>
      </c>
      <c r="J134" s="31" t="s">
        <v>741</v>
      </c>
      <c r="K134" s="31" t="s">
        <v>768</v>
      </c>
      <c r="L134" s="32" t="str">
        <f t="shared" si="6"/>
        <v>Оказание услуг по обучению сотрудников Правового управления</v>
      </c>
      <c r="M134" s="31" t="s">
        <v>769</v>
      </c>
      <c r="N134" s="31" t="s">
        <v>75</v>
      </c>
      <c r="O134" s="31">
        <v>796</v>
      </c>
      <c r="P134" s="33" t="s">
        <v>296</v>
      </c>
      <c r="Q134" s="31">
        <v>11</v>
      </c>
      <c r="R134" s="34" t="s">
        <v>174</v>
      </c>
      <c r="S134" s="31" t="s">
        <v>83</v>
      </c>
      <c r="T134" s="35">
        <v>200</v>
      </c>
      <c r="U134" s="36">
        <v>200</v>
      </c>
      <c r="V134" s="37">
        <f t="shared" si="5"/>
        <v>200000</v>
      </c>
      <c r="W134" s="31">
        <v>2018</v>
      </c>
      <c r="X134" s="31" t="s">
        <v>89</v>
      </c>
      <c r="Y134" s="31">
        <v>2018</v>
      </c>
      <c r="Z134" s="39" t="s">
        <v>89</v>
      </c>
      <c r="AA134" s="38" t="s">
        <v>249</v>
      </c>
      <c r="AB134" s="31">
        <v>2018</v>
      </c>
      <c r="AC134" s="39" t="s">
        <v>126</v>
      </c>
      <c r="AD134" s="39">
        <v>2018</v>
      </c>
      <c r="AE134" s="39" t="s">
        <v>127</v>
      </c>
      <c r="AF134" s="38">
        <v>2018</v>
      </c>
      <c r="AG134" s="38" t="s">
        <v>127</v>
      </c>
      <c r="AH134" s="38" t="s">
        <v>115</v>
      </c>
      <c r="AI134" s="38" t="s">
        <v>88</v>
      </c>
      <c r="AJ134" s="38" t="s">
        <v>311</v>
      </c>
      <c r="AK134" s="40" t="s">
        <v>104</v>
      </c>
      <c r="AL134" s="41">
        <v>1</v>
      </c>
      <c r="AM134" s="41">
        <v>31636</v>
      </c>
      <c r="AN134" s="41" t="s">
        <v>92</v>
      </c>
      <c r="AO134" s="31">
        <v>0</v>
      </c>
      <c r="AP134" s="31">
        <v>22</v>
      </c>
      <c r="AQ134" s="31"/>
      <c r="AR134" s="39" t="s">
        <v>93</v>
      </c>
      <c r="AS134" s="31" t="s">
        <v>94</v>
      </c>
      <c r="AT134" s="31" t="s">
        <v>95</v>
      </c>
      <c r="AU134" s="31" t="s">
        <v>75</v>
      </c>
      <c r="AV134" s="39" t="s">
        <v>265</v>
      </c>
      <c r="AW134" s="39">
        <v>18</v>
      </c>
      <c r="AX134" s="181">
        <v>43119</v>
      </c>
      <c r="AY134" s="181">
        <v>43123</v>
      </c>
      <c r="AZ134" s="181">
        <v>43119</v>
      </c>
    </row>
    <row r="135" spans="1:55" s="6" customFormat="1" ht="79.5" customHeight="1" x14ac:dyDescent="0.2">
      <c r="A135" s="32" t="s">
        <v>770</v>
      </c>
      <c r="B135" s="31" t="s">
        <v>771</v>
      </c>
      <c r="C135" s="31" t="s">
        <v>108</v>
      </c>
      <c r="D135" s="31" t="s">
        <v>772</v>
      </c>
      <c r="E135" s="31" t="s">
        <v>773</v>
      </c>
      <c r="F135" s="31"/>
      <c r="G135" s="31" t="s">
        <v>774</v>
      </c>
      <c r="H135" s="31" t="s">
        <v>77</v>
      </c>
      <c r="I135" s="31" t="s">
        <v>78</v>
      </c>
      <c r="J135" s="31" t="s">
        <v>774</v>
      </c>
      <c r="K135" s="31" t="s">
        <v>775</v>
      </c>
      <c r="L135" s="32" t="str">
        <f t="shared" si="6"/>
        <v xml:space="preserve">Поставка канцелярских  товаров </v>
      </c>
      <c r="M135" s="31" t="s">
        <v>776</v>
      </c>
      <c r="N135" s="31"/>
      <c r="O135" s="31">
        <v>642</v>
      </c>
      <c r="P135" s="33" t="s">
        <v>82</v>
      </c>
      <c r="Q135" s="31">
        <v>1</v>
      </c>
      <c r="R135" s="34" t="s">
        <v>174</v>
      </c>
      <c r="S135" s="31" t="s">
        <v>83</v>
      </c>
      <c r="T135" s="35">
        <v>750</v>
      </c>
      <c r="U135" s="36">
        <v>750</v>
      </c>
      <c r="V135" s="37">
        <f t="shared" si="5"/>
        <v>750000</v>
      </c>
      <c r="W135" s="31">
        <v>2018</v>
      </c>
      <c r="X135" s="31" t="s">
        <v>129</v>
      </c>
      <c r="Y135" s="31">
        <v>2018</v>
      </c>
      <c r="Z135" s="39" t="s">
        <v>130</v>
      </c>
      <c r="AA135" s="38" t="s">
        <v>175</v>
      </c>
      <c r="AB135" s="31">
        <v>2018</v>
      </c>
      <c r="AC135" s="39" t="s">
        <v>131</v>
      </c>
      <c r="AD135" s="39">
        <v>2018</v>
      </c>
      <c r="AE135" s="39" t="s">
        <v>131</v>
      </c>
      <c r="AF135" s="38">
        <v>2018</v>
      </c>
      <c r="AG135" s="38" t="s">
        <v>131</v>
      </c>
      <c r="AH135" s="38">
        <v>2018</v>
      </c>
      <c r="AI135" s="38" t="s">
        <v>84</v>
      </c>
      <c r="AJ135" s="38" t="s">
        <v>140</v>
      </c>
      <c r="AK135" s="40" t="s">
        <v>104</v>
      </c>
      <c r="AL135" s="41">
        <v>1</v>
      </c>
      <c r="AM135" s="41">
        <v>31636</v>
      </c>
      <c r="AN135" s="41" t="s">
        <v>92</v>
      </c>
      <c r="AO135" s="31">
        <v>1</v>
      </c>
      <c r="AP135" s="32">
        <v>0</v>
      </c>
      <c r="AQ135" s="32"/>
      <c r="AR135" s="39" t="s">
        <v>93</v>
      </c>
      <c r="AS135" s="31" t="s">
        <v>94</v>
      </c>
      <c r="AT135" s="31" t="s">
        <v>95</v>
      </c>
      <c r="AU135" s="31"/>
      <c r="AV135" s="39"/>
      <c r="AW135" s="39">
        <v>180</v>
      </c>
      <c r="AX135" s="180">
        <v>43215</v>
      </c>
      <c r="AY135" s="180">
        <v>43227</v>
      </c>
      <c r="AZ135" s="180">
        <v>43215</v>
      </c>
    </row>
    <row r="136" spans="1:55" s="6" customFormat="1" ht="111" customHeight="1" x14ac:dyDescent="0.2">
      <c r="A136" s="32"/>
      <c r="B136" s="31" t="s">
        <v>777</v>
      </c>
      <c r="C136" s="31"/>
      <c r="D136" s="31" t="s">
        <v>772</v>
      </c>
      <c r="E136" s="31" t="s">
        <v>773</v>
      </c>
      <c r="F136" s="31"/>
      <c r="G136" s="31" t="s">
        <v>774</v>
      </c>
      <c r="H136" s="31" t="s">
        <v>77</v>
      </c>
      <c r="I136" s="31" t="s">
        <v>78</v>
      </c>
      <c r="J136" s="31" t="s">
        <v>774</v>
      </c>
      <c r="K136" s="31" t="s">
        <v>775</v>
      </c>
      <c r="L136" s="32" t="str">
        <f t="shared" si="6"/>
        <v xml:space="preserve">Поставка канцелярских  товаров </v>
      </c>
      <c r="M136" s="31" t="s">
        <v>778</v>
      </c>
      <c r="N136" s="31"/>
      <c r="O136" s="31">
        <v>642</v>
      </c>
      <c r="P136" s="33" t="s">
        <v>82</v>
      </c>
      <c r="Q136" s="31">
        <v>1</v>
      </c>
      <c r="R136" s="34" t="s">
        <v>174</v>
      </c>
      <c r="S136" s="31" t="s">
        <v>83</v>
      </c>
      <c r="T136" s="35">
        <v>750</v>
      </c>
      <c r="U136" s="36">
        <v>750</v>
      </c>
      <c r="V136" s="37">
        <f t="shared" si="5"/>
        <v>750000</v>
      </c>
      <c r="W136" s="31">
        <v>2018</v>
      </c>
      <c r="X136" s="31" t="s">
        <v>101</v>
      </c>
      <c r="Y136" s="31">
        <v>2018</v>
      </c>
      <c r="Z136" s="39" t="s">
        <v>85</v>
      </c>
      <c r="AA136" s="38" t="s">
        <v>86</v>
      </c>
      <c r="AB136" s="31">
        <v>2018</v>
      </c>
      <c r="AC136" s="39" t="s">
        <v>87</v>
      </c>
      <c r="AD136" s="39">
        <v>2018</v>
      </c>
      <c r="AE136" s="39" t="s">
        <v>87</v>
      </c>
      <c r="AF136" s="38">
        <v>2018</v>
      </c>
      <c r="AG136" s="38" t="s">
        <v>88</v>
      </c>
      <c r="AH136" s="38">
        <v>2018</v>
      </c>
      <c r="AI136" s="38" t="s">
        <v>88</v>
      </c>
      <c r="AJ136" s="38" t="s">
        <v>311</v>
      </c>
      <c r="AK136" s="40" t="s">
        <v>104</v>
      </c>
      <c r="AL136" s="41">
        <v>1</v>
      </c>
      <c r="AM136" s="41">
        <v>31636</v>
      </c>
      <c r="AN136" s="41" t="s">
        <v>92</v>
      </c>
      <c r="AO136" s="31">
        <v>1</v>
      </c>
      <c r="AP136" s="32">
        <v>0</v>
      </c>
      <c r="AQ136" s="32"/>
      <c r="AR136" s="39" t="s">
        <v>93</v>
      </c>
      <c r="AS136" s="31" t="s">
        <v>94</v>
      </c>
      <c r="AT136" s="31" t="s">
        <v>95</v>
      </c>
      <c r="AU136" s="31"/>
      <c r="AV136" s="39"/>
      <c r="AW136" s="39"/>
      <c r="AX136" s="39"/>
      <c r="AY136" s="39"/>
      <c r="AZ136" s="43"/>
    </row>
    <row r="137" spans="1:55" s="6" customFormat="1" ht="82.5" customHeight="1" x14ac:dyDescent="0.2">
      <c r="A137" s="32" t="s">
        <v>770</v>
      </c>
      <c r="B137" s="31" t="s">
        <v>779</v>
      </c>
      <c r="C137" s="31" t="s">
        <v>108</v>
      </c>
      <c r="D137" s="31" t="s">
        <v>772</v>
      </c>
      <c r="E137" s="31" t="s">
        <v>773</v>
      </c>
      <c r="F137" s="31"/>
      <c r="G137" s="31" t="s">
        <v>774</v>
      </c>
      <c r="H137" s="31" t="s">
        <v>77</v>
      </c>
      <c r="I137" s="31" t="s">
        <v>78</v>
      </c>
      <c r="J137" s="31" t="s">
        <v>774</v>
      </c>
      <c r="K137" s="31" t="s">
        <v>780</v>
      </c>
      <c r="L137" s="32" t="str">
        <f t="shared" si="6"/>
        <v xml:space="preserve">Поставка бумаги А4 и А3 </v>
      </c>
      <c r="M137" s="31" t="s">
        <v>776</v>
      </c>
      <c r="N137" s="31"/>
      <c r="O137" s="31">
        <v>642</v>
      </c>
      <c r="P137" s="33" t="s">
        <v>82</v>
      </c>
      <c r="Q137" s="31">
        <v>1</v>
      </c>
      <c r="R137" s="34" t="s">
        <v>174</v>
      </c>
      <c r="S137" s="31" t="s">
        <v>83</v>
      </c>
      <c r="T137" s="35">
        <v>500</v>
      </c>
      <c r="U137" s="36">
        <v>500</v>
      </c>
      <c r="V137" s="37">
        <f t="shared" si="5"/>
        <v>500000</v>
      </c>
      <c r="W137" s="31">
        <v>2018</v>
      </c>
      <c r="X137" s="31" t="s">
        <v>129</v>
      </c>
      <c r="Y137" s="31">
        <v>2018</v>
      </c>
      <c r="Z137" s="39" t="s">
        <v>130</v>
      </c>
      <c r="AA137" s="38" t="s">
        <v>175</v>
      </c>
      <c r="AB137" s="31">
        <v>2018</v>
      </c>
      <c r="AC137" s="39" t="s">
        <v>131</v>
      </c>
      <c r="AD137" s="39">
        <v>2018</v>
      </c>
      <c r="AE137" s="39" t="s">
        <v>131</v>
      </c>
      <c r="AF137" s="38">
        <v>2018</v>
      </c>
      <c r="AG137" s="38" t="s">
        <v>131</v>
      </c>
      <c r="AH137" s="38">
        <v>2018</v>
      </c>
      <c r="AI137" s="38" t="s">
        <v>84</v>
      </c>
      <c r="AJ137" s="38" t="s">
        <v>140</v>
      </c>
      <c r="AK137" s="40" t="s">
        <v>104</v>
      </c>
      <c r="AL137" s="41">
        <v>1</v>
      </c>
      <c r="AM137" s="41">
        <v>31636</v>
      </c>
      <c r="AN137" s="41" t="s">
        <v>92</v>
      </c>
      <c r="AO137" s="31">
        <v>1</v>
      </c>
      <c r="AP137" s="32">
        <v>0</v>
      </c>
      <c r="AQ137" s="32"/>
      <c r="AR137" s="39" t="s">
        <v>93</v>
      </c>
      <c r="AS137" s="31" t="s">
        <v>94</v>
      </c>
      <c r="AT137" s="31" t="s">
        <v>95</v>
      </c>
      <c r="AU137" s="31"/>
      <c r="AV137" s="39"/>
      <c r="AW137" s="39">
        <v>180</v>
      </c>
      <c r="AX137" s="180">
        <v>43215</v>
      </c>
      <c r="AY137" s="180">
        <v>43227</v>
      </c>
      <c r="AZ137" s="180">
        <v>43215</v>
      </c>
    </row>
    <row r="138" spans="1:55" s="6" customFormat="1" ht="82.5" customHeight="1" x14ac:dyDescent="0.2">
      <c r="A138" s="32" t="s">
        <v>770</v>
      </c>
      <c r="B138" s="31" t="s">
        <v>781</v>
      </c>
      <c r="C138" s="31" t="s">
        <v>108</v>
      </c>
      <c r="D138" s="31" t="s">
        <v>782</v>
      </c>
      <c r="E138" s="31" t="s">
        <v>783</v>
      </c>
      <c r="F138" s="31"/>
      <c r="G138" s="31" t="s">
        <v>774</v>
      </c>
      <c r="H138" s="31" t="s">
        <v>77</v>
      </c>
      <c r="I138" s="31" t="s">
        <v>78</v>
      </c>
      <c r="J138" s="31" t="s">
        <v>774</v>
      </c>
      <c r="K138" s="31" t="s">
        <v>784</v>
      </c>
      <c r="L138" s="32" t="str">
        <f t="shared" si="6"/>
        <v xml:space="preserve">Поставка  хозяйственных товаров </v>
      </c>
      <c r="M138" s="31" t="s">
        <v>776</v>
      </c>
      <c r="N138" s="31"/>
      <c r="O138" s="31">
        <v>642</v>
      </c>
      <c r="P138" s="33" t="s">
        <v>82</v>
      </c>
      <c r="Q138" s="31">
        <v>1</v>
      </c>
      <c r="R138" s="34" t="s">
        <v>174</v>
      </c>
      <c r="S138" s="31" t="s">
        <v>83</v>
      </c>
      <c r="T138" s="35">
        <v>1200</v>
      </c>
      <c r="U138" s="36">
        <v>1200</v>
      </c>
      <c r="V138" s="37">
        <f t="shared" si="5"/>
        <v>1200000</v>
      </c>
      <c r="W138" s="31">
        <v>2018</v>
      </c>
      <c r="X138" s="31" t="s">
        <v>129</v>
      </c>
      <c r="Y138" s="31">
        <v>2018</v>
      </c>
      <c r="Z138" s="39" t="s">
        <v>130</v>
      </c>
      <c r="AA138" s="38" t="s">
        <v>175</v>
      </c>
      <c r="AB138" s="31">
        <v>2018</v>
      </c>
      <c r="AC138" s="39" t="s">
        <v>131</v>
      </c>
      <c r="AD138" s="39">
        <v>2018</v>
      </c>
      <c r="AE138" s="39" t="s">
        <v>131</v>
      </c>
      <c r="AF138" s="38">
        <v>2018</v>
      </c>
      <c r="AG138" s="38" t="s">
        <v>131</v>
      </c>
      <c r="AH138" s="38">
        <v>2018</v>
      </c>
      <c r="AI138" s="38" t="s">
        <v>84</v>
      </c>
      <c r="AJ138" s="38" t="s">
        <v>140</v>
      </c>
      <c r="AK138" s="40" t="s">
        <v>104</v>
      </c>
      <c r="AL138" s="41">
        <v>1</v>
      </c>
      <c r="AM138" s="41">
        <v>31636</v>
      </c>
      <c r="AN138" s="41" t="s">
        <v>92</v>
      </c>
      <c r="AO138" s="31">
        <v>1</v>
      </c>
      <c r="AP138" s="32">
        <v>0</v>
      </c>
      <c r="AQ138" s="32"/>
      <c r="AR138" s="39" t="s">
        <v>93</v>
      </c>
      <c r="AS138" s="31" t="s">
        <v>94</v>
      </c>
      <c r="AT138" s="31" t="s">
        <v>95</v>
      </c>
      <c r="AU138" s="31"/>
      <c r="AV138" s="39"/>
      <c r="AW138" s="39">
        <v>180</v>
      </c>
      <c r="AX138" s="180">
        <v>43215</v>
      </c>
      <c r="AY138" s="180">
        <v>43227</v>
      </c>
      <c r="AZ138" s="180">
        <v>43215</v>
      </c>
    </row>
    <row r="139" spans="1:55" s="6" customFormat="1" ht="109.5" customHeight="1" x14ac:dyDescent="0.2">
      <c r="A139" s="32"/>
      <c r="B139" s="31" t="s">
        <v>785</v>
      </c>
      <c r="C139" s="31"/>
      <c r="D139" s="31" t="s">
        <v>782</v>
      </c>
      <c r="E139" s="31" t="s">
        <v>783</v>
      </c>
      <c r="F139" s="31"/>
      <c r="G139" s="31" t="s">
        <v>774</v>
      </c>
      <c r="H139" s="31" t="s">
        <v>77</v>
      </c>
      <c r="I139" s="31" t="s">
        <v>78</v>
      </c>
      <c r="J139" s="31" t="s">
        <v>774</v>
      </c>
      <c r="K139" s="31" t="s">
        <v>784</v>
      </c>
      <c r="L139" s="32" t="str">
        <f t="shared" si="6"/>
        <v xml:space="preserve">Поставка  хозяйственных товаров </v>
      </c>
      <c r="M139" s="31" t="s">
        <v>778</v>
      </c>
      <c r="N139" s="31"/>
      <c r="O139" s="31">
        <v>642</v>
      </c>
      <c r="P139" s="33" t="s">
        <v>82</v>
      </c>
      <c r="Q139" s="31">
        <v>1</v>
      </c>
      <c r="R139" s="34" t="s">
        <v>174</v>
      </c>
      <c r="S139" s="31" t="s">
        <v>83</v>
      </c>
      <c r="T139" s="35">
        <v>1000</v>
      </c>
      <c r="U139" s="36">
        <v>1000</v>
      </c>
      <c r="V139" s="37">
        <f t="shared" si="5"/>
        <v>1000000</v>
      </c>
      <c r="W139" s="31">
        <v>2018</v>
      </c>
      <c r="X139" s="31" t="s">
        <v>101</v>
      </c>
      <c r="Y139" s="31">
        <v>2018</v>
      </c>
      <c r="Z139" s="39" t="s">
        <v>85</v>
      </c>
      <c r="AA139" s="38" t="s">
        <v>86</v>
      </c>
      <c r="AB139" s="31">
        <v>2018</v>
      </c>
      <c r="AC139" s="39" t="s">
        <v>87</v>
      </c>
      <c r="AD139" s="39">
        <v>2018</v>
      </c>
      <c r="AE139" s="39" t="s">
        <v>87</v>
      </c>
      <c r="AF139" s="38">
        <v>2018</v>
      </c>
      <c r="AG139" s="38" t="s">
        <v>88</v>
      </c>
      <c r="AH139" s="38">
        <v>2018</v>
      </c>
      <c r="AI139" s="38" t="s">
        <v>88</v>
      </c>
      <c r="AJ139" s="38" t="s">
        <v>311</v>
      </c>
      <c r="AK139" s="40" t="s">
        <v>104</v>
      </c>
      <c r="AL139" s="41">
        <v>1</v>
      </c>
      <c r="AM139" s="41">
        <v>31636</v>
      </c>
      <c r="AN139" s="41" t="s">
        <v>92</v>
      </c>
      <c r="AO139" s="31">
        <v>1</v>
      </c>
      <c r="AP139" s="32">
        <v>0</v>
      </c>
      <c r="AQ139" s="32"/>
      <c r="AR139" s="39" t="s">
        <v>93</v>
      </c>
      <c r="AS139" s="31" t="s">
        <v>94</v>
      </c>
      <c r="AT139" s="31" t="s">
        <v>95</v>
      </c>
      <c r="AU139" s="31"/>
      <c r="AV139" s="39"/>
      <c r="AW139" s="39"/>
      <c r="AX139" s="39"/>
      <c r="AY139" s="39"/>
      <c r="AZ139" s="43"/>
    </row>
    <row r="140" spans="1:55" s="6" customFormat="1" ht="87" customHeight="1" x14ac:dyDescent="0.2">
      <c r="A140" s="32" t="s">
        <v>770</v>
      </c>
      <c r="B140" s="31" t="s">
        <v>786</v>
      </c>
      <c r="C140" s="31" t="s">
        <v>108</v>
      </c>
      <c r="D140" s="31" t="s">
        <v>787</v>
      </c>
      <c r="E140" s="31" t="s">
        <v>788</v>
      </c>
      <c r="F140" s="31"/>
      <c r="G140" s="31" t="s">
        <v>774</v>
      </c>
      <c r="H140" s="31" t="s">
        <v>77</v>
      </c>
      <c r="I140" s="31" t="s">
        <v>78</v>
      </c>
      <c r="J140" s="31" t="s">
        <v>774</v>
      </c>
      <c r="K140" s="31" t="s">
        <v>789</v>
      </c>
      <c r="L140" s="32" t="str">
        <f t="shared" si="6"/>
        <v>Поставка спецодежды, средств индивидуальной защиты</v>
      </c>
      <c r="M140" s="31" t="s">
        <v>776</v>
      </c>
      <c r="N140" s="31"/>
      <c r="O140" s="31">
        <v>642</v>
      </c>
      <c r="P140" s="33" t="s">
        <v>82</v>
      </c>
      <c r="Q140" s="31">
        <v>1</v>
      </c>
      <c r="R140" s="34" t="s">
        <v>174</v>
      </c>
      <c r="S140" s="31" t="s">
        <v>83</v>
      </c>
      <c r="T140" s="35">
        <v>5300</v>
      </c>
      <c r="U140" s="36">
        <v>5300</v>
      </c>
      <c r="V140" s="37">
        <f t="shared" si="5"/>
        <v>5300000</v>
      </c>
      <c r="W140" s="31">
        <v>2018</v>
      </c>
      <c r="X140" s="31" t="s">
        <v>553</v>
      </c>
      <c r="Y140" s="31">
        <v>2018</v>
      </c>
      <c r="Z140" s="39" t="s">
        <v>129</v>
      </c>
      <c r="AA140" s="38" t="s">
        <v>282</v>
      </c>
      <c r="AB140" s="31">
        <v>2018</v>
      </c>
      <c r="AC140" s="39" t="s">
        <v>130</v>
      </c>
      <c r="AD140" s="39">
        <v>2018</v>
      </c>
      <c r="AE140" s="39" t="s">
        <v>130</v>
      </c>
      <c r="AF140" s="38">
        <v>2018</v>
      </c>
      <c r="AG140" s="38" t="s">
        <v>130</v>
      </c>
      <c r="AH140" s="38">
        <v>2018</v>
      </c>
      <c r="AI140" s="38" t="s">
        <v>131</v>
      </c>
      <c r="AJ140" s="38" t="s">
        <v>165</v>
      </c>
      <c r="AK140" s="40" t="s">
        <v>104</v>
      </c>
      <c r="AL140" s="41">
        <v>1</v>
      </c>
      <c r="AM140" s="41">
        <v>31636</v>
      </c>
      <c r="AN140" s="41" t="s">
        <v>92</v>
      </c>
      <c r="AO140" s="31">
        <v>0</v>
      </c>
      <c r="AP140" s="32">
        <v>0</v>
      </c>
      <c r="AQ140" s="32"/>
      <c r="AR140" s="39" t="s">
        <v>93</v>
      </c>
      <c r="AS140" s="31" t="s">
        <v>94</v>
      </c>
      <c r="AT140" s="31" t="s">
        <v>95</v>
      </c>
      <c r="AU140" s="31"/>
      <c r="AV140" s="39"/>
      <c r="AW140" s="39">
        <v>180</v>
      </c>
      <c r="AX140" s="180">
        <v>43215</v>
      </c>
      <c r="AY140" s="180">
        <v>43227</v>
      </c>
      <c r="AZ140" s="180">
        <v>43215</v>
      </c>
    </row>
    <row r="141" spans="1:55" s="6" customFormat="1" ht="90.75" customHeight="1" x14ac:dyDescent="0.2">
      <c r="A141" s="32" t="s">
        <v>770</v>
      </c>
      <c r="B141" s="31" t="s">
        <v>790</v>
      </c>
      <c r="C141" s="31" t="s">
        <v>108</v>
      </c>
      <c r="D141" s="31" t="s">
        <v>787</v>
      </c>
      <c r="E141" s="31" t="s">
        <v>788</v>
      </c>
      <c r="F141" s="31"/>
      <c r="G141" s="31" t="s">
        <v>774</v>
      </c>
      <c r="H141" s="31" t="s">
        <v>77</v>
      </c>
      <c r="I141" s="31" t="s">
        <v>78</v>
      </c>
      <c r="J141" s="31" t="s">
        <v>774</v>
      </c>
      <c r="K141" s="31" t="s">
        <v>791</v>
      </c>
      <c r="L141" s="32" t="str">
        <f t="shared" si="6"/>
        <v>Поставка спецодежды, средств индивидуальной защиты для защиты от электродуги</v>
      </c>
      <c r="M141" s="31" t="s">
        <v>776</v>
      </c>
      <c r="N141" s="31"/>
      <c r="O141" s="31">
        <v>642</v>
      </c>
      <c r="P141" s="33" t="s">
        <v>82</v>
      </c>
      <c r="Q141" s="31">
        <v>1</v>
      </c>
      <c r="R141" s="34" t="s">
        <v>174</v>
      </c>
      <c r="S141" s="31" t="s">
        <v>83</v>
      </c>
      <c r="T141" s="35">
        <v>9200</v>
      </c>
      <c r="U141" s="36">
        <f>T141</f>
        <v>9200</v>
      </c>
      <c r="V141" s="37">
        <f t="shared" si="5"/>
        <v>9200000</v>
      </c>
      <c r="W141" s="31">
        <v>2018</v>
      </c>
      <c r="X141" s="31" t="s">
        <v>553</v>
      </c>
      <c r="Y141" s="31">
        <v>2018</v>
      </c>
      <c r="Z141" s="39" t="s">
        <v>129</v>
      </c>
      <c r="AA141" s="38" t="s">
        <v>282</v>
      </c>
      <c r="AB141" s="31">
        <v>2018</v>
      </c>
      <c r="AC141" s="39" t="s">
        <v>130</v>
      </c>
      <c r="AD141" s="39">
        <v>2018</v>
      </c>
      <c r="AE141" s="39" t="s">
        <v>130</v>
      </c>
      <c r="AF141" s="38">
        <v>2018</v>
      </c>
      <c r="AG141" s="38" t="s">
        <v>130</v>
      </c>
      <c r="AH141" s="38">
        <v>2018</v>
      </c>
      <c r="AI141" s="38" t="s">
        <v>131</v>
      </c>
      <c r="AJ141" s="38" t="s">
        <v>165</v>
      </c>
      <c r="AK141" s="40" t="s">
        <v>104</v>
      </c>
      <c r="AL141" s="41">
        <v>1</v>
      </c>
      <c r="AM141" s="41">
        <v>31636</v>
      </c>
      <c r="AN141" s="41" t="s">
        <v>92</v>
      </c>
      <c r="AO141" s="31">
        <v>0</v>
      </c>
      <c r="AP141" s="32">
        <v>0</v>
      </c>
      <c r="AQ141" s="32"/>
      <c r="AR141" s="39" t="s">
        <v>93</v>
      </c>
      <c r="AS141" s="31" t="s">
        <v>94</v>
      </c>
      <c r="AT141" s="31" t="s">
        <v>95</v>
      </c>
      <c r="AU141" s="31"/>
      <c r="AV141" s="39"/>
      <c r="AW141" s="39">
        <v>180</v>
      </c>
      <c r="AX141" s="180">
        <v>43215</v>
      </c>
      <c r="AY141" s="180">
        <v>43227</v>
      </c>
      <c r="AZ141" s="180">
        <v>43215</v>
      </c>
    </row>
    <row r="142" spans="1:55" s="6" customFormat="1" ht="114" customHeight="1" x14ac:dyDescent="0.2">
      <c r="A142" s="32"/>
      <c r="B142" s="31" t="s">
        <v>792</v>
      </c>
      <c r="C142" s="31"/>
      <c r="D142" s="31" t="s">
        <v>782</v>
      </c>
      <c r="E142" s="31" t="s">
        <v>793</v>
      </c>
      <c r="F142" s="31"/>
      <c r="G142" s="31" t="s">
        <v>774</v>
      </c>
      <c r="H142" s="31" t="s">
        <v>77</v>
      </c>
      <c r="I142" s="31" t="s">
        <v>78</v>
      </c>
      <c r="J142" s="31" t="s">
        <v>774</v>
      </c>
      <c r="K142" s="31" t="s">
        <v>794</v>
      </c>
      <c r="L142" s="32" t="str">
        <f t="shared" si="6"/>
        <v>Поставка смывающих и (или) обезвреживающих средств</v>
      </c>
      <c r="M142" s="31" t="s">
        <v>778</v>
      </c>
      <c r="N142" s="31"/>
      <c r="O142" s="31">
        <v>642</v>
      </c>
      <c r="P142" s="33" t="s">
        <v>82</v>
      </c>
      <c r="Q142" s="31">
        <v>1</v>
      </c>
      <c r="R142" s="34" t="s">
        <v>174</v>
      </c>
      <c r="S142" s="31" t="s">
        <v>83</v>
      </c>
      <c r="T142" s="35">
        <v>700</v>
      </c>
      <c r="U142" s="36">
        <v>700</v>
      </c>
      <c r="V142" s="37">
        <f t="shared" si="5"/>
        <v>700000</v>
      </c>
      <c r="W142" s="31">
        <v>2018</v>
      </c>
      <c r="X142" s="31" t="s">
        <v>84</v>
      </c>
      <c r="Y142" s="31">
        <v>2018</v>
      </c>
      <c r="Z142" s="39" t="s">
        <v>101</v>
      </c>
      <c r="AA142" s="38" t="s">
        <v>153</v>
      </c>
      <c r="AB142" s="31">
        <v>2018</v>
      </c>
      <c r="AC142" s="39" t="s">
        <v>85</v>
      </c>
      <c r="AD142" s="39">
        <v>2018</v>
      </c>
      <c r="AE142" s="39" t="s">
        <v>87</v>
      </c>
      <c r="AF142" s="38">
        <v>2018</v>
      </c>
      <c r="AG142" s="38" t="s">
        <v>88</v>
      </c>
      <c r="AH142" s="38">
        <v>2018</v>
      </c>
      <c r="AI142" s="38" t="s">
        <v>88</v>
      </c>
      <c r="AJ142" s="38" t="s">
        <v>311</v>
      </c>
      <c r="AK142" s="40" t="s">
        <v>104</v>
      </c>
      <c r="AL142" s="41">
        <v>1</v>
      </c>
      <c r="AM142" s="41">
        <v>31636</v>
      </c>
      <c r="AN142" s="41" t="s">
        <v>92</v>
      </c>
      <c r="AO142" s="31">
        <v>1</v>
      </c>
      <c r="AP142" s="32">
        <v>0</v>
      </c>
      <c r="AQ142" s="32"/>
      <c r="AR142" s="39" t="s">
        <v>93</v>
      </c>
      <c r="AS142" s="31" t="s">
        <v>94</v>
      </c>
      <c r="AT142" s="31" t="s">
        <v>95</v>
      </c>
      <c r="AU142" s="31"/>
      <c r="AV142" s="39"/>
      <c r="AW142" s="39"/>
      <c r="AX142" s="39"/>
      <c r="AY142" s="39"/>
      <c r="AZ142" s="43"/>
    </row>
    <row r="143" spans="1:55" s="6" customFormat="1" ht="90.75" customHeight="1" x14ac:dyDescent="0.2">
      <c r="A143" s="32" t="s">
        <v>795</v>
      </c>
      <c r="B143" s="31" t="s">
        <v>796</v>
      </c>
      <c r="C143" s="31" t="s">
        <v>108</v>
      </c>
      <c r="D143" s="31" t="s">
        <v>797</v>
      </c>
      <c r="E143" s="31" t="s">
        <v>798</v>
      </c>
      <c r="F143" s="31"/>
      <c r="G143" s="31" t="s">
        <v>774</v>
      </c>
      <c r="H143" s="31" t="s">
        <v>77</v>
      </c>
      <c r="I143" s="31" t="s">
        <v>78</v>
      </c>
      <c r="J143" s="31" t="s">
        <v>774</v>
      </c>
      <c r="K143" s="31" t="s">
        <v>799</v>
      </c>
      <c r="L143" s="32" t="str">
        <f t="shared" si="6"/>
        <v>Оказание услуг по предоставлению спутниковой связи</v>
      </c>
      <c r="M143" s="31" t="s">
        <v>800</v>
      </c>
      <c r="N143" s="31"/>
      <c r="O143" s="31">
        <v>642</v>
      </c>
      <c r="P143" s="33" t="s">
        <v>82</v>
      </c>
      <c r="Q143" s="31">
        <v>1</v>
      </c>
      <c r="R143" s="34" t="s">
        <v>174</v>
      </c>
      <c r="S143" s="31" t="s">
        <v>83</v>
      </c>
      <c r="T143" s="35">
        <v>260</v>
      </c>
      <c r="U143" s="36">
        <v>260</v>
      </c>
      <c r="V143" s="37">
        <f t="shared" si="5"/>
        <v>260000</v>
      </c>
      <c r="W143" s="31">
        <v>2018</v>
      </c>
      <c r="X143" s="31" t="s">
        <v>127</v>
      </c>
      <c r="Y143" s="31">
        <v>2018</v>
      </c>
      <c r="Z143" s="39" t="s">
        <v>129</v>
      </c>
      <c r="AA143" s="38" t="s">
        <v>282</v>
      </c>
      <c r="AB143" s="31">
        <v>2018</v>
      </c>
      <c r="AC143" s="39" t="s">
        <v>130</v>
      </c>
      <c r="AD143" s="39">
        <v>2018</v>
      </c>
      <c r="AE143" s="39" t="s">
        <v>131</v>
      </c>
      <c r="AF143" s="38">
        <v>2018</v>
      </c>
      <c r="AG143" s="38" t="s">
        <v>84</v>
      </c>
      <c r="AH143" s="38" t="s">
        <v>116</v>
      </c>
      <c r="AI143" s="38" t="s">
        <v>84</v>
      </c>
      <c r="AJ143" s="38" t="s">
        <v>510</v>
      </c>
      <c r="AK143" s="40" t="s">
        <v>251</v>
      </c>
      <c r="AL143" s="41">
        <v>1</v>
      </c>
      <c r="AM143" s="41">
        <v>65355</v>
      </c>
      <c r="AN143" s="41" t="s">
        <v>92</v>
      </c>
      <c r="AO143" s="31">
        <v>0</v>
      </c>
      <c r="AP143" s="31">
        <v>21</v>
      </c>
      <c r="AQ143" s="31" t="s">
        <v>801</v>
      </c>
      <c r="AR143" s="39" t="s">
        <v>93</v>
      </c>
      <c r="AS143" s="31" t="s">
        <v>94</v>
      </c>
      <c r="AT143" s="31" t="s">
        <v>95</v>
      </c>
      <c r="AU143" s="31"/>
      <c r="AV143" s="39" t="s">
        <v>802</v>
      </c>
      <c r="AW143" s="39">
        <v>134</v>
      </c>
      <c r="AX143" s="180">
        <v>43194</v>
      </c>
      <c r="AY143" s="180">
        <v>43195</v>
      </c>
      <c r="AZ143" s="180">
        <v>43194</v>
      </c>
    </row>
    <row r="144" spans="1:55" s="6" customFormat="1" ht="96" customHeight="1" x14ac:dyDescent="0.2">
      <c r="A144" s="32"/>
      <c r="B144" s="31" t="s">
        <v>803</v>
      </c>
      <c r="C144" s="31"/>
      <c r="D144" s="31" t="s">
        <v>804</v>
      </c>
      <c r="E144" s="31" t="s">
        <v>805</v>
      </c>
      <c r="F144" s="31"/>
      <c r="G144" s="31" t="s">
        <v>774</v>
      </c>
      <c r="H144" s="31" t="s">
        <v>77</v>
      </c>
      <c r="I144" s="31" t="s">
        <v>78</v>
      </c>
      <c r="J144" s="31" t="s">
        <v>774</v>
      </c>
      <c r="K144" s="31" t="s">
        <v>806</v>
      </c>
      <c r="L144" s="32" t="str">
        <f t="shared" si="6"/>
        <v xml:space="preserve">Поставка питьевой бутилированной воды </v>
      </c>
      <c r="M144" s="31" t="s">
        <v>807</v>
      </c>
      <c r="N144" s="31"/>
      <c r="O144" s="31">
        <v>642</v>
      </c>
      <c r="P144" s="33" t="s">
        <v>82</v>
      </c>
      <c r="Q144" s="31">
        <v>1</v>
      </c>
      <c r="R144" s="34" t="s">
        <v>174</v>
      </c>
      <c r="S144" s="31" t="s">
        <v>83</v>
      </c>
      <c r="T144" s="35">
        <v>280</v>
      </c>
      <c r="U144" s="36">
        <v>280</v>
      </c>
      <c r="V144" s="37">
        <f t="shared" si="5"/>
        <v>280000</v>
      </c>
      <c r="W144" s="31">
        <v>2018</v>
      </c>
      <c r="X144" s="31" t="s">
        <v>84</v>
      </c>
      <c r="Y144" s="31">
        <v>2018</v>
      </c>
      <c r="Z144" s="39" t="s">
        <v>101</v>
      </c>
      <c r="AA144" s="38" t="s">
        <v>153</v>
      </c>
      <c r="AB144" s="31">
        <v>2018</v>
      </c>
      <c r="AC144" s="39" t="s">
        <v>87</v>
      </c>
      <c r="AD144" s="39">
        <v>2018</v>
      </c>
      <c r="AE144" s="39" t="s">
        <v>808</v>
      </c>
      <c r="AF144" s="38">
        <v>2018</v>
      </c>
      <c r="AG144" s="38" t="s">
        <v>89</v>
      </c>
      <c r="AH144" s="38">
        <v>2018</v>
      </c>
      <c r="AI144" s="38" t="s">
        <v>89</v>
      </c>
      <c r="AJ144" s="38" t="s">
        <v>370</v>
      </c>
      <c r="AK144" s="40" t="s">
        <v>104</v>
      </c>
      <c r="AL144" s="41">
        <v>1</v>
      </c>
      <c r="AM144" s="41">
        <v>31636</v>
      </c>
      <c r="AN144" s="41" t="s">
        <v>92</v>
      </c>
      <c r="AO144" s="31">
        <v>1</v>
      </c>
      <c r="AP144" s="32">
        <v>0</v>
      </c>
      <c r="AQ144" s="32"/>
      <c r="AR144" s="39" t="s">
        <v>93</v>
      </c>
      <c r="AS144" s="31" t="s">
        <v>94</v>
      </c>
      <c r="AT144" s="31" t="s">
        <v>95</v>
      </c>
      <c r="AU144" s="31"/>
      <c r="AV144" s="39"/>
      <c r="AW144" s="39"/>
      <c r="AX144" s="39"/>
      <c r="AY144" s="39"/>
      <c r="AZ144" s="43"/>
    </row>
    <row r="145" spans="1:53" s="6" customFormat="1" ht="109.5" customHeight="1" x14ac:dyDescent="0.2">
      <c r="A145" s="32"/>
      <c r="B145" s="31" t="s">
        <v>809</v>
      </c>
      <c r="C145" s="31"/>
      <c r="D145" s="31" t="s">
        <v>810</v>
      </c>
      <c r="E145" s="31" t="s">
        <v>811</v>
      </c>
      <c r="F145" s="31"/>
      <c r="G145" s="31" t="s">
        <v>774</v>
      </c>
      <c r="H145" s="31" t="s">
        <v>77</v>
      </c>
      <c r="I145" s="31" t="s">
        <v>78</v>
      </c>
      <c r="J145" s="31" t="s">
        <v>774</v>
      </c>
      <c r="K145" s="31" t="s">
        <v>812</v>
      </c>
      <c r="L145" s="32" t="str">
        <f t="shared" si="6"/>
        <v xml:space="preserve">Оказание услуг по подписке на периодические издания </v>
      </c>
      <c r="M145" s="31" t="s">
        <v>813</v>
      </c>
      <c r="N145" s="31"/>
      <c r="O145" s="31">
        <v>642</v>
      </c>
      <c r="P145" s="33" t="s">
        <v>82</v>
      </c>
      <c r="Q145" s="31">
        <v>1</v>
      </c>
      <c r="R145" s="34" t="s">
        <v>174</v>
      </c>
      <c r="S145" s="31" t="s">
        <v>83</v>
      </c>
      <c r="T145" s="35">
        <v>393.7</v>
      </c>
      <c r="U145" s="36">
        <v>393.7</v>
      </c>
      <c r="V145" s="37">
        <f t="shared" si="5"/>
        <v>393700</v>
      </c>
      <c r="W145" s="31">
        <v>2018</v>
      </c>
      <c r="X145" s="31" t="s">
        <v>750</v>
      </c>
      <c r="Y145" s="31">
        <v>2018</v>
      </c>
      <c r="Z145" s="39" t="s">
        <v>101</v>
      </c>
      <c r="AA145" s="38" t="s">
        <v>153</v>
      </c>
      <c r="AB145" s="31">
        <v>2018</v>
      </c>
      <c r="AC145" s="39" t="s">
        <v>87</v>
      </c>
      <c r="AD145" s="39">
        <v>2018</v>
      </c>
      <c r="AE145" s="39" t="s">
        <v>808</v>
      </c>
      <c r="AF145" s="38">
        <v>2018</v>
      </c>
      <c r="AG145" s="38" t="s">
        <v>89</v>
      </c>
      <c r="AH145" s="38">
        <v>2018</v>
      </c>
      <c r="AI145" s="38" t="s">
        <v>88</v>
      </c>
      <c r="AJ145" s="38" t="s">
        <v>311</v>
      </c>
      <c r="AK145" s="40" t="s">
        <v>251</v>
      </c>
      <c r="AL145" s="41">
        <v>1</v>
      </c>
      <c r="AM145" s="41">
        <v>65355</v>
      </c>
      <c r="AN145" s="41" t="s">
        <v>92</v>
      </c>
      <c r="AO145" s="31">
        <v>1</v>
      </c>
      <c r="AP145" s="32">
        <v>0</v>
      </c>
      <c r="AQ145" s="32"/>
      <c r="AR145" s="39" t="s">
        <v>93</v>
      </c>
      <c r="AS145" s="31" t="s">
        <v>94</v>
      </c>
      <c r="AT145" s="31" t="s">
        <v>95</v>
      </c>
      <c r="AU145" s="31"/>
      <c r="AV145" s="39" t="s">
        <v>814</v>
      </c>
      <c r="AW145" s="39"/>
      <c r="AX145" s="39"/>
      <c r="AY145" s="39"/>
      <c r="AZ145" s="43"/>
    </row>
    <row r="146" spans="1:53" s="6" customFormat="1" ht="91.5" customHeight="1" x14ac:dyDescent="0.2">
      <c r="A146" s="32" t="s">
        <v>815</v>
      </c>
      <c r="B146" s="31" t="s">
        <v>816</v>
      </c>
      <c r="C146" s="31" t="s">
        <v>108</v>
      </c>
      <c r="D146" s="31" t="s">
        <v>817</v>
      </c>
      <c r="E146" s="31" t="s">
        <v>818</v>
      </c>
      <c r="F146" s="31"/>
      <c r="G146" s="31" t="s">
        <v>819</v>
      </c>
      <c r="H146" s="31" t="s">
        <v>77</v>
      </c>
      <c r="I146" s="31" t="s">
        <v>78</v>
      </c>
      <c r="J146" s="31" t="str">
        <f>G146</f>
        <v>ОП Крым</v>
      </c>
      <c r="K146" s="31" t="s">
        <v>820</v>
      </c>
      <c r="L146" s="32" t="str">
        <f t="shared" si="6"/>
        <v xml:space="preserve">Оказание услуг мобильной сотовой связи </v>
      </c>
      <c r="M146" s="31" t="s">
        <v>807</v>
      </c>
      <c r="N146" s="31"/>
      <c r="O146" s="31">
        <v>642</v>
      </c>
      <c r="P146" s="33" t="s">
        <v>82</v>
      </c>
      <c r="Q146" s="31">
        <v>1</v>
      </c>
      <c r="R146" s="34" t="s">
        <v>174</v>
      </c>
      <c r="S146" s="31" t="s">
        <v>83</v>
      </c>
      <c r="T146" s="35">
        <v>6600</v>
      </c>
      <c r="U146" s="36">
        <v>4000</v>
      </c>
      <c r="V146" s="37">
        <f t="shared" si="5"/>
        <v>6600000</v>
      </c>
      <c r="W146" s="31">
        <v>2018</v>
      </c>
      <c r="X146" s="31" t="s">
        <v>102</v>
      </c>
      <c r="Y146" s="31">
        <v>2018</v>
      </c>
      <c r="Z146" s="39" t="s">
        <v>127</v>
      </c>
      <c r="AA146" s="38" t="s">
        <v>128</v>
      </c>
      <c r="AB146" s="31">
        <v>2018</v>
      </c>
      <c r="AC146" s="39" t="s">
        <v>127</v>
      </c>
      <c r="AD146" s="39">
        <v>2018</v>
      </c>
      <c r="AE146" s="39" t="s">
        <v>129</v>
      </c>
      <c r="AF146" s="38">
        <v>2018</v>
      </c>
      <c r="AG146" s="38" t="s">
        <v>130</v>
      </c>
      <c r="AH146" s="38" t="s">
        <v>116</v>
      </c>
      <c r="AI146" s="38" t="s">
        <v>129</v>
      </c>
      <c r="AJ146" s="38" t="s">
        <v>182</v>
      </c>
      <c r="AK146" s="40" t="s">
        <v>104</v>
      </c>
      <c r="AL146" s="41">
        <v>1</v>
      </c>
      <c r="AM146" s="41">
        <v>31636</v>
      </c>
      <c r="AN146" s="41" t="s">
        <v>92</v>
      </c>
      <c r="AO146" s="31">
        <v>0</v>
      </c>
      <c r="AP146" s="32">
        <v>21</v>
      </c>
      <c r="AQ146" s="31" t="s">
        <v>821</v>
      </c>
      <c r="AR146" s="39" t="s">
        <v>93</v>
      </c>
      <c r="AS146" s="31" t="s">
        <v>94</v>
      </c>
      <c r="AT146" s="31" t="s">
        <v>95</v>
      </c>
      <c r="AU146" s="31"/>
      <c r="AV146" s="39" t="s">
        <v>822</v>
      </c>
      <c r="AW146" s="39">
        <v>119</v>
      </c>
      <c r="AX146" s="180">
        <v>43188</v>
      </c>
      <c r="AY146" s="180">
        <v>43193</v>
      </c>
      <c r="AZ146" s="180">
        <v>43188</v>
      </c>
      <c r="BA146" s="180">
        <v>43194</v>
      </c>
    </row>
    <row r="147" spans="1:53" s="6" customFormat="1" ht="90" customHeight="1" x14ac:dyDescent="0.2">
      <c r="A147" s="32" t="s">
        <v>823</v>
      </c>
      <c r="B147" s="31" t="s">
        <v>824</v>
      </c>
      <c r="C147" s="31" t="s">
        <v>268</v>
      </c>
      <c r="D147" s="31" t="s">
        <v>825</v>
      </c>
      <c r="E147" s="31" t="s">
        <v>825</v>
      </c>
      <c r="F147" s="31"/>
      <c r="G147" s="31" t="s">
        <v>774</v>
      </c>
      <c r="H147" s="31" t="s">
        <v>77</v>
      </c>
      <c r="I147" s="31" t="s">
        <v>78</v>
      </c>
      <c r="J147" s="31" t="s">
        <v>774</v>
      </c>
      <c r="K147" s="31" t="s">
        <v>826</v>
      </c>
      <c r="L147" s="32" t="str">
        <f t="shared" si="6"/>
        <v xml:space="preserve">Оказание услуг по предоставлению кабельного Телевидиния </v>
      </c>
      <c r="M147" s="31" t="s">
        <v>807</v>
      </c>
      <c r="N147" s="31"/>
      <c r="O147" s="31">
        <v>642</v>
      </c>
      <c r="P147" s="33" t="s">
        <v>82</v>
      </c>
      <c r="Q147" s="31">
        <v>1</v>
      </c>
      <c r="R147" s="34" t="s">
        <v>174</v>
      </c>
      <c r="S147" s="31" t="s">
        <v>83</v>
      </c>
      <c r="T147" s="35">
        <v>50</v>
      </c>
      <c r="U147" s="36">
        <v>38.4</v>
      </c>
      <c r="V147" s="37">
        <f t="shared" si="5"/>
        <v>50000</v>
      </c>
      <c r="W147" s="31">
        <v>2018</v>
      </c>
      <c r="X147" s="31" t="s">
        <v>89</v>
      </c>
      <c r="Y147" s="31">
        <v>2018</v>
      </c>
      <c r="Z147" s="39" t="s">
        <v>102</v>
      </c>
      <c r="AA147" s="38" t="s">
        <v>198</v>
      </c>
      <c r="AB147" s="31">
        <v>2018</v>
      </c>
      <c r="AC147" s="39" t="s">
        <v>102</v>
      </c>
      <c r="AD147" s="39">
        <v>2018</v>
      </c>
      <c r="AE147" s="39" t="s">
        <v>102</v>
      </c>
      <c r="AF147" s="38">
        <v>2018</v>
      </c>
      <c r="AG147" s="38" t="s">
        <v>126</v>
      </c>
      <c r="AH147" s="38">
        <v>2018</v>
      </c>
      <c r="AI147" s="38" t="s">
        <v>126</v>
      </c>
      <c r="AJ147" s="38" t="s">
        <v>250</v>
      </c>
      <c r="AK147" s="40" t="s">
        <v>133</v>
      </c>
      <c r="AL147" s="41">
        <v>0</v>
      </c>
      <c r="AM147" s="41">
        <v>97259</v>
      </c>
      <c r="AN147" s="41" t="s">
        <v>92</v>
      </c>
      <c r="AO147" s="31">
        <v>0</v>
      </c>
      <c r="AP147" s="31">
        <v>0</v>
      </c>
      <c r="AQ147" s="31"/>
      <c r="AR147" s="39"/>
      <c r="AS147" s="31" t="s">
        <v>94</v>
      </c>
      <c r="AT147" s="31" t="s">
        <v>95</v>
      </c>
      <c r="AU147" s="31"/>
      <c r="AV147" s="39" t="s">
        <v>827</v>
      </c>
      <c r="AW147" s="39">
        <v>16</v>
      </c>
      <c r="AX147" s="181">
        <v>43119</v>
      </c>
      <c r="AY147" s="181">
        <v>43123</v>
      </c>
      <c r="AZ147" s="181">
        <v>43119</v>
      </c>
    </row>
    <row r="148" spans="1:53" s="6" customFormat="1" ht="109.5" customHeight="1" x14ac:dyDescent="0.2">
      <c r="A148" s="32"/>
      <c r="B148" s="31" t="s">
        <v>828</v>
      </c>
      <c r="C148" s="31"/>
      <c r="D148" s="31" t="s">
        <v>829</v>
      </c>
      <c r="E148" s="31" t="s">
        <v>830</v>
      </c>
      <c r="F148" s="31"/>
      <c r="G148" s="31" t="s">
        <v>774</v>
      </c>
      <c r="H148" s="31" t="s">
        <v>77</v>
      </c>
      <c r="I148" s="31" t="s">
        <v>78</v>
      </c>
      <c r="J148" s="31" t="s">
        <v>774</v>
      </c>
      <c r="K148" s="31" t="s">
        <v>831</v>
      </c>
      <c r="L148" s="32" t="str">
        <f t="shared" si="6"/>
        <v>Поставка полиграфической  продукции с логотипом компании</v>
      </c>
      <c r="M148" s="31" t="s">
        <v>832</v>
      </c>
      <c r="N148" s="31"/>
      <c r="O148" s="31">
        <v>642</v>
      </c>
      <c r="P148" s="33" t="s">
        <v>82</v>
      </c>
      <c r="Q148" s="31">
        <v>1</v>
      </c>
      <c r="R148" s="34" t="s">
        <v>174</v>
      </c>
      <c r="S148" s="31" t="s">
        <v>83</v>
      </c>
      <c r="T148" s="35">
        <v>200</v>
      </c>
      <c r="U148" s="36">
        <f>T148</f>
        <v>200</v>
      </c>
      <c r="V148" s="37">
        <f t="shared" si="5"/>
        <v>200000</v>
      </c>
      <c r="W148" s="31">
        <v>2018</v>
      </c>
      <c r="X148" s="31" t="s">
        <v>130</v>
      </c>
      <c r="Y148" s="31">
        <v>2018</v>
      </c>
      <c r="Z148" s="39" t="s">
        <v>131</v>
      </c>
      <c r="AA148" s="38" t="s">
        <v>165</v>
      </c>
      <c r="AB148" s="31">
        <v>2018</v>
      </c>
      <c r="AC148" s="39" t="s">
        <v>84</v>
      </c>
      <c r="AD148" s="39">
        <v>2018</v>
      </c>
      <c r="AE148" s="39" t="s">
        <v>101</v>
      </c>
      <c r="AF148" s="38">
        <v>2018</v>
      </c>
      <c r="AG148" s="38" t="s">
        <v>101</v>
      </c>
      <c r="AH148" s="38">
        <v>2018</v>
      </c>
      <c r="AI148" s="38" t="s">
        <v>101</v>
      </c>
      <c r="AJ148" s="38" t="s">
        <v>153</v>
      </c>
      <c r="AK148" s="40" t="s">
        <v>251</v>
      </c>
      <c r="AL148" s="41">
        <v>1</v>
      </c>
      <c r="AM148" s="41">
        <v>65355</v>
      </c>
      <c r="AN148" s="41" t="s">
        <v>92</v>
      </c>
      <c r="AO148" s="31">
        <v>1</v>
      </c>
      <c r="AP148" s="32">
        <v>0</v>
      </c>
      <c r="AQ148" s="32"/>
      <c r="AR148" s="39" t="s">
        <v>93</v>
      </c>
      <c r="AS148" s="31" t="s">
        <v>94</v>
      </c>
      <c r="AT148" s="31" t="s">
        <v>95</v>
      </c>
      <c r="AU148" s="31"/>
      <c r="AV148" s="39"/>
      <c r="AW148" s="39"/>
      <c r="AX148" s="39"/>
      <c r="AY148" s="39"/>
      <c r="AZ148" s="43"/>
    </row>
    <row r="149" spans="1:53" s="6" customFormat="1" ht="109.5" customHeight="1" x14ac:dyDescent="0.2">
      <c r="A149" s="32"/>
      <c r="B149" s="31" t="s">
        <v>833</v>
      </c>
      <c r="C149" s="31"/>
      <c r="D149" s="31" t="s">
        <v>829</v>
      </c>
      <c r="E149" s="31" t="s">
        <v>830</v>
      </c>
      <c r="F149" s="31"/>
      <c r="G149" s="31" t="s">
        <v>774</v>
      </c>
      <c r="H149" s="31" t="s">
        <v>77</v>
      </c>
      <c r="I149" s="31" t="s">
        <v>78</v>
      </c>
      <c r="J149" s="31" t="s">
        <v>774</v>
      </c>
      <c r="K149" s="31" t="s">
        <v>834</v>
      </c>
      <c r="L149" s="32" t="str">
        <f t="shared" si="6"/>
        <v>Поставка  корпоративной продукции с логотипом компании</v>
      </c>
      <c r="M149" s="31" t="s">
        <v>832</v>
      </c>
      <c r="N149" s="31"/>
      <c r="O149" s="31">
        <v>642</v>
      </c>
      <c r="P149" s="33" t="s">
        <v>82</v>
      </c>
      <c r="Q149" s="31">
        <v>1</v>
      </c>
      <c r="R149" s="34" t="s">
        <v>174</v>
      </c>
      <c r="S149" s="31" t="s">
        <v>83</v>
      </c>
      <c r="T149" s="35">
        <v>1000</v>
      </c>
      <c r="U149" s="36">
        <f>T149</f>
        <v>1000</v>
      </c>
      <c r="V149" s="37">
        <f t="shared" si="5"/>
        <v>1000000</v>
      </c>
      <c r="W149" s="31">
        <v>2018</v>
      </c>
      <c r="X149" s="31" t="s">
        <v>130</v>
      </c>
      <c r="Y149" s="31">
        <v>2018</v>
      </c>
      <c r="Z149" s="39" t="s">
        <v>131</v>
      </c>
      <c r="AA149" s="38" t="s">
        <v>165</v>
      </c>
      <c r="AB149" s="31">
        <v>2018</v>
      </c>
      <c r="AC149" s="39" t="s">
        <v>84</v>
      </c>
      <c r="AD149" s="39">
        <v>2018</v>
      </c>
      <c r="AE149" s="39" t="s">
        <v>101</v>
      </c>
      <c r="AF149" s="38">
        <v>2018</v>
      </c>
      <c r="AG149" s="38" t="s">
        <v>101</v>
      </c>
      <c r="AH149" s="38">
        <v>2018</v>
      </c>
      <c r="AI149" s="38" t="s">
        <v>101</v>
      </c>
      <c r="AJ149" s="38" t="s">
        <v>153</v>
      </c>
      <c r="AK149" s="40" t="s">
        <v>104</v>
      </c>
      <c r="AL149" s="41">
        <v>1</v>
      </c>
      <c r="AM149" s="41">
        <v>31636</v>
      </c>
      <c r="AN149" s="41" t="s">
        <v>92</v>
      </c>
      <c r="AO149" s="31">
        <v>1</v>
      </c>
      <c r="AP149" s="32">
        <v>0</v>
      </c>
      <c r="AQ149" s="32"/>
      <c r="AR149" s="39" t="s">
        <v>93</v>
      </c>
      <c r="AS149" s="31" t="s">
        <v>94</v>
      </c>
      <c r="AT149" s="31" t="s">
        <v>95</v>
      </c>
      <c r="AU149" s="31"/>
      <c r="AV149" s="39"/>
      <c r="AW149" s="39"/>
      <c r="AX149" s="39"/>
      <c r="AY149" s="39"/>
      <c r="AZ149" s="43"/>
    </row>
    <row r="150" spans="1:53" s="6" customFormat="1" ht="109.5" customHeight="1" x14ac:dyDescent="0.2">
      <c r="A150" s="32"/>
      <c r="B150" s="31" t="s">
        <v>835</v>
      </c>
      <c r="C150" s="31"/>
      <c r="D150" s="31" t="s">
        <v>836</v>
      </c>
      <c r="E150" s="31" t="s">
        <v>837</v>
      </c>
      <c r="F150" s="31"/>
      <c r="G150" s="31" t="s">
        <v>774</v>
      </c>
      <c r="H150" s="31" t="s">
        <v>77</v>
      </c>
      <c r="I150" s="31" t="s">
        <v>78</v>
      </c>
      <c r="J150" s="31" t="s">
        <v>774</v>
      </c>
      <c r="K150" s="31" t="s">
        <v>838</v>
      </c>
      <c r="L150" s="32" t="str">
        <f t="shared" si="6"/>
        <v>Аренда движимого имущества</v>
      </c>
      <c r="M150" s="31" t="s">
        <v>839</v>
      </c>
      <c r="N150" s="31"/>
      <c r="O150" s="31">
        <v>642</v>
      </c>
      <c r="P150" s="33" t="s">
        <v>82</v>
      </c>
      <c r="Q150" s="31">
        <v>1</v>
      </c>
      <c r="R150" s="34" t="s">
        <v>174</v>
      </c>
      <c r="S150" s="31" t="s">
        <v>83</v>
      </c>
      <c r="T150" s="35">
        <v>4800</v>
      </c>
      <c r="U150" s="36">
        <v>4400</v>
      </c>
      <c r="V150" s="37">
        <f t="shared" si="5"/>
        <v>4800000</v>
      </c>
      <c r="W150" s="31">
        <v>2018</v>
      </c>
      <c r="X150" s="31" t="s">
        <v>85</v>
      </c>
      <c r="Y150" s="31">
        <v>2018</v>
      </c>
      <c r="Z150" s="39" t="s">
        <v>87</v>
      </c>
      <c r="AA150" s="38" t="s">
        <v>693</v>
      </c>
      <c r="AB150" s="31">
        <v>2018</v>
      </c>
      <c r="AC150" s="39" t="s">
        <v>88</v>
      </c>
      <c r="AD150" s="39">
        <v>2018</v>
      </c>
      <c r="AE150" s="39" t="s">
        <v>88</v>
      </c>
      <c r="AF150" s="38">
        <v>2019</v>
      </c>
      <c r="AG150" s="38" t="s">
        <v>102</v>
      </c>
      <c r="AH150" s="38" t="s">
        <v>528</v>
      </c>
      <c r="AI150" s="38" t="s">
        <v>102</v>
      </c>
      <c r="AJ150" s="38" t="s">
        <v>103</v>
      </c>
      <c r="AK150" s="40" t="s">
        <v>176</v>
      </c>
      <c r="AL150" s="41">
        <v>0</v>
      </c>
      <c r="AM150" s="41">
        <v>3363</v>
      </c>
      <c r="AN150" s="41" t="s">
        <v>92</v>
      </c>
      <c r="AO150" s="31">
        <v>0</v>
      </c>
      <c r="AP150" s="31">
        <v>0</v>
      </c>
      <c r="AQ150" s="31"/>
      <c r="AR150" s="39"/>
      <c r="AS150" s="31" t="s">
        <v>94</v>
      </c>
      <c r="AT150" s="31" t="s">
        <v>95</v>
      </c>
      <c r="AU150" s="31"/>
      <c r="AV150" s="39" t="s">
        <v>840</v>
      </c>
      <c r="AW150" s="39"/>
      <c r="AX150" s="39"/>
      <c r="AY150" s="39"/>
      <c r="AZ150" s="43"/>
    </row>
    <row r="151" spans="1:53" s="6" customFormat="1" ht="109.5" customHeight="1" x14ac:dyDescent="0.2">
      <c r="A151" s="32"/>
      <c r="B151" s="31" t="s">
        <v>841</v>
      </c>
      <c r="C151" s="31"/>
      <c r="D151" s="31" t="s">
        <v>842</v>
      </c>
      <c r="E151" s="31" t="s">
        <v>843</v>
      </c>
      <c r="F151" s="31"/>
      <c r="G151" s="31" t="s">
        <v>774</v>
      </c>
      <c r="H151" s="31" t="s">
        <v>77</v>
      </c>
      <c r="I151" s="31" t="s">
        <v>78</v>
      </c>
      <c r="J151" s="31" t="s">
        <v>774</v>
      </c>
      <c r="K151" s="31" t="s">
        <v>844</v>
      </c>
      <c r="L151" s="32" t="str">
        <f t="shared" si="6"/>
        <v xml:space="preserve"> Аренда офисного помещения </v>
      </c>
      <c r="M151" s="31" t="s">
        <v>845</v>
      </c>
      <c r="N151" s="31"/>
      <c r="O151" s="31">
        <v>642</v>
      </c>
      <c r="P151" s="33" t="s">
        <v>82</v>
      </c>
      <c r="Q151" s="31">
        <v>1</v>
      </c>
      <c r="R151" s="34" t="s">
        <v>174</v>
      </c>
      <c r="S151" s="31" t="s">
        <v>83</v>
      </c>
      <c r="T151" s="35">
        <v>60000</v>
      </c>
      <c r="U151" s="36">
        <v>55000</v>
      </c>
      <c r="V151" s="37">
        <f t="shared" si="5"/>
        <v>60000000</v>
      </c>
      <c r="W151" s="31">
        <v>2018</v>
      </c>
      <c r="X151" s="31" t="s">
        <v>85</v>
      </c>
      <c r="Y151" s="31">
        <v>2018</v>
      </c>
      <c r="Z151" s="39" t="s">
        <v>87</v>
      </c>
      <c r="AA151" s="38" t="s">
        <v>693</v>
      </c>
      <c r="AB151" s="31">
        <v>2018</v>
      </c>
      <c r="AC151" s="39" t="s">
        <v>88</v>
      </c>
      <c r="AD151" s="39">
        <v>2018</v>
      </c>
      <c r="AE151" s="39" t="s">
        <v>88</v>
      </c>
      <c r="AF151" s="38" t="s">
        <v>116</v>
      </c>
      <c r="AG151" s="38" t="s">
        <v>102</v>
      </c>
      <c r="AH151" s="38" t="s">
        <v>528</v>
      </c>
      <c r="AI151" s="38" t="s">
        <v>89</v>
      </c>
      <c r="AJ151" s="38" t="s">
        <v>529</v>
      </c>
      <c r="AK151" s="40" t="s">
        <v>176</v>
      </c>
      <c r="AL151" s="41">
        <v>0</v>
      </c>
      <c r="AM151" s="41">
        <v>3363</v>
      </c>
      <c r="AN151" s="41" t="s">
        <v>92</v>
      </c>
      <c r="AO151" s="41">
        <v>0</v>
      </c>
      <c r="AP151" s="41">
        <v>11</v>
      </c>
      <c r="AQ151" s="41"/>
      <c r="AR151" s="39"/>
      <c r="AS151" s="31" t="s">
        <v>94</v>
      </c>
      <c r="AT151" s="31" t="s">
        <v>95</v>
      </c>
      <c r="AU151" s="31"/>
      <c r="AV151" s="39" t="s">
        <v>846</v>
      </c>
      <c r="AW151" s="39"/>
      <c r="AX151" s="39"/>
      <c r="AY151" s="39"/>
      <c r="AZ151" s="43"/>
    </row>
    <row r="152" spans="1:53" s="6" customFormat="1" ht="69" customHeight="1" x14ac:dyDescent="0.2">
      <c r="A152" s="32" t="s">
        <v>847</v>
      </c>
      <c r="B152" s="31" t="s">
        <v>848</v>
      </c>
      <c r="C152" s="31"/>
      <c r="D152" s="31" t="s">
        <v>849</v>
      </c>
      <c r="E152" s="31" t="s">
        <v>850</v>
      </c>
      <c r="F152" s="31"/>
      <c r="G152" s="31" t="s">
        <v>774</v>
      </c>
      <c r="H152" s="31" t="s">
        <v>77</v>
      </c>
      <c r="I152" s="31" t="s">
        <v>78</v>
      </c>
      <c r="J152" s="31" t="s">
        <v>774</v>
      </c>
      <c r="K152" s="31" t="s">
        <v>851</v>
      </c>
      <c r="L152" s="32" t="str">
        <f t="shared" si="6"/>
        <v xml:space="preserve">Поставка пищевых продуктов </v>
      </c>
      <c r="M152" s="31" t="s">
        <v>852</v>
      </c>
      <c r="N152" s="31"/>
      <c r="O152" s="31">
        <v>642</v>
      </c>
      <c r="P152" s="33" t="s">
        <v>82</v>
      </c>
      <c r="Q152" s="31">
        <v>1</v>
      </c>
      <c r="R152" s="34" t="s">
        <v>174</v>
      </c>
      <c r="S152" s="31" t="s">
        <v>83</v>
      </c>
      <c r="T152" s="35">
        <v>250</v>
      </c>
      <c r="U152" s="36">
        <v>150</v>
      </c>
      <c r="V152" s="37">
        <f t="shared" si="5"/>
        <v>250000</v>
      </c>
      <c r="W152" s="31">
        <v>2018</v>
      </c>
      <c r="X152" s="31" t="s">
        <v>102</v>
      </c>
      <c r="Y152" s="31">
        <v>2018</v>
      </c>
      <c r="Z152" s="39" t="s">
        <v>126</v>
      </c>
      <c r="AA152" s="38" t="s">
        <v>250</v>
      </c>
      <c r="AB152" s="31">
        <v>2018</v>
      </c>
      <c r="AC152" s="39" t="s">
        <v>127</v>
      </c>
      <c r="AD152" s="39">
        <v>2018</v>
      </c>
      <c r="AE152" s="39" t="s">
        <v>129</v>
      </c>
      <c r="AF152" s="38">
        <v>2018</v>
      </c>
      <c r="AG152" s="38" t="s">
        <v>130</v>
      </c>
      <c r="AH152" s="38">
        <v>2018</v>
      </c>
      <c r="AI152" s="38" t="s">
        <v>130</v>
      </c>
      <c r="AJ152" s="38" t="s">
        <v>175</v>
      </c>
      <c r="AK152" s="40" t="s">
        <v>251</v>
      </c>
      <c r="AL152" s="41">
        <v>1</v>
      </c>
      <c r="AM152" s="41">
        <v>65355</v>
      </c>
      <c r="AN152" s="41" t="s">
        <v>92</v>
      </c>
      <c r="AO152" s="31">
        <v>1</v>
      </c>
      <c r="AP152" s="32">
        <v>0</v>
      </c>
      <c r="AQ152" s="32"/>
      <c r="AR152" s="39" t="s">
        <v>93</v>
      </c>
      <c r="AS152" s="31" t="s">
        <v>94</v>
      </c>
      <c r="AT152" s="31" t="s">
        <v>95</v>
      </c>
      <c r="AU152" s="31"/>
      <c r="AV152" s="39" t="s">
        <v>853</v>
      </c>
      <c r="AW152" s="39"/>
      <c r="AX152" s="39"/>
      <c r="AY152" s="39"/>
      <c r="AZ152" s="43"/>
    </row>
    <row r="153" spans="1:53" s="6" customFormat="1" ht="149.25" customHeight="1" x14ac:dyDescent="0.2">
      <c r="A153" s="32"/>
      <c r="B153" s="31" t="s">
        <v>854</v>
      </c>
      <c r="C153" s="31"/>
      <c r="D153" s="31" t="s">
        <v>855</v>
      </c>
      <c r="E153" s="31" t="s">
        <v>856</v>
      </c>
      <c r="F153" s="31"/>
      <c r="G153" s="31" t="s">
        <v>774</v>
      </c>
      <c r="H153" s="31" t="s">
        <v>77</v>
      </c>
      <c r="I153" s="31" t="s">
        <v>78</v>
      </c>
      <c r="J153" s="31" t="s">
        <v>774</v>
      </c>
      <c r="K153" s="31" t="s">
        <v>857</v>
      </c>
      <c r="L153" s="32" t="str">
        <f t="shared" si="6"/>
        <v>Поставка новогодних детских подарков</v>
      </c>
      <c r="M153" s="31" t="s">
        <v>858</v>
      </c>
      <c r="N153" s="31"/>
      <c r="O153" s="31">
        <v>642</v>
      </c>
      <c r="P153" s="33" t="s">
        <v>82</v>
      </c>
      <c r="Q153" s="31">
        <v>1</v>
      </c>
      <c r="R153" s="34" t="s">
        <v>174</v>
      </c>
      <c r="S153" s="31" t="s">
        <v>83</v>
      </c>
      <c r="T153" s="35">
        <v>700</v>
      </c>
      <c r="U153" s="36">
        <v>700</v>
      </c>
      <c r="V153" s="37">
        <f t="shared" si="5"/>
        <v>700000</v>
      </c>
      <c r="W153" s="31">
        <v>2018</v>
      </c>
      <c r="X153" s="31" t="s">
        <v>84</v>
      </c>
      <c r="Y153" s="31">
        <v>2018</v>
      </c>
      <c r="Z153" s="39" t="s">
        <v>101</v>
      </c>
      <c r="AA153" s="38" t="s">
        <v>153</v>
      </c>
      <c r="AB153" s="31">
        <v>2018</v>
      </c>
      <c r="AC153" s="39" t="s">
        <v>85</v>
      </c>
      <c r="AD153" s="39">
        <v>2018</v>
      </c>
      <c r="AE153" s="39" t="s">
        <v>87</v>
      </c>
      <c r="AF153" s="38">
        <v>2018</v>
      </c>
      <c r="AG153" s="38" t="s">
        <v>88</v>
      </c>
      <c r="AH153" s="38">
        <v>2018</v>
      </c>
      <c r="AI153" s="38" t="s">
        <v>88</v>
      </c>
      <c r="AJ153" s="38" t="s">
        <v>311</v>
      </c>
      <c r="AK153" s="40" t="s">
        <v>104</v>
      </c>
      <c r="AL153" s="41">
        <v>1</v>
      </c>
      <c r="AM153" s="41">
        <v>31636</v>
      </c>
      <c r="AN153" s="41" t="s">
        <v>92</v>
      </c>
      <c r="AO153" s="31">
        <v>1</v>
      </c>
      <c r="AP153" s="32">
        <v>0</v>
      </c>
      <c r="AQ153" s="32"/>
      <c r="AR153" s="39" t="s">
        <v>93</v>
      </c>
      <c r="AS153" s="31" t="s">
        <v>94</v>
      </c>
      <c r="AT153" s="31" t="s">
        <v>95</v>
      </c>
      <c r="AU153" s="31"/>
      <c r="AV153" s="39"/>
      <c r="AW153" s="39"/>
      <c r="AX153" s="39"/>
      <c r="AY153" s="39"/>
      <c r="AZ153" s="43"/>
    </row>
    <row r="154" spans="1:53" s="6" customFormat="1" ht="84.75" customHeight="1" x14ac:dyDescent="0.2">
      <c r="A154" s="32" t="s">
        <v>823</v>
      </c>
      <c r="B154" s="31" t="s">
        <v>859</v>
      </c>
      <c r="C154" s="31" t="s">
        <v>108</v>
      </c>
      <c r="D154" s="31" t="s">
        <v>860</v>
      </c>
      <c r="E154" s="31" t="s">
        <v>861</v>
      </c>
      <c r="F154" s="31"/>
      <c r="G154" s="31" t="s">
        <v>774</v>
      </c>
      <c r="H154" s="31" t="s">
        <v>77</v>
      </c>
      <c r="I154" s="31" t="s">
        <v>78</v>
      </c>
      <c r="J154" s="31" t="s">
        <v>774</v>
      </c>
      <c r="K154" s="31" t="s">
        <v>862</v>
      </c>
      <c r="L154" s="32" t="str">
        <f t="shared" si="6"/>
        <v>Поставка мобильных аппаратов</v>
      </c>
      <c r="M154" s="31" t="s">
        <v>863</v>
      </c>
      <c r="N154" s="31"/>
      <c r="O154" s="31">
        <v>642</v>
      </c>
      <c r="P154" s="33" t="s">
        <v>82</v>
      </c>
      <c r="Q154" s="31">
        <v>1</v>
      </c>
      <c r="R154" s="34" t="s">
        <v>174</v>
      </c>
      <c r="S154" s="31" t="s">
        <v>83</v>
      </c>
      <c r="T154" s="35">
        <v>200</v>
      </c>
      <c r="U154" s="36">
        <v>200</v>
      </c>
      <c r="V154" s="37">
        <f t="shared" si="5"/>
        <v>200000</v>
      </c>
      <c r="W154" s="31">
        <v>2018</v>
      </c>
      <c r="X154" s="31" t="s">
        <v>131</v>
      </c>
      <c r="Y154" s="31">
        <v>2018</v>
      </c>
      <c r="Z154" s="39" t="s">
        <v>84</v>
      </c>
      <c r="AA154" s="38" t="s">
        <v>140</v>
      </c>
      <c r="AB154" s="31">
        <v>2018</v>
      </c>
      <c r="AC154" s="39" t="s">
        <v>101</v>
      </c>
      <c r="AD154" s="39">
        <v>2018</v>
      </c>
      <c r="AE154" s="39" t="s">
        <v>101</v>
      </c>
      <c r="AF154" s="38">
        <v>2018</v>
      </c>
      <c r="AG154" s="38" t="s">
        <v>85</v>
      </c>
      <c r="AH154" s="38">
        <v>2018</v>
      </c>
      <c r="AI154" s="38" t="s">
        <v>85</v>
      </c>
      <c r="AJ154" s="38" t="s">
        <v>86</v>
      </c>
      <c r="AK154" s="40" t="s">
        <v>104</v>
      </c>
      <c r="AL154" s="41">
        <v>1</v>
      </c>
      <c r="AM154" s="41">
        <v>31636</v>
      </c>
      <c r="AN154" s="41" t="s">
        <v>92</v>
      </c>
      <c r="AO154" s="31">
        <v>1</v>
      </c>
      <c r="AP154" s="32">
        <v>0</v>
      </c>
      <c r="AQ154" s="32"/>
      <c r="AR154" s="39" t="s">
        <v>93</v>
      </c>
      <c r="AS154" s="31" t="s">
        <v>94</v>
      </c>
      <c r="AT154" s="31" t="s">
        <v>95</v>
      </c>
      <c r="AU154" s="31"/>
      <c r="AV154" s="39"/>
      <c r="AW154" s="39">
        <v>16</v>
      </c>
      <c r="AX154" s="181">
        <v>43119</v>
      </c>
      <c r="AY154" s="181">
        <v>43123</v>
      </c>
      <c r="AZ154" s="181">
        <v>43119</v>
      </c>
    </row>
    <row r="155" spans="1:53" s="56" customFormat="1" ht="108" customHeight="1" x14ac:dyDescent="0.2">
      <c r="A155" s="32" t="s">
        <v>864</v>
      </c>
      <c r="B155" s="31" t="s">
        <v>865</v>
      </c>
      <c r="C155" s="31" t="s">
        <v>108</v>
      </c>
      <c r="D155" s="31" t="s">
        <v>866</v>
      </c>
      <c r="E155" s="31" t="s">
        <v>867</v>
      </c>
      <c r="F155" s="31"/>
      <c r="G155" s="31" t="s">
        <v>868</v>
      </c>
      <c r="H155" s="31" t="s">
        <v>77</v>
      </c>
      <c r="I155" s="31" t="s">
        <v>78</v>
      </c>
      <c r="J155" s="31" t="s">
        <v>868</v>
      </c>
      <c r="K155" s="31" t="s">
        <v>869</v>
      </c>
      <c r="L155" s="32" t="str">
        <f t="shared" si="6"/>
        <v xml:space="preserve"> Поставка оргтехники и комплектующих</v>
      </c>
      <c r="M155" s="31" t="s">
        <v>870</v>
      </c>
      <c r="N155" s="31"/>
      <c r="O155" s="31">
        <v>839</v>
      </c>
      <c r="P155" s="33" t="s">
        <v>527</v>
      </c>
      <c r="Q155" s="31">
        <v>1</v>
      </c>
      <c r="R155" s="34">
        <v>45000000000</v>
      </c>
      <c r="S155" s="31" t="s">
        <v>83</v>
      </c>
      <c r="T155" s="35">
        <v>3000</v>
      </c>
      <c r="U155" s="36">
        <v>3000</v>
      </c>
      <c r="V155" s="37">
        <f t="shared" si="5"/>
        <v>3000000</v>
      </c>
      <c r="W155" s="31">
        <v>2018</v>
      </c>
      <c r="X155" s="31" t="s">
        <v>89</v>
      </c>
      <c r="Y155" s="31">
        <v>2018</v>
      </c>
      <c r="Z155" s="39" t="s">
        <v>126</v>
      </c>
      <c r="AA155" s="38" t="s">
        <v>250</v>
      </c>
      <c r="AB155" s="31">
        <v>2018</v>
      </c>
      <c r="AC155" s="39" t="s">
        <v>126</v>
      </c>
      <c r="AD155" s="39">
        <v>2018</v>
      </c>
      <c r="AE155" s="39" t="s">
        <v>127</v>
      </c>
      <c r="AF155" s="31">
        <v>2018</v>
      </c>
      <c r="AG155" s="39" t="s">
        <v>127</v>
      </c>
      <c r="AH155" s="31">
        <v>2018</v>
      </c>
      <c r="AI155" s="39" t="s">
        <v>129</v>
      </c>
      <c r="AJ155" s="38" t="s">
        <v>282</v>
      </c>
      <c r="AK155" s="40" t="s">
        <v>104</v>
      </c>
      <c r="AL155" s="41">
        <v>1</v>
      </c>
      <c r="AM155" s="41">
        <v>31636</v>
      </c>
      <c r="AN155" s="41" t="s">
        <v>92</v>
      </c>
      <c r="AO155" s="55" t="s">
        <v>114</v>
      </c>
      <c r="AP155" s="45" t="s">
        <v>152</v>
      </c>
      <c r="AQ155" s="45"/>
      <c r="AR155" s="39" t="s">
        <v>93</v>
      </c>
      <c r="AS155" s="31" t="s">
        <v>94</v>
      </c>
      <c r="AT155" s="31" t="s">
        <v>95</v>
      </c>
      <c r="AU155" s="45"/>
      <c r="AV155" s="45" t="s">
        <v>871</v>
      </c>
      <c r="AW155" s="45" t="s">
        <v>872</v>
      </c>
      <c r="AX155" s="45" t="s">
        <v>570</v>
      </c>
      <c r="AY155" s="45" t="s">
        <v>587</v>
      </c>
      <c r="AZ155" s="45" t="s">
        <v>571</v>
      </c>
    </row>
    <row r="156" spans="1:53" s="56" customFormat="1" ht="79.5" customHeight="1" x14ac:dyDescent="0.2">
      <c r="A156" s="32" t="s">
        <v>873</v>
      </c>
      <c r="B156" s="31" t="s">
        <v>874</v>
      </c>
      <c r="C156" s="31" t="s">
        <v>875</v>
      </c>
      <c r="D156" s="31" t="s">
        <v>523</v>
      </c>
      <c r="E156" s="31" t="s">
        <v>448</v>
      </c>
      <c r="F156" s="31"/>
      <c r="G156" s="31" t="s">
        <v>868</v>
      </c>
      <c r="H156" s="31" t="s">
        <v>77</v>
      </c>
      <c r="I156" s="31" t="s">
        <v>78</v>
      </c>
      <c r="J156" s="31" t="s">
        <v>868</v>
      </c>
      <c r="K156" s="31" t="s">
        <v>876</v>
      </c>
      <c r="L156" s="32" t="str">
        <f t="shared" si="6"/>
        <v>Поставка программного обеспечения</v>
      </c>
      <c r="M156" s="31" t="s">
        <v>877</v>
      </c>
      <c r="N156" s="31"/>
      <c r="O156" s="31">
        <v>642</v>
      </c>
      <c r="P156" s="33" t="s">
        <v>878</v>
      </c>
      <c r="Q156" s="31">
        <v>1</v>
      </c>
      <c r="R156" s="34">
        <v>45000000000</v>
      </c>
      <c r="S156" s="31" t="s">
        <v>83</v>
      </c>
      <c r="T156" s="35">
        <v>1500</v>
      </c>
      <c r="U156" s="36">
        <v>1500</v>
      </c>
      <c r="V156" s="37">
        <f t="shared" si="5"/>
        <v>1500000</v>
      </c>
      <c r="W156" s="31">
        <v>2018</v>
      </c>
      <c r="X156" s="31" t="s">
        <v>131</v>
      </c>
      <c r="Y156" s="31">
        <v>2018</v>
      </c>
      <c r="Z156" s="39" t="s">
        <v>84</v>
      </c>
      <c r="AA156" s="38" t="s">
        <v>140</v>
      </c>
      <c r="AB156" s="31">
        <v>2018</v>
      </c>
      <c r="AC156" s="39" t="s">
        <v>101</v>
      </c>
      <c r="AD156" s="39">
        <v>2018</v>
      </c>
      <c r="AE156" s="39" t="s">
        <v>101</v>
      </c>
      <c r="AF156" s="31">
        <v>2018</v>
      </c>
      <c r="AG156" s="39" t="s">
        <v>85</v>
      </c>
      <c r="AH156" s="31">
        <v>2019</v>
      </c>
      <c r="AI156" s="40" t="s">
        <v>101</v>
      </c>
      <c r="AJ156" s="57" t="s">
        <v>166</v>
      </c>
      <c r="AK156" s="40" t="s">
        <v>104</v>
      </c>
      <c r="AL156" s="41">
        <v>1</v>
      </c>
      <c r="AM156" s="41">
        <v>31636</v>
      </c>
      <c r="AN156" s="41" t="s">
        <v>92</v>
      </c>
      <c r="AO156" s="55" t="s">
        <v>114</v>
      </c>
      <c r="AP156" s="45" t="s">
        <v>152</v>
      </c>
      <c r="AQ156" s="45" t="s">
        <v>879</v>
      </c>
      <c r="AR156" s="39" t="s">
        <v>93</v>
      </c>
      <c r="AS156" s="31" t="s">
        <v>94</v>
      </c>
      <c r="AT156" s="31" t="s">
        <v>95</v>
      </c>
      <c r="AU156" s="45"/>
      <c r="AV156" s="45" t="s">
        <v>880</v>
      </c>
      <c r="AW156" s="45" t="s">
        <v>881</v>
      </c>
      <c r="AX156" s="45" t="s">
        <v>882</v>
      </c>
      <c r="AY156" s="45" t="s">
        <v>883</v>
      </c>
      <c r="AZ156" s="45" t="s">
        <v>882</v>
      </c>
    </row>
    <row r="157" spans="1:53" s="56" customFormat="1" ht="70.5" customHeight="1" x14ac:dyDescent="0.2">
      <c r="A157" s="32" t="s">
        <v>873</v>
      </c>
      <c r="B157" s="31" t="s">
        <v>884</v>
      </c>
      <c r="C157" s="31" t="s">
        <v>875</v>
      </c>
      <c r="D157" s="31" t="s">
        <v>885</v>
      </c>
      <c r="E157" s="31" t="s">
        <v>886</v>
      </c>
      <c r="F157" s="31"/>
      <c r="G157" s="31" t="s">
        <v>868</v>
      </c>
      <c r="H157" s="31" t="s">
        <v>77</v>
      </c>
      <c r="I157" s="31" t="s">
        <v>78</v>
      </c>
      <c r="J157" s="31" t="s">
        <v>868</v>
      </c>
      <c r="K157" s="31" t="s">
        <v>887</v>
      </c>
      <c r="L157" s="31" t="str">
        <f t="shared" si="6"/>
        <v xml:space="preserve">Обучение сотрудников </v>
      </c>
      <c r="M157" s="31" t="s">
        <v>888</v>
      </c>
      <c r="N157" s="31"/>
      <c r="O157" s="31">
        <v>642</v>
      </c>
      <c r="P157" s="33" t="s">
        <v>878</v>
      </c>
      <c r="Q157" s="31">
        <v>1</v>
      </c>
      <c r="R157" s="34">
        <v>45000000000</v>
      </c>
      <c r="S157" s="31" t="s">
        <v>83</v>
      </c>
      <c r="T157" s="35">
        <v>435</v>
      </c>
      <c r="U157" s="36">
        <v>435</v>
      </c>
      <c r="V157" s="37">
        <f t="shared" si="5"/>
        <v>435000</v>
      </c>
      <c r="W157" s="31">
        <v>2018</v>
      </c>
      <c r="X157" s="31" t="s">
        <v>130</v>
      </c>
      <c r="Y157" s="31">
        <v>2018</v>
      </c>
      <c r="Z157" s="39" t="s">
        <v>131</v>
      </c>
      <c r="AA157" s="38" t="s">
        <v>165</v>
      </c>
      <c r="AB157" s="31">
        <v>2018</v>
      </c>
      <c r="AC157" s="39" t="s">
        <v>84</v>
      </c>
      <c r="AD157" s="39">
        <v>2018</v>
      </c>
      <c r="AE157" s="39" t="s">
        <v>84</v>
      </c>
      <c r="AF157" s="31">
        <v>2018</v>
      </c>
      <c r="AG157" s="39" t="s">
        <v>84</v>
      </c>
      <c r="AH157" s="31">
        <v>2018</v>
      </c>
      <c r="AI157" s="40" t="s">
        <v>88</v>
      </c>
      <c r="AJ157" s="57" t="s">
        <v>311</v>
      </c>
      <c r="AK157" s="40" t="s">
        <v>104</v>
      </c>
      <c r="AL157" s="41">
        <v>1</v>
      </c>
      <c r="AM157" s="41">
        <v>31636</v>
      </c>
      <c r="AN157" s="41" t="s">
        <v>92</v>
      </c>
      <c r="AO157" s="31">
        <v>0</v>
      </c>
      <c r="AP157" s="38" t="s">
        <v>889</v>
      </c>
      <c r="AQ157" s="45"/>
      <c r="AR157" s="39" t="s">
        <v>93</v>
      </c>
      <c r="AS157" s="31" t="s">
        <v>94</v>
      </c>
      <c r="AT157" s="31" t="s">
        <v>95</v>
      </c>
      <c r="AU157" s="38"/>
      <c r="AV157" s="38"/>
      <c r="AW157" s="45" t="s">
        <v>881</v>
      </c>
      <c r="AX157" s="45" t="s">
        <v>882</v>
      </c>
      <c r="AY157" s="45" t="s">
        <v>883</v>
      </c>
      <c r="AZ157" s="45" t="s">
        <v>882</v>
      </c>
    </row>
    <row r="158" spans="1:53" s="56" customFormat="1" ht="81.75" customHeight="1" x14ac:dyDescent="0.2">
      <c r="A158" s="32" t="s">
        <v>873</v>
      </c>
      <c r="B158" s="31" t="s">
        <v>890</v>
      </c>
      <c r="C158" s="31" t="s">
        <v>875</v>
      </c>
      <c r="D158" s="31" t="s">
        <v>523</v>
      </c>
      <c r="E158" s="31" t="s">
        <v>448</v>
      </c>
      <c r="F158" s="31"/>
      <c r="G158" s="31" t="s">
        <v>868</v>
      </c>
      <c r="H158" s="31" t="s">
        <v>77</v>
      </c>
      <c r="I158" s="31" t="s">
        <v>78</v>
      </c>
      <c r="J158" s="31" t="s">
        <v>868</v>
      </c>
      <c r="K158" s="31" t="s">
        <v>891</v>
      </c>
      <c r="L158" s="31" t="str">
        <f t="shared" si="6"/>
        <v>Приобретение прав пользования программным обеспечением OpenText</v>
      </c>
      <c r="M158" s="31" t="s">
        <v>892</v>
      </c>
      <c r="N158" s="31"/>
      <c r="O158" s="31">
        <v>642</v>
      </c>
      <c r="P158" s="33" t="s">
        <v>878</v>
      </c>
      <c r="Q158" s="31">
        <v>1</v>
      </c>
      <c r="R158" s="34">
        <v>45000000000</v>
      </c>
      <c r="S158" s="31" t="s">
        <v>83</v>
      </c>
      <c r="T158" s="35">
        <v>3675</v>
      </c>
      <c r="U158" s="36">
        <v>3675</v>
      </c>
      <c r="V158" s="37">
        <f t="shared" si="5"/>
        <v>3675000</v>
      </c>
      <c r="W158" s="31">
        <v>2018</v>
      </c>
      <c r="X158" s="31" t="s">
        <v>85</v>
      </c>
      <c r="Y158" s="31">
        <v>2018</v>
      </c>
      <c r="Z158" s="39" t="s">
        <v>87</v>
      </c>
      <c r="AA158" s="38" t="s">
        <v>693</v>
      </c>
      <c r="AB158" s="31">
        <v>2018</v>
      </c>
      <c r="AC158" s="39" t="s">
        <v>88</v>
      </c>
      <c r="AD158" s="39">
        <v>2018</v>
      </c>
      <c r="AE158" s="39" t="s">
        <v>88</v>
      </c>
      <c r="AF158" s="31">
        <v>2018</v>
      </c>
      <c r="AG158" s="39" t="s">
        <v>88</v>
      </c>
      <c r="AH158" s="31">
        <v>2019</v>
      </c>
      <c r="AI158" s="40" t="s">
        <v>87</v>
      </c>
      <c r="AJ158" s="57" t="s">
        <v>622</v>
      </c>
      <c r="AK158" s="40" t="s">
        <v>104</v>
      </c>
      <c r="AL158" s="41">
        <v>1</v>
      </c>
      <c r="AM158" s="41">
        <v>31636</v>
      </c>
      <c r="AN158" s="41" t="s">
        <v>92</v>
      </c>
      <c r="AO158" s="34" t="s">
        <v>114</v>
      </c>
      <c r="AP158" s="38" t="s">
        <v>152</v>
      </c>
      <c r="AQ158" s="45" t="s">
        <v>893</v>
      </c>
      <c r="AR158" s="39" t="s">
        <v>93</v>
      </c>
      <c r="AS158" s="31" t="s">
        <v>94</v>
      </c>
      <c r="AT158" s="31" t="s">
        <v>95</v>
      </c>
      <c r="AU158" s="38"/>
      <c r="AV158" s="38"/>
      <c r="AW158" s="45" t="s">
        <v>881</v>
      </c>
      <c r="AX158" s="45" t="s">
        <v>882</v>
      </c>
      <c r="AY158" s="45" t="s">
        <v>883</v>
      </c>
      <c r="AZ158" s="45" t="s">
        <v>882</v>
      </c>
    </row>
    <row r="159" spans="1:53" s="56" customFormat="1" ht="64.5" customHeight="1" x14ac:dyDescent="0.2">
      <c r="A159" s="32" t="s">
        <v>864</v>
      </c>
      <c r="B159" s="31" t="s">
        <v>894</v>
      </c>
      <c r="C159" s="31" t="s">
        <v>108</v>
      </c>
      <c r="D159" s="34" t="s">
        <v>866</v>
      </c>
      <c r="E159" s="31" t="s">
        <v>867</v>
      </c>
      <c r="F159" s="31"/>
      <c r="G159" s="31" t="s">
        <v>868</v>
      </c>
      <c r="H159" s="31" t="s">
        <v>77</v>
      </c>
      <c r="I159" s="31" t="s">
        <v>78</v>
      </c>
      <c r="J159" s="31" t="s">
        <v>868</v>
      </c>
      <c r="K159" s="31" t="s">
        <v>895</v>
      </c>
      <c r="L159" s="31" t="str">
        <f t="shared" si="6"/>
        <v xml:space="preserve">Поставка серверного оборудования </v>
      </c>
      <c r="M159" s="31" t="s">
        <v>895</v>
      </c>
      <c r="N159" s="31"/>
      <c r="O159" s="31">
        <v>839</v>
      </c>
      <c r="P159" s="33" t="s">
        <v>527</v>
      </c>
      <c r="Q159" s="31">
        <v>1</v>
      </c>
      <c r="R159" s="34">
        <v>45000000000</v>
      </c>
      <c r="S159" s="31" t="s">
        <v>83</v>
      </c>
      <c r="T159" s="35">
        <v>8000</v>
      </c>
      <c r="U159" s="36">
        <v>8000</v>
      </c>
      <c r="V159" s="37">
        <f t="shared" ref="V159:V222" si="7">T159*1000</f>
        <v>8000000</v>
      </c>
      <c r="W159" s="31">
        <v>2018</v>
      </c>
      <c r="X159" s="31" t="s">
        <v>89</v>
      </c>
      <c r="Y159" s="31">
        <v>2018</v>
      </c>
      <c r="Z159" s="39" t="s">
        <v>127</v>
      </c>
      <c r="AA159" s="38" t="s">
        <v>128</v>
      </c>
      <c r="AB159" s="31">
        <v>2018</v>
      </c>
      <c r="AC159" s="39" t="s">
        <v>129</v>
      </c>
      <c r="AD159" s="39">
        <v>2018</v>
      </c>
      <c r="AE159" s="39" t="s">
        <v>130</v>
      </c>
      <c r="AF159" s="31">
        <v>2018</v>
      </c>
      <c r="AG159" s="39" t="s">
        <v>130</v>
      </c>
      <c r="AH159" s="31">
        <v>2018</v>
      </c>
      <c r="AI159" s="40" t="s">
        <v>84</v>
      </c>
      <c r="AJ159" s="57" t="s">
        <v>140</v>
      </c>
      <c r="AK159" s="40" t="s">
        <v>104</v>
      </c>
      <c r="AL159" s="41">
        <v>1</v>
      </c>
      <c r="AM159" s="41">
        <v>31636</v>
      </c>
      <c r="AN159" s="41" t="s">
        <v>92</v>
      </c>
      <c r="AO159" s="34" t="s">
        <v>114</v>
      </c>
      <c r="AP159" s="38" t="s">
        <v>152</v>
      </c>
      <c r="AQ159" s="38"/>
      <c r="AR159" s="39" t="s">
        <v>93</v>
      </c>
      <c r="AS159" s="31" t="s">
        <v>94</v>
      </c>
      <c r="AT159" s="31" t="s">
        <v>95</v>
      </c>
      <c r="AU159" s="38"/>
      <c r="AV159" s="38"/>
      <c r="AW159" s="45" t="s">
        <v>872</v>
      </c>
      <c r="AX159" s="45" t="s">
        <v>570</v>
      </c>
      <c r="AY159" s="45" t="s">
        <v>587</v>
      </c>
      <c r="AZ159" s="45" t="s">
        <v>571</v>
      </c>
    </row>
    <row r="160" spans="1:53" s="56" customFormat="1" ht="100.5" customHeight="1" x14ac:dyDescent="0.2">
      <c r="A160" s="32"/>
      <c r="B160" s="31" t="s">
        <v>896</v>
      </c>
      <c r="C160" s="31"/>
      <c r="D160" s="34" t="s">
        <v>897</v>
      </c>
      <c r="E160" s="31" t="s">
        <v>898</v>
      </c>
      <c r="F160" s="31"/>
      <c r="G160" s="31" t="s">
        <v>868</v>
      </c>
      <c r="H160" s="31" t="s">
        <v>77</v>
      </c>
      <c r="I160" s="31" t="s">
        <v>78</v>
      </c>
      <c r="J160" s="31" t="s">
        <v>868</v>
      </c>
      <c r="K160" s="31" t="s">
        <v>899</v>
      </c>
      <c r="L160" s="31" t="str">
        <f t="shared" ref="L160:L223" si="8">K160</f>
        <v>Оказание услуг по обслуживанию и наполнению корпоративного сайта</v>
      </c>
      <c r="M160" s="31" t="s">
        <v>900</v>
      </c>
      <c r="N160" s="31"/>
      <c r="O160" s="31">
        <v>642</v>
      </c>
      <c r="P160" s="33" t="s">
        <v>878</v>
      </c>
      <c r="Q160" s="31">
        <v>1</v>
      </c>
      <c r="R160" s="34">
        <v>45000000000</v>
      </c>
      <c r="S160" s="31" t="s">
        <v>83</v>
      </c>
      <c r="T160" s="35">
        <v>240</v>
      </c>
      <c r="U160" s="36">
        <v>100</v>
      </c>
      <c r="V160" s="37">
        <f t="shared" si="7"/>
        <v>240000</v>
      </c>
      <c r="W160" s="31">
        <v>2018</v>
      </c>
      <c r="X160" s="31" t="s">
        <v>129</v>
      </c>
      <c r="Y160" s="31">
        <v>2018</v>
      </c>
      <c r="Z160" s="39" t="s">
        <v>130</v>
      </c>
      <c r="AA160" s="38" t="s">
        <v>175</v>
      </c>
      <c r="AB160" s="31">
        <v>2018</v>
      </c>
      <c r="AC160" s="39" t="s">
        <v>131</v>
      </c>
      <c r="AD160" s="39">
        <v>2018</v>
      </c>
      <c r="AE160" s="39" t="s">
        <v>84</v>
      </c>
      <c r="AF160" s="31">
        <v>2018</v>
      </c>
      <c r="AG160" s="38" t="s">
        <v>84</v>
      </c>
      <c r="AH160" s="31">
        <v>2019</v>
      </c>
      <c r="AI160" s="40" t="s">
        <v>131</v>
      </c>
      <c r="AJ160" s="57" t="s">
        <v>283</v>
      </c>
      <c r="AK160" s="40" t="s">
        <v>104</v>
      </c>
      <c r="AL160" s="41">
        <v>1</v>
      </c>
      <c r="AM160" s="41">
        <v>31636</v>
      </c>
      <c r="AN160" s="41" t="s">
        <v>92</v>
      </c>
      <c r="AO160" s="31">
        <v>1</v>
      </c>
      <c r="AP160" s="38" t="s">
        <v>152</v>
      </c>
      <c r="AQ160" s="38"/>
      <c r="AR160" s="39" t="s">
        <v>93</v>
      </c>
      <c r="AS160" s="31" t="s">
        <v>94</v>
      </c>
      <c r="AT160" s="31" t="s">
        <v>95</v>
      </c>
      <c r="AU160" s="38"/>
      <c r="AV160" s="38" t="s">
        <v>901</v>
      </c>
      <c r="AW160" s="38"/>
      <c r="AX160" s="38"/>
      <c r="AY160" s="38"/>
      <c r="AZ160" s="43"/>
    </row>
    <row r="161" spans="1:52" s="56" customFormat="1" ht="75.75" customHeight="1" x14ac:dyDescent="0.2">
      <c r="A161" s="32"/>
      <c r="B161" s="31" t="s">
        <v>902</v>
      </c>
      <c r="C161" s="31"/>
      <c r="D161" s="34" t="s">
        <v>523</v>
      </c>
      <c r="E161" s="31" t="s">
        <v>448</v>
      </c>
      <c r="F161" s="31"/>
      <c r="G161" s="31" t="s">
        <v>868</v>
      </c>
      <c r="H161" s="31" t="s">
        <v>77</v>
      </c>
      <c r="I161" s="31" t="s">
        <v>78</v>
      </c>
      <c r="J161" s="31" t="s">
        <v>868</v>
      </c>
      <c r="K161" s="31" t="s">
        <v>903</v>
      </c>
      <c r="L161" s="31" t="str">
        <f t="shared" si="8"/>
        <v>Поставка программного обеспечения AutoCad</v>
      </c>
      <c r="M161" s="31" t="s">
        <v>877</v>
      </c>
      <c r="N161" s="31"/>
      <c r="O161" s="31">
        <v>642</v>
      </c>
      <c r="P161" s="33" t="s">
        <v>878</v>
      </c>
      <c r="Q161" s="31">
        <v>1</v>
      </c>
      <c r="R161" s="34">
        <v>45000000000</v>
      </c>
      <c r="S161" s="31" t="s">
        <v>83</v>
      </c>
      <c r="T161" s="35">
        <v>500</v>
      </c>
      <c r="U161" s="36">
        <v>500</v>
      </c>
      <c r="V161" s="37">
        <f t="shared" si="7"/>
        <v>500000</v>
      </c>
      <c r="W161" s="31">
        <v>2018</v>
      </c>
      <c r="X161" s="31" t="s">
        <v>129</v>
      </c>
      <c r="Y161" s="31">
        <v>2018</v>
      </c>
      <c r="Z161" s="39" t="s">
        <v>130</v>
      </c>
      <c r="AA161" s="38" t="s">
        <v>175</v>
      </c>
      <c r="AB161" s="31">
        <v>2018</v>
      </c>
      <c r="AC161" s="39" t="s">
        <v>131</v>
      </c>
      <c r="AD161" s="39">
        <v>2018</v>
      </c>
      <c r="AE161" s="39" t="s">
        <v>84</v>
      </c>
      <c r="AF161" s="31">
        <v>2018</v>
      </c>
      <c r="AG161" s="58" t="s">
        <v>101</v>
      </c>
      <c r="AH161" s="31">
        <v>2019</v>
      </c>
      <c r="AI161" s="38" t="s">
        <v>84</v>
      </c>
      <c r="AJ161" s="59" t="s">
        <v>510</v>
      </c>
      <c r="AK161" s="40" t="s">
        <v>104</v>
      </c>
      <c r="AL161" s="41">
        <v>1</v>
      </c>
      <c r="AM161" s="41">
        <v>31636</v>
      </c>
      <c r="AN161" s="41" t="s">
        <v>92</v>
      </c>
      <c r="AO161" s="34" t="s">
        <v>114</v>
      </c>
      <c r="AP161" s="38" t="s">
        <v>152</v>
      </c>
      <c r="AQ161" s="38"/>
      <c r="AR161" s="39" t="s">
        <v>93</v>
      </c>
      <c r="AS161" s="31" t="s">
        <v>94</v>
      </c>
      <c r="AT161" s="31" t="s">
        <v>95</v>
      </c>
      <c r="AU161" s="38"/>
      <c r="AV161" s="38"/>
      <c r="AW161" s="38"/>
      <c r="AX161" s="38"/>
      <c r="AY161" s="38"/>
      <c r="AZ161" s="43"/>
    </row>
    <row r="162" spans="1:52" s="56" customFormat="1" ht="75.75" customHeight="1" x14ac:dyDescent="0.2">
      <c r="A162" s="32"/>
      <c r="B162" s="31" t="s">
        <v>904</v>
      </c>
      <c r="C162" s="31"/>
      <c r="D162" s="34" t="s">
        <v>523</v>
      </c>
      <c r="E162" s="31" t="s">
        <v>448</v>
      </c>
      <c r="F162" s="31"/>
      <c r="G162" s="31" t="s">
        <v>868</v>
      </c>
      <c r="H162" s="31" t="s">
        <v>77</v>
      </c>
      <c r="I162" s="31" t="s">
        <v>78</v>
      </c>
      <c r="J162" s="31" t="s">
        <v>868</v>
      </c>
      <c r="K162" s="31" t="s">
        <v>905</v>
      </c>
      <c r="L162" s="31" t="str">
        <f t="shared" si="8"/>
        <v>Поставка Антивирусного программного обеспечения</v>
      </c>
      <c r="M162" s="31" t="s">
        <v>877</v>
      </c>
      <c r="N162" s="31"/>
      <c r="O162" s="31">
        <v>642</v>
      </c>
      <c r="P162" s="33" t="s">
        <v>878</v>
      </c>
      <c r="Q162" s="31">
        <v>1</v>
      </c>
      <c r="R162" s="34">
        <v>45000000000</v>
      </c>
      <c r="S162" s="31" t="s">
        <v>83</v>
      </c>
      <c r="T162" s="35">
        <v>400</v>
      </c>
      <c r="U162" s="36">
        <v>400</v>
      </c>
      <c r="V162" s="37">
        <f t="shared" si="7"/>
        <v>400000</v>
      </c>
      <c r="W162" s="31">
        <v>2018</v>
      </c>
      <c r="X162" s="31" t="s">
        <v>129</v>
      </c>
      <c r="Y162" s="31">
        <v>2018</v>
      </c>
      <c r="Z162" s="39" t="s">
        <v>130</v>
      </c>
      <c r="AA162" s="38" t="s">
        <v>175</v>
      </c>
      <c r="AB162" s="31">
        <v>2018</v>
      </c>
      <c r="AC162" s="39" t="s">
        <v>131</v>
      </c>
      <c r="AD162" s="39">
        <v>2018</v>
      </c>
      <c r="AE162" s="39" t="s">
        <v>84</v>
      </c>
      <c r="AF162" s="31">
        <v>2018</v>
      </c>
      <c r="AG162" s="58" t="s">
        <v>101</v>
      </c>
      <c r="AH162" s="31">
        <v>2019</v>
      </c>
      <c r="AI162" s="38" t="s">
        <v>84</v>
      </c>
      <c r="AJ162" s="59" t="s">
        <v>510</v>
      </c>
      <c r="AK162" s="40" t="s">
        <v>251</v>
      </c>
      <c r="AL162" s="41">
        <v>1</v>
      </c>
      <c r="AM162" s="41">
        <v>65355</v>
      </c>
      <c r="AN162" s="41" t="s">
        <v>92</v>
      </c>
      <c r="AO162" s="31">
        <v>1</v>
      </c>
      <c r="AP162" s="38" t="s">
        <v>152</v>
      </c>
      <c r="AQ162" s="38"/>
      <c r="AR162" s="39" t="s">
        <v>93</v>
      </c>
      <c r="AS162" s="31" t="s">
        <v>94</v>
      </c>
      <c r="AT162" s="31" t="s">
        <v>95</v>
      </c>
      <c r="AU162" s="38"/>
      <c r="AV162" s="38"/>
      <c r="AW162" s="38"/>
      <c r="AX162" s="38"/>
      <c r="AY162" s="38"/>
      <c r="AZ162" s="43"/>
    </row>
    <row r="163" spans="1:52" s="56" customFormat="1" ht="179.25" customHeight="1" x14ac:dyDescent="0.2">
      <c r="A163" s="32"/>
      <c r="B163" s="31" t="s">
        <v>906</v>
      </c>
      <c r="C163" s="31"/>
      <c r="D163" s="34" t="s">
        <v>523</v>
      </c>
      <c r="E163" s="31" t="s">
        <v>448</v>
      </c>
      <c r="F163" s="31"/>
      <c r="G163" s="31" t="s">
        <v>868</v>
      </c>
      <c r="H163" s="31" t="s">
        <v>77</v>
      </c>
      <c r="I163" s="31" t="s">
        <v>78</v>
      </c>
      <c r="J163" s="31" t="s">
        <v>868</v>
      </c>
      <c r="K163" s="31" t="s">
        <v>907</v>
      </c>
      <c r="L163" s="31" t="str">
        <f t="shared" si="8"/>
        <v>Оказание услуг по технической поддержке для вновь приобретаемого программного обеспечения OpenText, а также приобретение услуг по продлению технической поддержки ранее приобретенных прав пользования программным обеспечением  OpenText</v>
      </c>
      <c r="M163" s="31" t="s">
        <v>908</v>
      </c>
      <c r="N163" s="31"/>
      <c r="O163" s="31">
        <v>642</v>
      </c>
      <c r="P163" s="33" t="s">
        <v>878</v>
      </c>
      <c r="Q163" s="31">
        <v>1</v>
      </c>
      <c r="R163" s="34">
        <v>45000000000</v>
      </c>
      <c r="S163" s="31" t="s">
        <v>83</v>
      </c>
      <c r="T163" s="35">
        <v>6800</v>
      </c>
      <c r="U163" s="36">
        <v>6800</v>
      </c>
      <c r="V163" s="37">
        <f t="shared" si="7"/>
        <v>6800000</v>
      </c>
      <c r="W163" s="31">
        <v>2018</v>
      </c>
      <c r="X163" s="31" t="s">
        <v>131</v>
      </c>
      <c r="Y163" s="31">
        <v>2018</v>
      </c>
      <c r="Z163" s="39" t="s">
        <v>84</v>
      </c>
      <c r="AA163" s="38" t="s">
        <v>153</v>
      </c>
      <c r="AB163" s="31">
        <v>2018</v>
      </c>
      <c r="AC163" s="39" t="s">
        <v>85</v>
      </c>
      <c r="AD163" s="39">
        <v>2018</v>
      </c>
      <c r="AE163" s="39" t="s">
        <v>85</v>
      </c>
      <c r="AF163" s="31">
        <v>2018</v>
      </c>
      <c r="AG163" s="40" t="s">
        <v>85</v>
      </c>
      <c r="AH163" s="31">
        <v>2019</v>
      </c>
      <c r="AI163" s="40" t="s">
        <v>101</v>
      </c>
      <c r="AJ163" s="57" t="s">
        <v>166</v>
      </c>
      <c r="AK163" s="40" t="s">
        <v>104</v>
      </c>
      <c r="AL163" s="41">
        <v>1</v>
      </c>
      <c r="AM163" s="41">
        <v>31636</v>
      </c>
      <c r="AN163" s="41" t="s">
        <v>92</v>
      </c>
      <c r="AO163" s="34" t="s">
        <v>114</v>
      </c>
      <c r="AP163" s="38" t="s">
        <v>152</v>
      </c>
      <c r="AQ163" s="38"/>
      <c r="AR163" s="39" t="s">
        <v>93</v>
      </c>
      <c r="AS163" s="31" t="s">
        <v>94</v>
      </c>
      <c r="AT163" s="31" t="s">
        <v>95</v>
      </c>
      <c r="AU163" s="38"/>
      <c r="AV163" s="38"/>
      <c r="AW163" s="38"/>
      <c r="AX163" s="38"/>
      <c r="AY163" s="38"/>
      <c r="AZ163" s="43"/>
    </row>
    <row r="164" spans="1:52" s="56" customFormat="1" ht="90.75" customHeight="1" x14ac:dyDescent="0.2">
      <c r="A164" s="32"/>
      <c r="B164" s="31" t="s">
        <v>909</v>
      </c>
      <c r="C164" s="31"/>
      <c r="D164" s="34" t="s">
        <v>523</v>
      </c>
      <c r="E164" s="31" t="s">
        <v>448</v>
      </c>
      <c r="F164" s="31"/>
      <c r="G164" s="31" t="s">
        <v>868</v>
      </c>
      <c r="H164" s="31" t="s">
        <v>77</v>
      </c>
      <c r="I164" s="31" t="s">
        <v>78</v>
      </c>
      <c r="J164" s="31" t="s">
        <v>868</v>
      </c>
      <c r="K164" s="31" t="s">
        <v>910</v>
      </c>
      <c r="L164" s="31" t="str">
        <f t="shared" si="8"/>
        <v>Оказание услуг по проведению ежемесячных регламентных работ по мониторингу и сопровождению АСУД</v>
      </c>
      <c r="M164" s="31" t="s">
        <v>908</v>
      </c>
      <c r="N164" s="31"/>
      <c r="O164" s="31">
        <v>642</v>
      </c>
      <c r="P164" s="33" t="s">
        <v>878</v>
      </c>
      <c r="Q164" s="31">
        <v>1</v>
      </c>
      <c r="R164" s="34">
        <v>45000000000</v>
      </c>
      <c r="S164" s="31" t="s">
        <v>83</v>
      </c>
      <c r="T164" s="35">
        <v>3324</v>
      </c>
      <c r="U164" s="36">
        <v>1176</v>
      </c>
      <c r="V164" s="37">
        <f t="shared" si="7"/>
        <v>3324000</v>
      </c>
      <c r="W164" s="31">
        <v>2018</v>
      </c>
      <c r="X164" s="31" t="s">
        <v>131</v>
      </c>
      <c r="Y164" s="31">
        <v>2018</v>
      </c>
      <c r="Z164" s="39" t="s">
        <v>84</v>
      </c>
      <c r="AA164" s="38" t="s">
        <v>140</v>
      </c>
      <c r="AB164" s="31">
        <v>2018</v>
      </c>
      <c r="AC164" s="39" t="s">
        <v>101</v>
      </c>
      <c r="AD164" s="39">
        <v>2018</v>
      </c>
      <c r="AE164" s="39" t="s">
        <v>101</v>
      </c>
      <c r="AF164" s="31">
        <v>2018</v>
      </c>
      <c r="AG164" s="38" t="s">
        <v>85</v>
      </c>
      <c r="AH164" s="31">
        <v>2019</v>
      </c>
      <c r="AI164" s="40" t="s">
        <v>101</v>
      </c>
      <c r="AJ164" s="57" t="s">
        <v>166</v>
      </c>
      <c r="AK164" s="40" t="s">
        <v>104</v>
      </c>
      <c r="AL164" s="41">
        <v>1</v>
      </c>
      <c r="AM164" s="41">
        <v>31636</v>
      </c>
      <c r="AN164" s="41" t="s">
        <v>92</v>
      </c>
      <c r="AO164" s="34" t="s">
        <v>114</v>
      </c>
      <c r="AP164" s="38" t="s">
        <v>152</v>
      </c>
      <c r="AQ164" s="38"/>
      <c r="AR164" s="39" t="s">
        <v>93</v>
      </c>
      <c r="AS164" s="31" t="s">
        <v>94</v>
      </c>
      <c r="AT164" s="31" t="s">
        <v>95</v>
      </c>
      <c r="AU164" s="38"/>
      <c r="AV164" s="38" t="s">
        <v>911</v>
      </c>
      <c r="AW164" s="38"/>
      <c r="AX164" s="38"/>
      <c r="AY164" s="38"/>
      <c r="AZ164" s="43"/>
    </row>
    <row r="165" spans="1:52" s="56" customFormat="1" ht="90.75" customHeight="1" x14ac:dyDescent="0.2">
      <c r="A165" s="32"/>
      <c r="B165" s="31" t="s">
        <v>912</v>
      </c>
      <c r="C165" s="31"/>
      <c r="D165" s="34" t="s">
        <v>523</v>
      </c>
      <c r="E165" s="31" t="s">
        <v>448</v>
      </c>
      <c r="F165" s="31"/>
      <c r="G165" s="31" t="s">
        <v>868</v>
      </c>
      <c r="H165" s="31" t="s">
        <v>77</v>
      </c>
      <c r="I165" s="31" t="s">
        <v>78</v>
      </c>
      <c r="J165" s="31" t="s">
        <v>868</v>
      </c>
      <c r="K165" s="31" t="s">
        <v>876</v>
      </c>
      <c r="L165" s="31" t="str">
        <f t="shared" si="8"/>
        <v>Поставка программного обеспечения</v>
      </c>
      <c r="M165" s="31" t="s">
        <v>877</v>
      </c>
      <c r="N165" s="31"/>
      <c r="O165" s="31">
        <v>642</v>
      </c>
      <c r="P165" s="33" t="s">
        <v>878</v>
      </c>
      <c r="Q165" s="31">
        <v>1</v>
      </c>
      <c r="R165" s="34">
        <v>45000000000</v>
      </c>
      <c r="S165" s="31" t="s">
        <v>83</v>
      </c>
      <c r="T165" s="35">
        <v>1000</v>
      </c>
      <c r="U165" s="36">
        <v>1000</v>
      </c>
      <c r="V165" s="37">
        <f t="shared" si="7"/>
        <v>1000000</v>
      </c>
      <c r="W165" s="34">
        <v>2018</v>
      </c>
      <c r="X165" s="38" t="s">
        <v>84</v>
      </c>
      <c r="Y165" s="34">
        <v>2018</v>
      </c>
      <c r="Z165" s="39" t="s">
        <v>101</v>
      </c>
      <c r="AA165" s="59" t="s">
        <v>153</v>
      </c>
      <c r="AB165" s="39">
        <v>2018</v>
      </c>
      <c r="AC165" s="39" t="s">
        <v>85</v>
      </c>
      <c r="AD165" s="31">
        <v>2018</v>
      </c>
      <c r="AE165" s="39" t="s">
        <v>85</v>
      </c>
      <c r="AF165" s="31">
        <v>2018</v>
      </c>
      <c r="AG165" s="58" t="s">
        <v>87</v>
      </c>
      <c r="AH165" s="31">
        <v>2019</v>
      </c>
      <c r="AI165" s="38" t="s">
        <v>85</v>
      </c>
      <c r="AJ165" s="59" t="s">
        <v>141</v>
      </c>
      <c r="AK165" s="40" t="s">
        <v>104</v>
      </c>
      <c r="AL165" s="41">
        <v>1</v>
      </c>
      <c r="AM165" s="41">
        <v>31636</v>
      </c>
      <c r="AN165" s="41" t="s">
        <v>92</v>
      </c>
      <c r="AO165" s="31" t="s">
        <v>114</v>
      </c>
      <c r="AP165" s="38" t="s">
        <v>152</v>
      </c>
      <c r="AQ165" s="38"/>
      <c r="AR165" s="39" t="s">
        <v>93</v>
      </c>
      <c r="AS165" s="31" t="s">
        <v>94</v>
      </c>
      <c r="AT165" s="31" t="s">
        <v>95</v>
      </c>
      <c r="AU165" s="38"/>
      <c r="AV165" s="38"/>
      <c r="AW165" s="38"/>
      <c r="AX165" s="38"/>
      <c r="AY165" s="38"/>
      <c r="AZ165" s="43"/>
    </row>
    <row r="166" spans="1:52" s="56" customFormat="1" ht="82.5" customHeight="1" x14ac:dyDescent="0.2">
      <c r="A166" s="32"/>
      <c r="B166" s="31" t="s">
        <v>913</v>
      </c>
      <c r="C166" s="31"/>
      <c r="D166" s="34" t="s">
        <v>914</v>
      </c>
      <c r="E166" s="31" t="s">
        <v>915</v>
      </c>
      <c r="F166" s="31"/>
      <c r="G166" s="31" t="s">
        <v>868</v>
      </c>
      <c r="H166" s="31" t="s">
        <v>77</v>
      </c>
      <c r="I166" s="31" t="s">
        <v>78</v>
      </c>
      <c r="J166" s="31" t="s">
        <v>868</v>
      </c>
      <c r="K166" s="31" t="s">
        <v>916</v>
      </c>
      <c r="L166" s="31" t="str">
        <f t="shared" si="8"/>
        <v xml:space="preserve">Оказание услуг  по  диагностике офисной техники </v>
      </c>
      <c r="M166" s="31" t="s">
        <v>917</v>
      </c>
      <c r="N166" s="31"/>
      <c r="O166" s="31">
        <v>642</v>
      </c>
      <c r="P166" s="33" t="s">
        <v>878</v>
      </c>
      <c r="Q166" s="31">
        <v>1</v>
      </c>
      <c r="R166" s="34">
        <v>45000000000</v>
      </c>
      <c r="S166" s="31" t="s">
        <v>83</v>
      </c>
      <c r="T166" s="35">
        <v>250</v>
      </c>
      <c r="U166" s="36">
        <v>250</v>
      </c>
      <c r="V166" s="37">
        <f t="shared" si="7"/>
        <v>250000</v>
      </c>
      <c r="W166" s="31">
        <v>2018</v>
      </c>
      <c r="X166" s="31" t="s">
        <v>84</v>
      </c>
      <c r="Y166" s="31">
        <v>2018</v>
      </c>
      <c r="Z166" s="39" t="s">
        <v>101</v>
      </c>
      <c r="AA166" s="38" t="s">
        <v>153</v>
      </c>
      <c r="AB166" s="31">
        <v>2018</v>
      </c>
      <c r="AC166" s="39" t="s">
        <v>85</v>
      </c>
      <c r="AD166" s="39">
        <v>2018</v>
      </c>
      <c r="AE166" s="39" t="s">
        <v>87</v>
      </c>
      <c r="AF166" s="31">
        <v>2018</v>
      </c>
      <c r="AG166" s="38" t="s">
        <v>88</v>
      </c>
      <c r="AH166" s="31">
        <v>2019</v>
      </c>
      <c r="AI166" s="40" t="s">
        <v>87</v>
      </c>
      <c r="AJ166" s="57" t="s">
        <v>622</v>
      </c>
      <c r="AK166" s="40" t="s">
        <v>251</v>
      </c>
      <c r="AL166" s="41">
        <v>1</v>
      </c>
      <c r="AM166" s="41">
        <v>65355</v>
      </c>
      <c r="AN166" s="41" t="s">
        <v>92</v>
      </c>
      <c r="AO166" s="34">
        <v>1</v>
      </c>
      <c r="AP166" s="38" t="s">
        <v>152</v>
      </c>
      <c r="AQ166" s="38"/>
      <c r="AR166" s="39" t="s">
        <v>93</v>
      </c>
      <c r="AS166" s="31" t="s">
        <v>94</v>
      </c>
      <c r="AT166" s="31" t="s">
        <v>95</v>
      </c>
      <c r="AU166" s="38"/>
      <c r="AV166" s="38"/>
      <c r="AW166" s="38"/>
      <c r="AX166" s="38"/>
      <c r="AY166" s="38"/>
      <c r="AZ166" s="43"/>
    </row>
    <row r="167" spans="1:52" s="56" customFormat="1" ht="78.75" customHeight="1" x14ac:dyDescent="0.2">
      <c r="A167" s="32"/>
      <c r="B167" s="31" t="s">
        <v>918</v>
      </c>
      <c r="C167" s="31"/>
      <c r="D167" s="34" t="s">
        <v>914</v>
      </c>
      <c r="E167" s="31" t="s">
        <v>915</v>
      </c>
      <c r="F167" s="31"/>
      <c r="G167" s="31" t="s">
        <v>868</v>
      </c>
      <c r="H167" s="31" t="s">
        <v>77</v>
      </c>
      <c r="I167" s="31" t="s">
        <v>78</v>
      </c>
      <c r="J167" s="31" t="s">
        <v>868</v>
      </c>
      <c r="K167" s="31" t="s">
        <v>919</v>
      </c>
      <c r="L167" s="31" t="str">
        <f t="shared" si="8"/>
        <v xml:space="preserve">Оказание услуг  по  утилизации офисной техники </v>
      </c>
      <c r="M167" s="31" t="s">
        <v>917</v>
      </c>
      <c r="N167" s="31"/>
      <c r="O167" s="31">
        <v>642</v>
      </c>
      <c r="P167" s="33" t="s">
        <v>878</v>
      </c>
      <c r="Q167" s="31">
        <v>1</v>
      </c>
      <c r="R167" s="34">
        <v>45000000000</v>
      </c>
      <c r="S167" s="31" t="s">
        <v>83</v>
      </c>
      <c r="T167" s="35">
        <v>250</v>
      </c>
      <c r="U167" s="36">
        <v>250</v>
      </c>
      <c r="V167" s="37">
        <f t="shared" si="7"/>
        <v>250000</v>
      </c>
      <c r="W167" s="31">
        <v>2018</v>
      </c>
      <c r="X167" s="31" t="s">
        <v>84</v>
      </c>
      <c r="Y167" s="31">
        <v>2018</v>
      </c>
      <c r="Z167" s="39" t="s">
        <v>101</v>
      </c>
      <c r="AA167" s="38" t="s">
        <v>153</v>
      </c>
      <c r="AB167" s="31">
        <v>2018</v>
      </c>
      <c r="AC167" s="39" t="s">
        <v>85</v>
      </c>
      <c r="AD167" s="39">
        <v>2018</v>
      </c>
      <c r="AE167" s="39" t="s">
        <v>87</v>
      </c>
      <c r="AF167" s="31">
        <v>2018</v>
      </c>
      <c r="AG167" s="38" t="s">
        <v>88</v>
      </c>
      <c r="AH167" s="31">
        <v>2019</v>
      </c>
      <c r="AI167" s="40" t="s">
        <v>87</v>
      </c>
      <c r="AJ167" s="57" t="s">
        <v>622</v>
      </c>
      <c r="AK167" s="40" t="s">
        <v>251</v>
      </c>
      <c r="AL167" s="41">
        <v>1</v>
      </c>
      <c r="AM167" s="41">
        <v>65355</v>
      </c>
      <c r="AN167" s="41" t="s">
        <v>92</v>
      </c>
      <c r="AO167" s="34" t="s">
        <v>114</v>
      </c>
      <c r="AP167" s="38" t="s">
        <v>152</v>
      </c>
      <c r="AQ167" s="38"/>
      <c r="AR167" s="39" t="s">
        <v>93</v>
      </c>
      <c r="AS167" s="31" t="s">
        <v>94</v>
      </c>
      <c r="AT167" s="31" t="s">
        <v>95</v>
      </c>
      <c r="AU167" s="38"/>
      <c r="AV167" s="38"/>
      <c r="AW167" s="38"/>
      <c r="AX167" s="38"/>
      <c r="AY167" s="38"/>
      <c r="AZ167" s="43"/>
    </row>
    <row r="168" spans="1:52" s="56" customFormat="1" ht="63.75" customHeight="1" x14ac:dyDescent="0.2">
      <c r="A168" s="32"/>
      <c r="B168" s="31" t="s">
        <v>920</v>
      </c>
      <c r="C168" s="31"/>
      <c r="D168" s="34" t="s">
        <v>866</v>
      </c>
      <c r="E168" s="31" t="s">
        <v>867</v>
      </c>
      <c r="F168" s="31"/>
      <c r="G168" s="31" t="s">
        <v>868</v>
      </c>
      <c r="H168" s="31" t="s">
        <v>77</v>
      </c>
      <c r="I168" s="31" t="s">
        <v>78</v>
      </c>
      <c r="J168" s="31" t="s">
        <v>868</v>
      </c>
      <c r="K168" s="31" t="s">
        <v>921</v>
      </c>
      <c r="L168" s="31" t="str">
        <f t="shared" si="8"/>
        <v xml:space="preserve"> Поставка оргтехники</v>
      </c>
      <c r="M168" s="31" t="s">
        <v>870</v>
      </c>
      <c r="N168" s="31"/>
      <c r="O168" s="31">
        <v>839</v>
      </c>
      <c r="P168" s="33" t="s">
        <v>527</v>
      </c>
      <c r="Q168" s="31">
        <v>1</v>
      </c>
      <c r="R168" s="34">
        <v>45000000000</v>
      </c>
      <c r="S168" s="31" t="s">
        <v>83</v>
      </c>
      <c r="T168" s="35">
        <v>2600</v>
      </c>
      <c r="U168" s="36">
        <v>2600</v>
      </c>
      <c r="V168" s="37">
        <f t="shared" si="7"/>
        <v>2600000</v>
      </c>
      <c r="W168" s="31">
        <v>2018</v>
      </c>
      <c r="X168" s="31" t="s">
        <v>131</v>
      </c>
      <c r="Y168" s="31">
        <v>2018</v>
      </c>
      <c r="Z168" s="39" t="s">
        <v>84</v>
      </c>
      <c r="AA168" s="38" t="s">
        <v>153</v>
      </c>
      <c r="AB168" s="31">
        <v>2018</v>
      </c>
      <c r="AC168" s="39" t="s">
        <v>101</v>
      </c>
      <c r="AD168" s="39">
        <v>2018</v>
      </c>
      <c r="AE168" s="39" t="s">
        <v>85</v>
      </c>
      <c r="AF168" s="31">
        <v>2018</v>
      </c>
      <c r="AG168" s="38" t="s">
        <v>87</v>
      </c>
      <c r="AH168" s="31">
        <v>2018</v>
      </c>
      <c r="AI168" s="38" t="s">
        <v>88</v>
      </c>
      <c r="AJ168" s="57" t="s">
        <v>311</v>
      </c>
      <c r="AK168" s="40" t="s">
        <v>104</v>
      </c>
      <c r="AL168" s="41">
        <v>1</v>
      </c>
      <c r="AM168" s="41">
        <v>31636</v>
      </c>
      <c r="AN168" s="41" t="s">
        <v>92</v>
      </c>
      <c r="AO168" s="34" t="s">
        <v>114</v>
      </c>
      <c r="AP168" s="38" t="s">
        <v>152</v>
      </c>
      <c r="AQ168" s="38"/>
      <c r="AR168" s="39" t="s">
        <v>93</v>
      </c>
      <c r="AS168" s="31" t="s">
        <v>94</v>
      </c>
      <c r="AT168" s="31" t="s">
        <v>95</v>
      </c>
      <c r="AU168" s="38"/>
      <c r="AV168" s="38"/>
      <c r="AW168" s="38"/>
      <c r="AX168" s="38"/>
      <c r="AY168" s="38"/>
      <c r="AZ168" s="43"/>
    </row>
    <row r="169" spans="1:52" s="56" customFormat="1" ht="60" customHeight="1" x14ac:dyDescent="0.2">
      <c r="A169" s="32"/>
      <c r="B169" s="31" t="s">
        <v>922</v>
      </c>
      <c r="C169" s="31"/>
      <c r="D169" s="34" t="s">
        <v>923</v>
      </c>
      <c r="E169" s="31" t="s">
        <v>924</v>
      </c>
      <c r="F169" s="31"/>
      <c r="G169" s="31" t="s">
        <v>868</v>
      </c>
      <c r="H169" s="31" t="s">
        <v>77</v>
      </c>
      <c r="I169" s="31" t="s">
        <v>78</v>
      </c>
      <c r="J169" s="31" t="s">
        <v>868</v>
      </c>
      <c r="K169" s="31" t="s">
        <v>925</v>
      </c>
      <c r="L169" s="31" t="str">
        <f t="shared" si="8"/>
        <v xml:space="preserve">Оказание услуг по стационарной телефонной связи </v>
      </c>
      <c r="M169" s="31" t="s">
        <v>926</v>
      </c>
      <c r="N169" s="31"/>
      <c r="O169" s="31">
        <v>642</v>
      </c>
      <c r="P169" s="33" t="s">
        <v>878</v>
      </c>
      <c r="Q169" s="31">
        <v>1</v>
      </c>
      <c r="R169" s="34">
        <v>45000000000</v>
      </c>
      <c r="S169" s="31" t="s">
        <v>83</v>
      </c>
      <c r="T169" s="35">
        <v>360</v>
      </c>
      <c r="U169" s="36">
        <v>360</v>
      </c>
      <c r="V169" s="37">
        <f t="shared" si="7"/>
        <v>360000</v>
      </c>
      <c r="W169" s="31">
        <v>2018</v>
      </c>
      <c r="X169" s="31" t="s">
        <v>101</v>
      </c>
      <c r="Y169" s="31">
        <v>2018</v>
      </c>
      <c r="Z169" s="39" t="s">
        <v>85</v>
      </c>
      <c r="AA169" s="38" t="s">
        <v>86</v>
      </c>
      <c r="AB169" s="31">
        <v>2018</v>
      </c>
      <c r="AC169" s="39" t="s">
        <v>87</v>
      </c>
      <c r="AD169" s="39">
        <v>2018</v>
      </c>
      <c r="AE169" s="39" t="s">
        <v>87</v>
      </c>
      <c r="AF169" s="31">
        <v>2018</v>
      </c>
      <c r="AG169" s="38" t="s">
        <v>88</v>
      </c>
      <c r="AH169" s="31">
        <v>2019</v>
      </c>
      <c r="AI169" s="40" t="s">
        <v>87</v>
      </c>
      <c r="AJ169" s="57" t="s">
        <v>622</v>
      </c>
      <c r="AK169" s="40" t="s">
        <v>104</v>
      </c>
      <c r="AL169" s="41">
        <v>1</v>
      </c>
      <c r="AM169" s="41">
        <v>31636</v>
      </c>
      <c r="AN169" s="41" t="s">
        <v>92</v>
      </c>
      <c r="AO169" s="38" t="s">
        <v>152</v>
      </c>
      <c r="AP169" s="38" t="s">
        <v>152</v>
      </c>
      <c r="AQ169" s="38"/>
      <c r="AR169" s="39" t="s">
        <v>93</v>
      </c>
      <c r="AS169" s="31" t="s">
        <v>94</v>
      </c>
      <c r="AT169" s="31" t="s">
        <v>95</v>
      </c>
      <c r="AU169" s="38"/>
      <c r="AV169" s="38" t="s">
        <v>927</v>
      </c>
      <c r="AW169" s="38"/>
      <c r="AX169" s="38"/>
      <c r="AY169" s="38"/>
      <c r="AZ169" s="43"/>
    </row>
    <row r="170" spans="1:52" s="56" customFormat="1" ht="63.75" customHeight="1" x14ac:dyDescent="0.2">
      <c r="A170" s="32"/>
      <c r="B170" s="31" t="s">
        <v>928</v>
      </c>
      <c r="C170" s="31"/>
      <c r="D170" s="34" t="s">
        <v>923</v>
      </c>
      <c r="E170" s="31" t="s">
        <v>924</v>
      </c>
      <c r="F170" s="31"/>
      <c r="G170" s="31" t="s">
        <v>868</v>
      </c>
      <c r="H170" s="31" t="s">
        <v>77</v>
      </c>
      <c r="I170" s="31" t="s">
        <v>78</v>
      </c>
      <c r="J170" s="31" t="s">
        <v>868</v>
      </c>
      <c r="K170" s="31" t="s">
        <v>929</v>
      </c>
      <c r="L170" s="31" t="str">
        <f t="shared" si="8"/>
        <v xml:space="preserve">Оказание услуг  по организации доступа к сети Интернет офисных помещений </v>
      </c>
      <c r="M170" s="31" t="s">
        <v>930</v>
      </c>
      <c r="N170" s="31"/>
      <c r="O170" s="31">
        <v>642</v>
      </c>
      <c r="P170" s="33" t="s">
        <v>878</v>
      </c>
      <c r="Q170" s="31">
        <v>1</v>
      </c>
      <c r="R170" s="34">
        <v>45000000000</v>
      </c>
      <c r="S170" s="31" t="s">
        <v>83</v>
      </c>
      <c r="T170" s="35">
        <v>283.5</v>
      </c>
      <c r="U170" s="36">
        <v>47.25</v>
      </c>
      <c r="V170" s="37">
        <f t="shared" si="7"/>
        <v>283500</v>
      </c>
      <c r="W170" s="31">
        <v>2018</v>
      </c>
      <c r="X170" s="31" t="s">
        <v>101</v>
      </c>
      <c r="Y170" s="31">
        <v>2018</v>
      </c>
      <c r="Z170" s="39" t="s">
        <v>85</v>
      </c>
      <c r="AA170" s="38" t="s">
        <v>86</v>
      </c>
      <c r="AB170" s="31">
        <v>2018</v>
      </c>
      <c r="AC170" s="39" t="s">
        <v>87</v>
      </c>
      <c r="AD170" s="39">
        <v>2018</v>
      </c>
      <c r="AE170" s="39" t="s">
        <v>87</v>
      </c>
      <c r="AF170" s="31">
        <v>2018</v>
      </c>
      <c r="AG170" s="38" t="s">
        <v>88</v>
      </c>
      <c r="AH170" s="31">
        <v>2019</v>
      </c>
      <c r="AI170" s="40" t="s">
        <v>87</v>
      </c>
      <c r="AJ170" s="57" t="s">
        <v>622</v>
      </c>
      <c r="AK170" s="40" t="s">
        <v>104</v>
      </c>
      <c r="AL170" s="41">
        <v>1</v>
      </c>
      <c r="AM170" s="41">
        <v>31636</v>
      </c>
      <c r="AN170" s="41" t="s">
        <v>92</v>
      </c>
      <c r="AO170" s="38" t="s">
        <v>152</v>
      </c>
      <c r="AP170" s="38" t="s">
        <v>152</v>
      </c>
      <c r="AQ170" s="38"/>
      <c r="AR170" s="39" t="s">
        <v>93</v>
      </c>
      <c r="AS170" s="31" t="s">
        <v>94</v>
      </c>
      <c r="AT170" s="31" t="s">
        <v>95</v>
      </c>
      <c r="AU170" s="38"/>
      <c r="AV170" s="38" t="s">
        <v>931</v>
      </c>
      <c r="AW170" s="38"/>
      <c r="AX170" s="38"/>
      <c r="AY170" s="38"/>
      <c r="AZ170" s="43"/>
    </row>
    <row r="171" spans="1:52" s="56" customFormat="1" ht="78" customHeight="1" x14ac:dyDescent="0.2">
      <c r="A171" s="32"/>
      <c r="B171" s="31" t="s">
        <v>932</v>
      </c>
      <c r="C171" s="31"/>
      <c r="D171" s="34" t="s">
        <v>933</v>
      </c>
      <c r="E171" s="31" t="s">
        <v>934</v>
      </c>
      <c r="F171" s="31"/>
      <c r="G171" s="31" t="s">
        <v>868</v>
      </c>
      <c r="H171" s="31" t="s">
        <v>77</v>
      </c>
      <c r="I171" s="31" t="s">
        <v>78</v>
      </c>
      <c r="J171" s="31" t="s">
        <v>868</v>
      </c>
      <c r="K171" s="31" t="s">
        <v>935</v>
      </c>
      <c r="L171" s="31" t="str">
        <f t="shared" si="8"/>
        <v>Техническое обслуживание и ремонт копировальной техники</v>
      </c>
      <c r="M171" s="31" t="s">
        <v>936</v>
      </c>
      <c r="N171" s="31"/>
      <c r="O171" s="31">
        <v>642</v>
      </c>
      <c r="P171" s="33" t="s">
        <v>878</v>
      </c>
      <c r="Q171" s="31">
        <v>1</v>
      </c>
      <c r="R171" s="34">
        <v>45000000000</v>
      </c>
      <c r="S171" s="31" t="s">
        <v>83</v>
      </c>
      <c r="T171" s="35">
        <v>1260</v>
      </c>
      <c r="U171" s="36">
        <v>1260</v>
      </c>
      <c r="V171" s="37">
        <f t="shared" si="7"/>
        <v>1260000</v>
      </c>
      <c r="W171" s="31">
        <v>2018</v>
      </c>
      <c r="X171" s="31" t="s">
        <v>101</v>
      </c>
      <c r="Y171" s="31">
        <v>2018</v>
      </c>
      <c r="Z171" s="39" t="s">
        <v>85</v>
      </c>
      <c r="AA171" s="38" t="s">
        <v>86</v>
      </c>
      <c r="AB171" s="31">
        <v>2018</v>
      </c>
      <c r="AC171" s="39" t="s">
        <v>87</v>
      </c>
      <c r="AD171" s="39">
        <v>2018</v>
      </c>
      <c r="AE171" s="39" t="s">
        <v>87</v>
      </c>
      <c r="AF171" s="31">
        <v>2018</v>
      </c>
      <c r="AG171" s="38" t="s">
        <v>88</v>
      </c>
      <c r="AH171" s="31">
        <v>2019</v>
      </c>
      <c r="AI171" s="40" t="s">
        <v>87</v>
      </c>
      <c r="AJ171" s="57" t="s">
        <v>622</v>
      </c>
      <c r="AK171" s="40" t="s">
        <v>104</v>
      </c>
      <c r="AL171" s="41">
        <v>1</v>
      </c>
      <c r="AM171" s="41">
        <v>31636</v>
      </c>
      <c r="AN171" s="41" t="s">
        <v>92</v>
      </c>
      <c r="AO171" s="34" t="s">
        <v>114</v>
      </c>
      <c r="AP171" s="38" t="s">
        <v>152</v>
      </c>
      <c r="AQ171" s="38"/>
      <c r="AR171" s="39" t="s">
        <v>93</v>
      </c>
      <c r="AS171" s="31" t="s">
        <v>94</v>
      </c>
      <c r="AT171" s="31" t="s">
        <v>95</v>
      </c>
      <c r="AU171" s="38"/>
      <c r="AV171" s="38" t="s">
        <v>937</v>
      </c>
      <c r="AW171" s="38"/>
      <c r="AX171" s="38"/>
      <c r="AY171" s="38"/>
      <c r="AZ171" s="43"/>
    </row>
    <row r="172" spans="1:52" s="56" customFormat="1" ht="116.25" customHeight="1" x14ac:dyDescent="0.2">
      <c r="A172" s="32"/>
      <c r="B172" s="31" t="s">
        <v>938</v>
      </c>
      <c r="C172" s="31"/>
      <c r="D172" s="34" t="s">
        <v>523</v>
      </c>
      <c r="E172" s="31" t="s">
        <v>539</v>
      </c>
      <c r="F172" s="31"/>
      <c r="G172" s="31" t="s">
        <v>868</v>
      </c>
      <c r="H172" s="31" t="s">
        <v>77</v>
      </c>
      <c r="I172" s="31" t="s">
        <v>78</v>
      </c>
      <c r="J172" s="31" t="s">
        <v>868</v>
      </c>
      <c r="K172" s="31" t="s">
        <v>939</v>
      </c>
      <c r="L172" s="31" t="str">
        <f t="shared" si="8"/>
        <v>Приобретение прав использования программы для ЭВМ Автоматизированная система управленческого документооборота (АСУД) ПАО «ФСК ЕЭС»</v>
      </c>
      <c r="M172" s="31" t="s">
        <v>892</v>
      </c>
      <c r="N172" s="31"/>
      <c r="O172" s="31">
        <v>642</v>
      </c>
      <c r="P172" s="33" t="s">
        <v>878</v>
      </c>
      <c r="Q172" s="31">
        <v>1</v>
      </c>
      <c r="R172" s="34">
        <v>45000000000</v>
      </c>
      <c r="S172" s="31" t="s">
        <v>83</v>
      </c>
      <c r="T172" s="35">
        <v>550</v>
      </c>
      <c r="U172" s="36">
        <v>550</v>
      </c>
      <c r="V172" s="37">
        <f t="shared" si="7"/>
        <v>550000</v>
      </c>
      <c r="W172" s="31">
        <v>2018</v>
      </c>
      <c r="X172" s="31" t="s">
        <v>101</v>
      </c>
      <c r="Y172" s="31">
        <v>2018</v>
      </c>
      <c r="Z172" s="39" t="s">
        <v>85</v>
      </c>
      <c r="AA172" s="38" t="s">
        <v>86</v>
      </c>
      <c r="AB172" s="31">
        <v>2018</v>
      </c>
      <c r="AC172" s="39" t="s">
        <v>87</v>
      </c>
      <c r="AD172" s="39">
        <v>2018</v>
      </c>
      <c r="AE172" s="39" t="s">
        <v>87</v>
      </c>
      <c r="AF172" s="31">
        <v>2018</v>
      </c>
      <c r="AG172" s="38" t="s">
        <v>88</v>
      </c>
      <c r="AH172" s="31">
        <v>2019</v>
      </c>
      <c r="AI172" s="40" t="s">
        <v>87</v>
      </c>
      <c r="AJ172" s="57" t="s">
        <v>622</v>
      </c>
      <c r="AK172" s="40" t="s">
        <v>104</v>
      </c>
      <c r="AL172" s="41">
        <v>1</v>
      </c>
      <c r="AM172" s="41">
        <v>31636</v>
      </c>
      <c r="AN172" s="41" t="s">
        <v>92</v>
      </c>
      <c r="AO172" s="38" t="s">
        <v>152</v>
      </c>
      <c r="AP172" s="38" t="s">
        <v>152</v>
      </c>
      <c r="AQ172" s="38"/>
      <c r="AR172" s="39" t="s">
        <v>93</v>
      </c>
      <c r="AS172" s="31" t="s">
        <v>94</v>
      </c>
      <c r="AT172" s="31" t="s">
        <v>95</v>
      </c>
      <c r="AU172" s="38"/>
      <c r="AV172" s="38"/>
      <c r="AW172" s="38"/>
      <c r="AX172" s="38"/>
      <c r="AY172" s="38"/>
      <c r="AZ172" s="43"/>
    </row>
    <row r="173" spans="1:52" s="60" customFormat="1" ht="82.5" customHeight="1" x14ac:dyDescent="0.2">
      <c r="A173" s="32"/>
      <c r="B173" s="31" t="s">
        <v>940</v>
      </c>
      <c r="C173" s="31"/>
      <c r="D173" s="31" t="s">
        <v>941</v>
      </c>
      <c r="E173" s="31" t="s">
        <v>73</v>
      </c>
      <c r="F173" s="31"/>
      <c r="G173" s="31" t="s">
        <v>78</v>
      </c>
      <c r="H173" s="31" t="s">
        <v>78</v>
      </c>
      <c r="I173" s="31" t="s">
        <v>78</v>
      </c>
      <c r="J173" s="31" t="s">
        <v>78</v>
      </c>
      <c r="K173" s="31" t="s">
        <v>942</v>
      </c>
      <c r="L173" s="31" t="str">
        <f t="shared" si="8"/>
        <v>Добровольное страхование от несчастных случаев и болезней (НСиБ)</v>
      </c>
      <c r="M173" s="31" t="s">
        <v>943</v>
      </c>
      <c r="N173" s="31"/>
      <c r="O173" s="31">
        <v>642</v>
      </c>
      <c r="P173" s="33" t="s">
        <v>82</v>
      </c>
      <c r="Q173" s="31">
        <v>1</v>
      </c>
      <c r="R173" s="34" t="s">
        <v>174</v>
      </c>
      <c r="S173" s="31" t="s">
        <v>83</v>
      </c>
      <c r="T173" s="35">
        <v>1000</v>
      </c>
      <c r="U173" s="36">
        <f>T173</f>
        <v>1000</v>
      </c>
      <c r="V173" s="37">
        <f t="shared" si="7"/>
        <v>1000000</v>
      </c>
      <c r="W173" s="31">
        <v>2018</v>
      </c>
      <c r="X173" s="31" t="s">
        <v>101</v>
      </c>
      <c r="Y173" s="31">
        <v>2018</v>
      </c>
      <c r="Z173" s="39" t="s">
        <v>85</v>
      </c>
      <c r="AA173" s="38" t="s">
        <v>86</v>
      </c>
      <c r="AB173" s="31">
        <v>2018</v>
      </c>
      <c r="AC173" s="39" t="s">
        <v>87</v>
      </c>
      <c r="AD173" s="39">
        <v>2018</v>
      </c>
      <c r="AE173" s="39" t="s">
        <v>88</v>
      </c>
      <c r="AF173" s="38">
        <v>2019</v>
      </c>
      <c r="AG173" s="38" t="s">
        <v>89</v>
      </c>
      <c r="AH173" s="38">
        <v>2019</v>
      </c>
      <c r="AI173" s="38" t="s">
        <v>88</v>
      </c>
      <c r="AJ173" s="38" t="s">
        <v>90</v>
      </c>
      <c r="AK173" s="40" t="s">
        <v>91</v>
      </c>
      <c r="AL173" s="41">
        <v>1</v>
      </c>
      <c r="AM173" s="41">
        <v>40796</v>
      </c>
      <c r="AN173" s="41" t="s">
        <v>92</v>
      </c>
      <c r="AO173" s="31">
        <v>0</v>
      </c>
      <c r="AP173" s="38" t="s">
        <v>944</v>
      </c>
      <c r="AQ173" s="38"/>
      <c r="AR173" s="39" t="s">
        <v>93</v>
      </c>
      <c r="AS173" s="31" t="s">
        <v>94</v>
      </c>
      <c r="AT173" s="31" t="s">
        <v>95</v>
      </c>
      <c r="AU173" s="31"/>
      <c r="AV173" s="39" t="s">
        <v>265</v>
      </c>
      <c r="AW173" s="39"/>
      <c r="AX173" s="39"/>
      <c r="AY173" s="39"/>
      <c r="AZ173" s="43"/>
    </row>
    <row r="174" spans="1:52" s="60" customFormat="1" ht="85.5" customHeight="1" x14ac:dyDescent="0.2">
      <c r="A174" s="32"/>
      <c r="B174" s="31" t="s">
        <v>945</v>
      </c>
      <c r="C174" s="31"/>
      <c r="D174" s="31" t="s">
        <v>946</v>
      </c>
      <c r="E174" s="31" t="s">
        <v>947</v>
      </c>
      <c r="F174" s="31"/>
      <c r="G174" s="31" t="s">
        <v>78</v>
      </c>
      <c r="H174" s="31" t="s">
        <v>78</v>
      </c>
      <c r="I174" s="31" t="s">
        <v>78</v>
      </c>
      <c r="J174" s="31" t="s">
        <v>78</v>
      </c>
      <c r="K174" s="31" t="s">
        <v>948</v>
      </c>
      <c r="L174" s="31" t="str">
        <f t="shared" si="8"/>
        <v>Добровольное страхование автотранспортных средств (КАСКО)</v>
      </c>
      <c r="M174" s="31" t="s">
        <v>943</v>
      </c>
      <c r="N174" s="31"/>
      <c r="O174" s="31">
        <v>642</v>
      </c>
      <c r="P174" s="33" t="s">
        <v>82</v>
      </c>
      <c r="Q174" s="31">
        <v>1</v>
      </c>
      <c r="R174" s="34" t="s">
        <v>174</v>
      </c>
      <c r="S174" s="31" t="s">
        <v>83</v>
      </c>
      <c r="T174" s="35">
        <v>9100</v>
      </c>
      <c r="U174" s="36">
        <v>9100</v>
      </c>
      <c r="V174" s="37">
        <f t="shared" si="7"/>
        <v>9100000</v>
      </c>
      <c r="W174" s="31">
        <v>2018</v>
      </c>
      <c r="X174" s="31" t="s">
        <v>101</v>
      </c>
      <c r="Y174" s="31">
        <v>2018</v>
      </c>
      <c r="Z174" s="39" t="s">
        <v>85</v>
      </c>
      <c r="AA174" s="38" t="s">
        <v>86</v>
      </c>
      <c r="AB174" s="31">
        <v>2018</v>
      </c>
      <c r="AC174" s="39" t="s">
        <v>87</v>
      </c>
      <c r="AD174" s="39">
        <v>2018</v>
      </c>
      <c r="AE174" s="39" t="s">
        <v>88</v>
      </c>
      <c r="AF174" s="38">
        <v>2019</v>
      </c>
      <c r="AG174" s="38" t="s">
        <v>89</v>
      </c>
      <c r="AH174" s="38">
        <v>2019</v>
      </c>
      <c r="AI174" s="38" t="s">
        <v>88</v>
      </c>
      <c r="AJ174" s="38" t="s">
        <v>90</v>
      </c>
      <c r="AK174" s="40" t="s">
        <v>91</v>
      </c>
      <c r="AL174" s="41">
        <v>1</v>
      </c>
      <c r="AM174" s="41">
        <v>40796</v>
      </c>
      <c r="AN174" s="41" t="s">
        <v>92</v>
      </c>
      <c r="AO174" s="31">
        <v>0</v>
      </c>
      <c r="AP174" s="38" t="s">
        <v>944</v>
      </c>
      <c r="AQ174" s="38"/>
      <c r="AR174" s="39" t="s">
        <v>93</v>
      </c>
      <c r="AS174" s="31" t="s">
        <v>94</v>
      </c>
      <c r="AT174" s="31" t="s">
        <v>95</v>
      </c>
      <c r="AU174" s="31"/>
      <c r="AV174" s="39" t="s">
        <v>265</v>
      </c>
      <c r="AW174" s="39"/>
      <c r="AX174" s="39"/>
      <c r="AY174" s="39"/>
      <c r="AZ174" s="43"/>
    </row>
    <row r="175" spans="1:52" s="60" customFormat="1" ht="90.75" customHeight="1" x14ac:dyDescent="0.2">
      <c r="A175" s="32"/>
      <c r="B175" s="31" t="s">
        <v>949</v>
      </c>
      <c r="C175" s="31"/>
      <c r="D175" s="31" t="s">
        <v>950</v>
      </c>
      <c r="E175" s="31" t="s">
        <v>951</v>
      </c>
      <c r="F175" s="31"/>
      <c r="G175" s="31" t="s">
        <v>78</v>
      </c>
      <c r="H175" s="31" t="s">
        <v>78</v>
      </c>
      <c r="I175" s="31" t="s">
        <v>78</v>
      </c>
      <c r="J175" s="31" t="s">
        <v>78</v>
      </c>
      <c r="K175" s="31" t="s">
        <v>952</v>
      </c>
      <c r="L175" s="31" t="str">
        <f t="shared" si="8"/>
        <v>Обязательное страхование гражданской ответственности владельцев транспортных средств (ОСАГО)</v>
      </c>
      <c r="M175" s="31" t="s">
        <v>943</v>
      </c>
      <c r="N175" s="31"/>
      <c r="O175" s="31">
        <v>642</v>
      </c>
      <c r="P175" s="33" t="s">
        <v>82</v>
      </c>
      <c r="Q175" s="31">
        <v>1</v>
      </c>
      <c r="R175" s="34" t="s">
        <v>174</v>
      </c>
      <c r="S175" s="31" t="s">
        <v>83</v>
      </c>
      <c r="T175" s="35">
        <v>1700</v>
      </c>
      <c r="U175" s="36">
        <v>1700</v>
      </c>
      <c r="V175" s="37">
        <f t="shared" si="7"/>
        <v>1700000</v>
      </c>
      <c r="W175" s="31">
        <v>2018</v>
      </c>
      <c r="X175" s="31" t="s">
        <v>101</v>
      </c>
      <c r="Y175" s="31">
        <v>2018</v>
      </c>
      <c r="Z175" s="39" t="s">
        <v>85</v>
      </c>
      <c r="AA175" s="38" t="s">
        <v>86</v>
      </c>
      <c r="AB175" s="31">
        <v>2018</v>
      </c>
      <c r="AC175" s="39" t="s">
        <v>87</v>
      </c>
      <c r="AD175" s="39">
        <v>2018</v>
      </c>
      <c r="AE175" s="39" t="s">
        <v>88</v>
      </c>
      <c r="AF175" s="38">
        <v>2019</v>
      </c>
      <c r="AG175" s="38" t="s">
        <v>89</v>
      </c>
      <c r="AH175" s="38">
        <v>2019</v>
      </c>
      <c r="AI175" s="38" t="s">
        <v>88</v>
      </c>
      <c r="AJ175" s="38" t="s">
        <v>90</v>
      </c>
      <c r="AK175" s="40" t="s">
        <v>91</v>
      </c>
      <c r="AL175" s="41">
        <v>1</v>
      </c>
      <c r="AM175" s="41">
        <v>40796</v>
      </c>
      <c r="AN175" s="41" t="s">
        <v>92</v>
      </c>
      <c r="AO175" s="31">
        <v>0</v>
      </c>
      <c r="AP175" s="38" t="s">
        <v>944</v>
      </c>
      <c r="AQ175" s="38"/>
      <c r="AR175" s="39" t="s">
        <v>93</v>
      </c>
      <c r="AS175" s="31" t="s">
        <v>94</v>
      </c>
      <c r="AT175" s="31" t="s">
        <v>95</v>
      </c>
      <c r="AU175" s="31"/>
      <c r="AV175" s="39" t="s">
        <v>265</v>
      </c>
      <c r="AW175" s="39"/>
      <c r="AX175" s="39"/>
      <c r="AY175" s="39"/>
      <c r="AZ175" s="43"/>
    </row>
    <row r="176" spans="1:52" s="60" customFormat="1" ht="96.75" customHeight="1" x14ac:dyDescent="0.2">
      <c r="A176" s="32"/>
      <c r="B176" s="31" t="s">
        <v>953</v>
      </c>
      <c r="C176" s="31"/>
      <c r="D176" s="31" t="s">
        <v>950</v>
      </c>
      <c r="E176" s="31" t="s">
        <v>954</v>
      </c>
      <c r="F176" s="31"/>
      <c r="G176" s="31" t="s">
        <v>78</v>
      </c>
      <c r="H176" s="31" t="s">
        <v>78</v>
      </c>
      <c r="I176" s="31" t="s">
        <v>78</v>
      </c>
      <c r="J176" s="31" t="s">
        <v>78</v>
      </c>
      <c r="K176" s="31" t="s">
        <v>955</v>
      </c>
      <c r="L176" s="31" t="str">
        <f t="shared" si="8"/>
        <v>Страхование гражданской ответственности перевозчика опасных грузов (ГО ПОГ)</v>
      </c>
      <c r="M176" s="31" t="s">
        <v>943</v>
      </c>
      <c r="N176" s="31"/>
      <c r="O176" s="31">
        <v>642</v>
      </c>
      <c r="P176" s="33" t="s">
        <v>82</v>
      </c>
      <c r="Q176" s="31">
        <v>1</v>
      </c>
      <c r="R176" s="34" t="s">
        <v>174</v>
      </c>
      <c r="S176" s="31" t="s">
        <v>83</v>
      </c>
      <c r="T176" s="35">
        <v>340</v>
      </c>
      <c r="U176" s="36">
        <v>340</v>
      </c>
      <c r="V176" s="37">
        <f t="shared" si="7"/>
        <v>340000</v>
      </c>
      <c r="W176" s="31">
        <v>2018</v>
      </c>
      <c r="X176" s="31" t="s">
        <v>101</v>
      </c>
      <c r="Y176" s="31">
        <v>2018</v>
      </c>
      <c r="Z176" s="39" t="s">
        <v>85</v>
      </c>
      <c r="AA176" s="38" t="s">
        <v>86</v>
      </c>
      <c r="AB176" s="31">
        <v>2018</v>
      </c>
      <c r="AC176" s="39" t="s">
        <v>87</v>
      </c>
      <c r="AD176" s="39">
        <v>2018</v>
      </c>
      <c r="AE176" s="39" t="s">
        <v>88</v>
      </c>
      <c r="AF176" s="38">
        <v>2019</v>
      </c>
      <c r="AG176" s="38" t="s">
        <v>89</v>
      </c>
      <c r="AH176" s="38">
        <v>2019</v>
      </c>
      <c r="AI176" s="38" t="s">
        <v>88</v>
      </c>
      <c r="AJ176" s="38" t="s">
        <v>90</v>
      </c>
      <c r="AK176" s="40" t="s">
        <v>91</v>
      </c>
      <c r="AL176" s="41">
        <v>1</v>
      </c>
      <c r="AM176" s="41">
        <v>40796</v>
      </c>
      <c r="AN176" s="41" t="s">
        <v>92</v>
      </c>
      <c r="AO176" s="31">
        <v>0</v>
      </c>
      <c r="AP176" s="38" t="s">
        <v>944</v>
      </c>
      <c r="AQ176" s="38"/>
      <c r="AR176" s="39" t="s">
        <v>93</v>
      </c>
      <c r="AS176" s="31" t="s">
        <v>94</v>
      </c>
      <c r="AT176" s="31" t="s">
        <v>95</v>
      </c>
      <c r="AU176" s="31"/>
      <c r="AV176" s="39" t="s">
        <v>265</v>
      </c>
      <c r="AW176" s="39"/>
      <c r="AX176" s="39"/>
      <c r="AY176" s="39"/>
      <c r="AZ176" s="43"/>
    </row>
    <row r="177" spans="1:16336" s="60" customFormat="1" ht="100.5" customHeight="1" x14ac:dyDescent="0.2">
      <c r="A177" s="32"/>
      <c r="B177" s="31" t="s">
        <v>956</v>
      </c>
      <c r="C177" s="31"/>
      <c r="D177" s="31" t="s">
        <v>950</v>
      </c>
      <c r="E177" s="31" t="s">
        <v>954</v>
      </c>
      <c r="F177" s="31"/>
      <c r="G177" s="31" t="s">
        <v>78</v>
      </c>
      <c r="H177" s="31" t="s">
        <v>78</v>
      </c>
      <c r="I177" s="31" t="s">
        <v>78</v>
      </c>
      <c r="J177" s="31" t="s">
        <v>78</v>
      </c>
      <c r="K177" s="31" t="s">
        <v>957</v>
      </c>
      <c r="L177" s="31" t="str">
        <f t="shared" si="8"/>
        <v>Страхование гражданской ответственности организаций, эксплуатирующих опасные производственные объекты (ОС ОПО)</v>
      </c>
      <c r="M177" s="31" t="s">
        <v>943</v>
      </c>
      <c r="N177" s="31"/>
      <c r="O177" s="31">
        <v>642</v>
      </c>
      <c r="P177" s="33" t="s">
        <v>82</v>
      </c>
      <c r="Q177" s="31">
        <v>1</v>
      </c>
      <c r="R177" s="34" t="s">
        <v>174</v>
      </c>
      <c r="S177" s="31" t="s">
        <v>83</v>
      </c>
      <c r="T177" s="35">
        <v>1350</v>
      </c>
      <c r="U177" s="36">
        <v>1350</v>
      </c>
      <c r="V177" s="37">
        <f t="shared" si="7"/>
        <v>1350000</v>
      </c>
      <c r="W177" s="31">
        <v>2018</v>
      </c>
      <c r="X177" s="31" t="s">
        <v>101</v>
      </c>
      <c r="Y177" s="31">
        <v>2018</v>
      </c>
      <c r="Z177" s="39" t="s">
        <v>85</v>
      </c>
      <c r="AA177" s="38" t="s">
        <v>86</v>
      </c>
      <c r="AB177" s="31">
        <v>2018</v>
      </c>
      <c r="AC177" s="39" t="s">
        <v>87</v>
      </c>
      <c r="AD177" s="39">
        <v>2018</v>
      </c>
      <c r="AE177" s="39" t="s">
        <v>88</v>
      </c>
      <c r="AF177" s="38">
        <v>2019</v>
      </c>
      <c r="AG177" s="38" t="s">
        <v>89</v>
      </c>
      <c r="AH177" s="38">
        <v>2019</v>
      </c>
      <c r="AI177" s="38" t="s">
        <v>88</v>
      </c>
      <c r="AJ177" s="38" t="s">
        <v>90</v>
      </c>
      <c r="AK177" s="40" t="s">
        <v>91</v>
      </c>
      <c r="AL177" s="41">
        <v>1</v>
      </c>
      <c r="AM177" s="41">
        <v>40796</v>
      </c>
      <c r="AN177" s="41" t="s">
        <v>92</v>
      </c>
      <c r="AO177" s="31">
        <v>0</v>
      </c>
      <c r="AP177" s="38" t="s">
        <v>944</v>
      </c>
      <c r="AQ177" s="38"/>
      <c r="AR177" s="39" t="s">
        <v>93</v>
      </c>
      <c r="AS177" s="31" t="s">
        <v>94</v>
      </c>
      <c r="AT177" s="31" t="s">
        <v>95</v>
      </c>
      <c r="AU177" s="31"/>
      <c r="AV177" s="39" t="s">
        <v>265</v>
      </c>
      <c r="AW177" s="39"/>
      <c r="AX177" s="39"/>
      <c r="AY177" s="39"/>
      <c r="AZ177" s="43"/>
      <c r="BA177" s="61"/>
      <c r="BB177" s="61"/>
      <c r="BC177" s="61"/>
      <c r="BD177" s="61"/>
      <c r="BE177" s="61"/>
      <c r="BF177" s="61"/>
    </row>
    <row r="178" spans="1:16336" s="65" customFormat="1" ht="120" customHeight="1" x14ac:dyDescent="0.2">
      <c r="A178" s="32"/>
      <c r="B178" s="31" t="s">
        <v>958</v>
      </c>
      <c r="C178" s="31"/>
      <c r="D178" s="31" t="s">
        <v>959</v>
      </c>
      <c r="E178" s="31" t="s">
        <v>352</v>
      </c>
      <c r="F178" s="31"/>
      <c r="G178" s="31" t="s">
        <v>78</v>
      </c>
      <c r="H178" s="31" t="s">
        <v>77</v>
      </c>
      <c r="I178" s="31" t="s">
        <v>78</v>
      </c>
      <c r="J178" s="31" t="s">
        <v>78</v>
      </c>
      <c r="K178" s="31" t="s">
        <v>960</v>
      </c>
      <c r="L178" s="31" t="str">
        <f t="shared" si="8"/>
        <v xml:space="preserve">Оказание услуг по изготовлению  ключей  электронных </v>
      </c>
      <c r="M178" s="31" t="s">
        <v>743</v>
      </c>
      <c r="N178" s="31"/>
      <c r="O178" s="31">
        <v>642</v>
      </c>
      <c r="P178" s="33" t="s">
        <v>82</v>
      </c>
      <c r="Q178" s="31">
        <v>1</v>
      </c>
      <c r="R178" s="34" t="s">
        <v>174</v>
      </c>
      <c r="S178" s="31" t="s">
        <v>83</v>
      </c>
      <c r="T178" s="35">
        <v>95</v>
      </c>
      <c r="U178" s="36">
        <f>T178</f>
        <v>95</v>
      </c>
      <c r="V178" s="37">
        <f t="shared" si="7"/>
        <v>95000</v>
      </c>
      <c r="W178" s="31">
        <v>2018</v>
      </c>
      <c r="X178" s="31" t="s">
        <v>129</v>
      </c>
      <c r="Y178" s="31">
        <v>2018</v>
      </c>
      <c r="Z178" s="39" t="s">
        <v>130</v>
      </c>
      <c r="AA178" s="38" t="s">
        <v>175</v>
      </c>
      <c r="AB178" s="31">
        <v>2018</v>
      </c>
      <c r="AC178" s="39" t="s">
        <v>130</v>
      </c>
      <c r="AD178" s="39">
        <v>2018</v>
      </c>
      <c r="AE178" s="39" t="s">
        <v>131</v>
      </c>
      <c r="AF178" s="38">
        <v>2018</v>
      </c>
      <c r="AG178" s="38" t="s">
        <v>131</v>
      </c>
      <c r="AH178" s="38">
        <v>2019</v>
      </c>
      <c r="AI178" s="38" t="s">
        <v>131</v>
      </c>
      <c r="AJ178" s="38" t="s">
        <v>283</v>
      </c>
      <c r="AK178" s="40" t="s">
        <v>133</v>
      </c>
      <c r="AL178" s="31">
        <v>0</v>
      </c>
      <c r="AM178" s="41">
        <v>97259</v>
      </c>
      <c r="AN178" s="41" t="s">
        <v>92</v>
      </c>
      <c r="AO178" s="31">
        <v>0</v>
      </c>
      <c r="AP178" s="38" t="s">
        <v>152</v>
      </c>
      <c r="AQ178" s="38"/>
      <c r="AR178" s="39" t="s">
        <v>93</v>
      </c>
      <c r="AS178" s="31" t="s">
        <v>94</v>
      </c>
      <c r="AT178" s="31" t="s">
        <v>95</v>
      </c>
      <c r="AU178" s="31"/>
      <c r="AV178" s="39"/>
      <c r="AW178" s="39"/>
      <c r="AX178" s="39"/>
      <c r="AY178" s="39"/>
      <c r="AZ178" s="43"/>
      <c r="BA178" s="62"/>
      <c r="BB178" s="62"/>
      <c r="BC178" s="62"/>
      <c r="BD178" s="62"/>
      <c r="BE178" s="62"/>
      <c r="BF178" s="62"/>
      <c r="BG178" s="63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  <c r="IW178" s="64"/>
      <c r="IX178" s="64"/>
      <c r="IY178" s="64"/>
      <c r="IZ178" s="64"/>
      <c r="JA178" s="64"/>
      <c r="JB178" s="64"/>
      <c r="JC178" s="64"/>
      <c r="JD178" s="64"/>
      <c r="JE178" s="64"/>
      <c r="JF178" s="64"/>
      <c r="JG178" s="64"/>
      <c r="JH178" s="64"/>
      <c r="JI178" s="64"/>
      <c r="JJ178" s="64"/>
      <c r="JK178" s="64"/>
      <c r="JL178" s="64"/>
      <c r="JM178" s="64"/>
      <c r="JN178" s="64"/>
      <c r="JO178" s="64"/>
      <c r="JP178" s="64"/>
      <c r="JQ178" s="64"/>
      <c r="JR178" s="64"/>
      <c r="JS178" s="64"/>
      <c r="JT178" s="64"/>
      <c r="JU178" s="64"/>
      <c r="JV178" s="64"/>
      <c r="JW178" s="64"/>
      <c r="JX178" s="64"/>
      <c r="JY178" s="64"/>
      <c r="JZ178" s="64"/>
      <c r="KA178" s="64"/>
      <c r="KB178" s="64"/>
      <c r="KC178" s="64"/>
      <c r="KD178" s="64"/>
      <c r="KE178" s="64"/>
      <c r="KF178" s="64"/>
      <c r="KG178" s="64"/>
      <c r="KH178" s="64"/>
      <c r="KI178" s="64"/>
      <c r="KJ178" s="64"/>
      <c r="KK178" s="64"/>
      <c r="KL178" s="64"/>
      <c r="KM178" s="64"/>
      <c r="KN178" s="64"/>
      <c r="KO178" s="64"/>
      <c r="KP178" s="64"/>
      <c r="KQ178" s="64"/>
      <c r="KR178" s="64"/>
      <c r="KS178" s="64"/>
      <c r="KT178" s="64"/>
      <c r="KU178" s="64"/>
      <c r="KV178" s="64"/>
      <c r="KW178" s="64"/>
      <c r="KX178" s="64"/>
      <c r="KY178" s="64"/>
      <c r="KZ178" s="64"/>
      <c r="LA178" s="64"/>
      <c r="LB178" s="64"/>
      <c r="LC178" s="64"/>
      <c r="LD178" s="64"/>
      <c r="LE178" s="64"/>
      <c r="LF178" s="64"/>
      <c r="LG178" s="64"/>
      <c r="LH178" s="64"/>
      <c r="LI178" s="64"/>
      <c r="LJ178" s="64"/>
      <c r="LK178" s="64"/>
      <c r="LL178" s="64"/>
      <c r="LM178" s="64"/>
      <c r="LN178" s="64"/>
      <c r="LO178" s="64"/>
      <c r="LP178" s="64"/>
      <c r="LQ178" s="64"/>
      <c r="LR178" s="64"/>
      <c r="LS178" s="64"/>
      <c r="LT178" s="64"/>
      <c r="LU178" s="64"/>
      <c r="LV178" s="64"/>
      <c r="LW178" s="64"/>
      <c r="LX178" s="64"/>
      <c r="LY178" s="64"/>
      <c r="LZ178" s="64"/>
      <c r="MA178" s="64"/>
      <c r="MB178" s="64"/>
      <c r="MC178" s="64"/>
      <c r="MD178" s="64"/>
      <c r="ME178" s="64"/>
      <c r="MF178" s="64"/>
      <c r="MG178" s="64"/>
      <c r="MH178" s="64"/>
      <c r="MI178" s="64"/>
      <c r="MJ178" s="64"/>
      <c r="MK178" s="64"/>
      <c r="ML178" s="64"/>
      <c r="MM178" s="64"/>
      <c r="MN178" s="64"/>
      <c r="MO178" s="64"/>
      <c r="MP178" s="64"/>
      <c r="MQ178" s="64"/>
      <c r="MR178" s="64"/>
      <c r="MS178" s="64"/>
      <c r="MT178" s="64"/>
      <c r="MU178" s="64"/>
      <c r="MV178" s="64"/>
      <c r="MW178" s="64"/>
      <c r="MX178" s="64"/>
      <c r="MY178" s="64"/>
      <c r="MZ178" s="64"/>
      <c r="NA178" s="64"/>
      <c r="NB178" s="64"/>
      <c r="NC178" s="64"/>
      <c r="ND178" s="64"/>
      <c r="NE178" s="64"/>
      <c r="NF178" s="64"/>
      <c r="NG178" s="64"/>
      <c r="NH178" s="64"/>
      <c r="NI178" s="64"/>
      <c r="NJ178" s="64"/>
      <c r="NK178" s="64"/>
      <c r="NL178" s="64"/>
      <c r="NM178" s="64"/>
      <c r="NN178" s="64"/>
      <c r="NO178" s="64"/>
      <c r="NP178" s="64"/>
      <c r="NQ178" s="64"/>
      <c r="NR178" s="64"/>
      <c r="NS178" s="64"/>
      <c r="NT178" s="64"/>
      <c r="NU178" s="64"/>
      <c r="NV178" s="64"/>
      <c r="NW178" s="64"/>
      <c r="NX178" s="64"/>
      <c r="NY178" s="64"/>
      <c r="NZ178" s="64"/>
      <c r="OA178" s="64"/>
      <c r="OB178" s="64"/>
      <c r="OC178" s="64"/>
      <c r="OD178" s="64"/>
      <c r="OE178" s="64"/>
      <c r="OF178" s="64"/>
      <c r="OG178" s="64"/>
      <c r="OH178" s="64"/>
      <c r="OI178" s="64"/>
      <c r="OJ178" s="64"/>
      <c r="OK178" s="64"/>
      <c r="OL178" s="64"/>
      <c r="OM178" s="64"/>
      <c r="ON178" s="64"/>
      <c r="OO178" s="64"/>
      <c r="OP178" s="64"/>
      <c r="OQ178" s="64"/>
      <c r="OR178" s="64"/>
      <c r="OS178" s="64"/>
      <c r="OT178" s="64"/>
      <c r="OU178" s="64"/>
      <c r="OV178" s="64"/>
      <c r="OW178" s="64"/>
      <c r="OX178" s="64"/>
      <c r="OY178" s="64"/>
      <c r="OZ178" s="64"/>
      <c r="PA178" s="64"/>
      <c r="PB178" s="64"/>
      <c r="PC178" s="64"/>
      <c r="PD178" s="64"/>
      <c r="PE178" s="64"/>
      <c r="PF178" s="64"/>
      <c r="PG178" s="64"/>
      <c r="PH178" s="64"/>
      <c r="PI178" s="64"/>
      <c r="PJ178" s="64"/>
      <c r="PK178" s="64"/>
      <c r="PL178" s="64"/>
      <c r="PM178" s="64"/>
      <c r="PN178" s="64"/>
      <c r="PO178" s="64"/>
      <c r="PP178" s="64"/>
      <c r="PQ178" s="64"/>
      <c r="PR178" s="64"/>
      <c r="PS178" s="64"/>
      <c r="PT178" s="64"/>
      <c r="PU178" s="64"/>
      <c r="PV178" s="64"/>
      <c r="PW178" s="64"/>
      <c r="PX178" s="64"/>
      <c r="PY178" s="64"/>
      <c r="PZ178" s="64"/>
      <c r="QA178" s="64"/>
      <c r="QB178" s="64"/>
      <c r="QC178" s="64"/>
      <c r="QD178" s="64"/>
      <c r="QE178" s="64"/>
      <c r="QF178" s="64"/>
      <c r="QG178" s="64"/>
      <c r="QH178" s="64"/>
      <c r="QI178" s="64"/>
      <c r="QJ178" s="64"/>
      <c r="QK178" s="64"/>
      <c r="QL178" s="64"/>
      <c r="QM178" s="64"/>
      <c r="QN178" s="64"/>
      <c r="QO178" s="64"/>
      <c r="QP178" s="64"/>
      <c r="QQ178" s="64"/>
      <c r="QR178" s="64"/>
      <c r="QS178" s="64"/>
      <c r="QT178" s="64"/>
      <c r="QU178" s="64"/>
      <c r="QV178" s="64"/>
      <c r="QW178" s="64"/>
      <c r="QX178" s="64"/>
      <c r="QY178" s="64"/>
      <c r="QZ178" s="64"/>
      <c r="RA178" s="64"/>
      <c r="RB178" s="64"/>
      <c r="RC178" s="64"/>
      <c r="RD178" s="64"/>
      <c r="RE178" s="64"/>
      <c r="RF178" s="64"/>
      <c r="RG178" s="64"/>
      <c r="RH178" s="64"/>
      <c r="RI178" s="64"/>
      <c r="RJ178" s="64"/>
      <c r="RK178" s="64"/>
      <c r="RL178" s="64"/>
      <c r="RM178" s="64"/>
      <c r="RN178" s="64"/>
      <c r="RO178" s="64"/>
      <c r="RP178" s="64"/>
      <c r="RQ178" s="64"/>
      <c r="RR178" s="64"/>
      <c r="RS178" s="64"/>
      <c r="RT178" s="64"/>
      <c r="RU178" s="64"/>
      <c r="RV178" s="64"/>
      <c r="RW178" s="64"/>
      <c r="RX178" s="64"/>
      <c r="RY178" s="64"/>
      <c r="RZ178" s="64"/>
      <c r="SA178" s="64"/>
      <c r="SB178" s="64"/>
      <c r="SC178" s="64"/>
      <c r="SD178" s="64"/>
      <c r="SE178" s="64"/>
      <c r="SF178" s="64"/>
      <c r="SG178" s="64"/>
      <c r="SH178" s="64"/>
      <c r="SI178" s="64"/>
      <c r="SJ178" s="64"/>
      <c r="SK178" s="64"/>
      <c r="SL178" s="64"/>
      <c r="SM178" s="64"/>
      <c r="SN178" s="64"/>
      <c r="SO178" s="64"/>
      <c r="SP178" s="64"/>
      <c r="SQ178" s="64"/>
      <c r="SR178" s="64"/>
      <c r="SS178" s="64"/>
      <c r="ST178" s="64"/>
      <c r="SU178" s="64"/>
      <c r="SV178" s="64"/>
      <c r="SW178" s="64"/>
      <c r="SX178" s="64"/>
      <c r="SY178" s="64"/>
      <c r="SZ178" s="64"/>
      <c r="TA178" s="64"/>
      <c r="TB178" s="64"/>
      <c r="TC178" s="64"/>
      <c r="TD178" s="64"/>
      <c r="TE178" s="64"/>
      <c r="TF178" s="64"/>
      <c r="TG178" s="64"/>
      <c r="TH178" s="64"/>
      <c r="TI178" s="64"/>
      <c r="TJ178" s="64"/>
      <c r="TK178" s="64"/>
      <c r="TL178" s="64"/>
      <c r="TM178" s="64"/>
      <c r="TN178" s="64"/>
      <c r="TO178" s="64"/>
      <c r="TP178" s="64"/>
      <c r="TQ178" s="64"/>
      <c r="TR178" s="64"/>
      <c r="TS178" s="64"/>
      <c r="TT178" s="64"/>
      <c r="TU178" s="64"/>
      <c r="TV178" s="64"/>
      <c r="TW178" s="64"/>
      <c r="TX178" s="64"/>
      <c r="TY178" s="64"/>
      <c r="TZ178" s="64"/>
      <c r="UA178" s="64"/>
      <c r="UB178" s="64"/>
      <c r="UC178" s="64"/>
      <c r="UD178" s="64"/>
      <c r="UE178" s="64"/>
      <c r="UF178" s="64"/>
      <c r="UG178" s="64"/>
      <c r="UH178" s="64"/>
      <c r="UI178" s="64"/>
      <c r="UJ178" s="64"/>
      <c r="UK178" s="64"/>
      <c r="UL178" s="64"/>
      <c r="UM178" s="64"/>
      <c r="UN178" s="64"/>
      <c r="UO178" s="64"/>
      <c r="UP178" s="64"/>
      <c r="UQ178" s="64"/>
      <c r="UR178" s="64"/>
      <c r="US178" s="64"/>
      <c r="UT178" s="64"/>
      <c r="UU178" s="64"/>
      <c r="UV178" s="64"/>
      <c r="UW178" s="64"/>
      <c r="UX178" s="64"/>
      <c r="UY178" s="64"/>
      <c r="UZ178" s="64"/>
      <c r="VA178" s="64"/>
      <c r="VB178" s="64"/>
      <c r="VC178" s="64"/>
      <c r="VD178" s="64"/>
      <c r="VE178" s="64"/>
      <c r="VF178" s="64"/>
      <c r="VG178" s="64"/>
      <c r="VH178" s="64"/>
      <c r="VI178" s="64"/>
      <c r="VJ178" s="64"/>
      <c r="VK178" s="64"/>
      <c r="VL178" s="64"/>
      <c r="VM178" s="64"/>
      <c r="VN178" s="64"/>
      <c r="VO178" s="64"/>
      <c r="VP178" s="64"/>
      <c r="VQ178" s="64"/>
      <c r="VR178" s="64"/>
      <c r="VS178" s="64"/>
      <c r="VT178" s="64"/>
      <c r="VU178" s="64"/>
      <c r="VV178" s="64"/>
      <c r="VW178" s="64"/>
      <c r="VX178" s="64"/>
      <c r="VY178" s="64"/>
      <c r="VZ178" s="64"/>
      <c r="WA178" s="64"/>
      <c r="WB178" s="64"/>
      <c r="WC178" s="64"/>
      <c r="WD178" s="64"/>
      <c r="WE178" s="64"/>
      <c r="WF178" s="64"/>
      <c r="WG178" s="64"/>
      <c r="WH178" s="64"/>
      <c r="WI178" s="64"/>
      <c r="WJ178" s="64"/>
      <c r="WK178" s="64"/>
      <c r="WL178" s="64"/>
      <c r="WM178" s="64"/>
      <c r="WN178" s="64"/>
      <c r="WO178" s="64"/>
      <c r="WP178" s="64"/>
      <c r="WQ178" s="64"/>
      <c r="WR178" s="64"/>
      <c r="WS178" s="64"/>
      <c r="WT178" s="64"/>
      <c r="WU178" s="64"/>
      <c r="WV178" s="64"/>
      <c r="WW178" s="64"/>
      <c r="WX178" s="64"/>
      <c r="WY178" s="64"/>
      <c r="WZ178" s="64"/>
      <c r="XA178" s="64"/>
      <c r="XB178" s="64"/>
      <c r="XC178" s="64"/>
      <c r="XD178" s="64"/>
      <c r="XE178" s="64"/>
      <c r="XF178" s="64"/>
      <c r="XG178" s="64"/>
      <c r="XH178" s="64"/>
      <c r="XI178" s="64"/>
      <c r="XJ178" s="64"/>
      <c r="XK178" s="64"/>
      <c r="XL178" s="64"/>
      <c r="XM178" s="64"/>
      <c r="XN178" s="64"/>
      <c r="XO178" s="64"/>
      <c r="XP178" s="64"/>
      <c r="XQ178" s="64"/>
      <c r="XR178" s="64"/>
      <c r="XS178" s="64"/>
      <c r="XT178" s="64"/>
      <c r="XU178" s="64"/>
      <c r="XV178" s="64"/>
      <c r="XW178" s="64"/>
      <c r="XX178" s="64"/>
      <c r="XY178" s="64"/>
      <c r="XZ178" s="64"/>
      <c r="YA178" s="64"/>
      <c r="YB178" s="64"/>
      <c r="YC178" s="64"/>
      <c r="YD178" s="64"/>
      <c r="YE178" s="64"/>
      <c r="YF178" s="64"/>
      <c r="YG178" s="64"/>
      <c r="YH178" s="64"/>
      <c r="YI178" s="64"/>
      <c r="YJ178" s="64"/>
      <c r="YK178" s="64"/>
      <c r="YL178" s="64"/>
      <c r="YM178" s="64"/>
      <c r="YN178" s="64"/>
      <c r="YO178" s="64"/>
      <c r="YP178" s="64"/>
      <c r="YQ178" s="64"/>
      <c r="YR178" s="64"/>
      <c r="YS178" s="64"/>
      <c r="YT178" s="64"/>
      <c r="YU178" s="64"/>
      <c r="YV178" s="64"/>
      <c r="YW178" s="64"/>
      <c r="YX178" s="64"/>
      <c r="YY178" s="64"/>
      <c r="YZ178" s="64"/>
      <c r="ZA178" s="64"/>
      <c r="ZB178" s="64"/>
      <c r="ZC178" s="64"/>
      <c r="ZD178" s="64"/>
      <c r="ZE178" s="64"/>
      <c r="ZF178" s="64"/>
      <c r="ZG178" s="64"/>
      <c r="ZH178" s="64"/>
      <c r="ZI178" s="64"/>
      <c r="ZJ178" s="64"/>
      <c r="ZK178" s="64"/>
      <c r="ZL178" s="64"/>
      <c r="ZM178" s="64"/>
      <c r="ZN178" s="64"/>
      <c r="ZO178" s="64"/>
      <c r="ZP178" s="64"/>
      <c r="ZQ178" s="64"/>
      <c r="ZR178" s="64"/>
      <c r="ZS178" s="64"/>
      <c r="ZT178" s="64"/>
      <c r="ZU178" s="64"/>
      <c r="ZV178" s="64"/>
      <c r="ZW178" s="64"/>
      <c r="ZX178" s="64"/>
      <c r="ZY178" s="64"/>
      <c r="ZZ178" s="64"/>
      <c r="AAA178" s="64"/>
      <c r="AAB178" s="64"/>
      <c r="AAC178" s="64"/>
      <c r="AAD178" s="64"/>
      <c r="AAE178" s="64"/>
      <c r="AAF178" s="64"/>
      <c r="AAG178" s="64"/>
      <c r="AAH178" s="64"/>
      <c r="AAI178" s="64"/>
      <c r="AAJ178" s="64"/>
      <c r="AAK178" s="64"/>
      <c r="AAL178" s="64"/>
      <c r="AAM178" s="64"/>
      <c r="AAN178" s="64"/>
      <c r="AAO178" s="64"/>
      <c r="AAP178" s="64"/>
      <c r="AAQ178" s="64"/>
      <c r="AAR178" s="64"/>
      <c r="AAS178" s="64"/>
      <c r="AAT178" s="64"/>
      <c r="AAU178" s="64"/>
      <c r="AAV178" s="64"/>
      <c r="AAW178" s="64"/>
      <c r="AAX178" s="64"/>
      <c r="AAY178" s="64"/>
      <c r="AAZ178" s="64"/>
      <c r="ABA178" s="64"/>
      <c r="ABB178" s="64"/>
      <c r="ABC178" s="64"/>
      <c r="ABD178" s="64"/>
      <c r="ABE178" s="64"/>
      <c r="ABF178" s="64"/>
      <c r="ABG178" s="64"/>
      <c r="ABH178" s="64"/>
      <c r="ABI178" s="64"/>
      <c r="ABJ178" s="64"/>
      <c r="ABK178" s="64"/>
      <c r="ABL178" s="64"/>
      <c r="ABM178" s="64"/>
      <c r="ABN178" s="64"/>
      <c r="ABO178" s="64"/>
      <c r="ABP178" s="64"/>
      <c r="ABQ178" s="64"/>
      <c r="ABR178" s="64"/>
      <c r="ABS178" s="64"/>
      <c r="ABT178" s="64"/>
      <c r="ABU178" s="64"/>
      <c r="ABV178" s="64"/>
      <c r="ABW178" s="64"/>
      <c r="ABX178" s="64"/>
      <c r="ABY178" s="64"/>
      <c r="ABZ178" s="64"/>
      <c r="ACA178" s="64"/>
      <c r="ACB178" s="64"/>
      <c r="ACC178" s="64"/>
      <c r="ACD178" s="64"/>
      <c r="ACE178" s="64"/>
      <c r="ACF178" s="64"/>
      <c r="ACG178" s="64"/>
      <c r="ACH178" s="64"/>
      <c r="ACI178" s="64"/>
      <c r="ACJ178" s="64"/>
      <c r="ACK178" s="64"/>
      <c r="ACL178" s="64"/>
      <c r="ACM178" s="64"/>
      <c r="ACN178" s="64"/>
      <c r="ACO178" s="64"/>
      <c r="ACP178" s="64"/>
      <c r="ACQ178" s="64"/>
      <c r="ACR178" s="64"/>
      <c r="ACS178" s="64"/>
      <c r="ACT178" s="64"/>
      <c r="ACU178" s="64"/>
      <c r="ACV178" s="64"/>
      <c r="ACW178" s="64"/>
      <c r="ACX178" s="64"/>
      <c r="ACY178" s="64"/>
      <c r="ACZ178" s="64"/>
      <c r="ADA178" s="64"/>
      <c r="ADB178" s="64"/>
      <c r="ADC178" s="64"/>
      <c r="ADD178" s="64"/>
      <c r="ADE178" s="64"/>
      <c r="ADF178" s="64"/>
      <c r="ADG178" s="64"/>
      <c r="ADH178" s="64"/>
      <c r="ADI178" s="64"/>
      <c r="ADJ178" s="64"/>
      <c r="ADK178" s="64"/>
      <c r="ADL178" s="64"/>
      <c r="ADM178" s="64"/>
      <c r="ADN178" s="64"/>
      <c r="ADO178" s="64"/>
      <c r="ADP178" s="64"/>
      <c r="ADQ178" s="64"/>
      <c r="ADR178" s="64"/>
      <c r="ADS178" s="64"/>
      <c r="ADT178" s="64"/>
      <c r="ADU178" s="64"/>
      <c r="ADV178" s="64"/>
      <c r="ADW178" s="64"/>
      <c r="ADX178" s="64"/>
      <c r="ADY178" s="64"/>
      <c r="ADZ178" s="64"/>
      <c r="AEA178" s="64"/>
      <c r="AEB178" s="64"/>
      <c r="AEC178" s="64"/>
      <c r="AED178" s="64"/>
      <c r="AEE178" s="64"/>
      <c r="AEF178" s="64"/>
      <c r="AEG178" s="64"/>
      <c r="AEH178" s="64"/>
      <c r="AEI178" s="64"/>
      <c r="AEJ178" s="64"/>
      <c r="AEK178" s="64"/>
      <c r="AEL178" s="64"/>
      <c r="AEM178" s="64"/>
      <c r="AEN178" s="64"/>
      <c r="AEO178" s="64"/>
      <c r="AEP178" s="64"/>
      <c r="AEQ178" s="64"/>
      <c r="AER178" s="64"/>
      <c r="AES178" s="64"/>
      <c r="AET178" s="64"/>
      <c r="AEU178" s="64"/>
      <c r="AEV178" s="64"/>
      <c r="AEW178" s="64"/>
      <c r="AEX178" s="64"/>
      <c r="AEY178" s="64"/>
      <c r="AEZ178" s="64"/>
      <c r="AFA178" s="64"/>
      <c r="AFB178" s="64"/>
      <c r="AFC178" s="64"/>
      <c r="AFD178" s="64"/>
      <c r="AFE178" s="64"/>
      <c r="AFF178" s="64"/>
      <c r="AFG178" s="64"/>
      <c r="AFH178" s="64"/>
      <c r="AFI178" s="64"/>
      <c r="AFJ178" s="64"/>
      <c r="AFK178" s="64"/>
      <c r="AFL178" s="64"/>
      <c r="AFM178" s="64"/>
      <c r="AFN178" s="64"/>
      <c r="AFO178" s="64"/>
      <c r="AFP178" s="64"/>
      <c r="AFQ178" s="64"/>
      <c r="AFR178" s="64"/>
      <c r="AFS178" s="64"/>
      <c r="AFT178" s="64"/>
      <c r="AFU178" s="64"/>
      <c r="AFV178" s="64"/>
      <c r="AFW178" s="64"/>
      <c r="AFX178" s="64"/>
      <c r="AFY178" s="64"/>
      <c r="AFZ178" s="64"/>
      <c r="AGA178" s="64"/>
      <c r="AGB178" s="64"/>
      <c r="AGC178" s="64"/>
      <c r="AGD178" s="64"/>
      <c r="AGE178" s="64"/>
      <c r="AGF178" s="64"/>
      <c r="AGG178" s="64"/>
      <c r="AGH178" s="64"/>
      <c r="AGI178" s="64"/>
      <c r="AGJ178" s="64"/>
      <c r="AGK178" s="64"/>
      <c r="AGL178" s="64"/>
      <c r="AGM178" s="64"/>
      <c r="AGN178" s="64"/>
      <c r="AGO178" s="64"/>
      <c r="AGP178" s="64"/>
      <c r="AGQ178" s="64"/>
      <c r="AGR178" s="64"/>
      <c r="AGS178" s="64"/>
      <c r="AGT178" s="64"/>
      <c r="AGU178" s="64"/>
      <c r="AGV178" s="64"/>
      <c r="AGW178" s="64"/>
      <c r="AGX178" s="64"/>
      <c r="AGY178" s="64"/>
      <c r="AGZ178" s="64"/>
      <c r="AHA178" s="64"/>
      <c r="AHB178" s="64"/>
      <c r="AHC178" s="64"/>
      <c r="AHD178" s="64"/>
      <c r="AHE178" s="64"/>
      <c r="AHF178" s="64"/>
      <c r="AHG178" s="64"/>
      <c r="AHH178" s="64"/>
      <c r="AHI178" s="64"/>
      <c r="AHJ178" s="64"/>
      <c r="AHK178" s="64"/>
      <c r="AHL178" s="64"/>
      <c r="AHM178" s="64"/>
      <c r="AHN178" s="64"/>
      <c r="AHO178" s="64"/>
      <c r="AHP178" s="64"/>
      <c r="AHQ178" s="64"/>
      <c r="AHR178" s="64"/>
      <c r="AHS178" s="64"/>
      <c r="AHT178" s="64"/>
      <c r="AHU178" s="64"/>
      <c r="AHV178" s="64"/>
      <c r="AHW178" s="64"/>
      <c r="AHX178" s="64"/>
      <c r="AHY178" s="64"/>
      <c r="AHZ178" s="64"/>
      <c r="AIA178" s="64"/>
      <c r="AIB178" s="64"/>
      <c r="AIC178" s="64"/>
      <c r="AID178" s="64"/>
      <c r="AIE178" s="64"/>
      <c r="AIF178" s="64"/>
      <c r="AIG178" s="64"/>
      <c r="AIH178" s="64"/>
      <c r="AII178" s="64"/>
      <c r="AIJ178" s="64"/>
      <c r="AIK178" s="64"/>
      <c r="AIL178" s="64"/>
      <c r="AIM178" s="64"/>
      <c r="AIN178" s="64"/>
      <c r="AIO178" s="64"/>
      <c r="AIP178" s="64"/>
      <c r="AIQ178" s="64"/>
      <c r="AIR178" s="64"/>
      <c r="AIS178" s="64"/>
      <c r="AIT178" s="64"/>
      <c r="AIU178" s="64"/>
      <c r="AIV178" s="64"/>
      <c r="AIW178" s="64"/>
      <c r="AIX178" s="64"/>
      <c r="AIY178" s="64"/>
      <c r="AIZ178" s="64"/>
      <c r="AJA178" s="64"/>
      <c r="AJB178" s="64"/>
      <c r="AJC178" s="64"/>
      <c r="AJD178" s="64"/>
      <c r="AJE178" s="64"/>
      <c r="AJF178" s="64"/>
      <c r="AJG178" s="64"/>
      <c r="AJH178" s="64"/>
      <c r="AJI178" s="64"/>
      <c r="AJJ178" s="64"/>
      <c r="AJK178" s="64"/>
      <c r="AJL178" s="64"/>
      <c r="AJM178" s="64"/>
      <c r="AJN178" s="64"/>
      <c r="AJO178" s="64"/>
      <c r="AJP178" s="64"/>
      <c r="AJQ178" s="64"/>
      <c r="AJR178" s="64"/>
      <c r="AJS178" s="64"/>
      <c r="AJT178" s="64"/>
      <c r="AJU178" s="64"/>
      <c r="AJV178" s="64"/>
      <c r="AJW178" s="64"/>
      <c r="AJX178" s="64"/>
      <c r="AJY178" s="64"/>
      <c r="AJZ178" s="64"/>
      <c r="AKA178" s="64"/>
      <c r="AKB178" s="64"/>
      <c r="AKC178" s="64"/>
      <c r="AKD178" s="64"/>
      <c r="AKE178" s="64"/>
      <c r="AKF178" s="64"/>
      <c r="AKG178" s="64"/>
      <c r="AKH178" s="64"/>
      <c r="AKI178" s="64"/>
      <c r="AKJ178" s="64"/>
      <c r="AKK178" s="64"/>
      <c r="AKL178" s="64"/>
      <c r="AKM178" s="64"/>
      <c r="AKN178" s="64"/>
      <c r="AKO178" s="64"/>
      <c r="AKP178" s="64"/>
      <c r="AKQ178" s="64"/>
      <c r="AKR178" s="64"/>
      <c r="AKS178" s="64"/>
      <c r="AKT178" s="64"/>
      <c r="AKU178" s="64"/>
      <c r="AKV178" s="64"/>
      <c r="AKW178" s="64"/>
      <c r="AKX178" s="64"/>
      <c r="AKY178" s="64"/>
      <c r="AKZ178" s="64"/>
      <c r="ALA178" s="64"/>
      <c r="ALB178" s="64"/>
      <c r="ALC178" s="64"/>
      <c r="ALD178" s="64"/>
      <c r="ALE178" s="64"/>
      <c r="ALF178" s="64"/>
      <c r="ALG178" s="64"/>
      <c r="ALH178" s="64"/>
      <c r="ALI178" s="64"/>
      <c r="ALJ178" s="64"/>
      <c r="ALK178" s="64"/>
      <c r="ALL178" s="64"/>
      <c r="ALM178" s="64"/>
      <c r="ALN178" s="64"/>
      <c r="ALO178" s="64"/>
      <c r="ALP178" s="64"/>
      <c r="ALQ178" s="64"/>
      <c r="ALR178" s="64"/>
      <c r="ALS178" s="64"/>
      <c r="ALT178" s="64"/>
      <c r="ALU178" s="64"/>
      <c r="ALV178" s="64"/>
      <c r="ALW178" s="64"/>
      <c r="ALX178" s="64"/>
      <c r="ALY178" s="64"/>
      <c r="ALZ178" s="64"/>
      <c r="AMA178" s="64"/>
      <c r="AMB178" s="64"/>
      <c r="AMC178" s="64"/>
      <c r="AMD178" s="64"/>
      <c r="AME178" s="64"/>
      <c r="AMF178" s="64"/>
      <c r="AMG178" s="64"/>
      <c r="AMH178" s="64"/>
      <c r="AMI178" s="64"/>
      <c r="AMJ178" s="64"/>
      <c r="AMK178" s="64"/>
      <c r="AML178" s="64"/>
      <c r="AMM178" s="64"/>
      <c r="AMN178" s="64"/>
      <c r="AMO178" s="64"/>
      <c r="AMP178" s="64"/>
      <c r="AMQ178" s="64"/>
      <c r="AMR178" s="64"/>
      <c r="AMS178" s="64"/>
      <c r="AMT178" s="64"/>
      <c r="AMU178" s="64"/>
      <c r="AMV178" s="64"/>
      <c r="AMW178" s="64"/>
      <c r="AMX178" s="64"/>
      <c r="AMY178" s="64"/>
      <c r="AMZ178" s="64"/>
      <c r="ANA178" s="64"/>
      <c r="ANB178" s="64"/>
      <c r="ANC178" s="64"/>
      <c r="AND178" s="64"/>
      <c r="ANE178" s="64"/>
      <c r="ANF178" s="64"/>
      <c r="ANG178" s="64"/>
      <c r="ANH178" s="64"/>
      <c r="ANI178" s="64"/>
      <c r="ANJ178" s="64"/>
      <c r="ANK178" s="64"/>
      <c r="ANL178" s="64"/>
      <c r="ANM178" s="64"/>
      <c r="ANN178" s="64"/>
      <c r="ANO178" s="64"/>
      <c r="ANP178" s="64"/>
      <c r="ANQ178" s="64"/>
      <c r="ANR178" s="64"/>
      <c r="ANS178" s="64"/>
      <c r="ANT178" s="64"/>
      <c r="ANU178" s="64"/>
      <c r="ANV178" s="64"/>
      <c r="ANW178" s="64"/>
      <c r="ANX178" s="64"/>
      <c r="ANY178" s="64"/>
      <c r="ANZ178" s="64"/>
      <c r="AOA178" s="64"/>
      <c r="AOB178" s="64"/>
      <c r="AOC178" s="64"/>
      <c r="AOD178" s="64"/>
      <c r="AOE178" s="64"/>
      <c r="AOF178" s="64"/>
      <c r="AOG178" s="64"/>
      <c r="AOH178" s="64"/>
      <c r="AOI178" s="64"/>
      <c r="AOJ178" s="64"/>
      <c r="AOK178" s="64"/>
      <c r="AOL178" s="64"/>
      <c r="AOM178" s="64"/>
      <c r="AON178" s="64"/>
      <c r="AOO178" s="64"/>
      <c r="AOP178" s="64"/>
      <c r="AOQ178" s="64"/>
      <c r="AOR178" s="64"/>
      <c r="AOS178" s="64"/>
      <c r="AOT178" s="64"/>
      <c r="AOU178" s="64"/>
      <c r="AOV178" s="64"/>
      <c r="AOW178" s="64"/>
      <c r="AOX178" s="64"/>
      <c r="AOY178" s="64"/>
      <c r="AOZ178" s="64"/>
      <c r="APA178" s="64"/>
      <c r="APB178" s="64"/>
      <c r="APC178" s="64"/>
      <c r="APD178" s="64"/>
      <c r="APE178" s="64"/>
      <c r="APF178" s="64"/>
      <c r="APG178" s="64"/>
      <c r="APH178" s="64"/>
      <c r="API178" s="64"/>
      <c r="APJ178" s="64"/>
      <c r="APK178" s="64"/>
      <c r="APL178" s="64"/>
      <c r="APM178" s="64"/>
      <c r="APN178" s="64"/>
      <c r="APO178" s="64"/>
      <c r="APP178" s="64"/>
      <c r="APQ178" s="64"/>
      <c r="APR178" s="64"/>
      <c r="APS178" s="64"/>
      <c r="APT178" s="64"/>
      <c r="APU178" s="64"/>
      <c r="APV178" s="64"/>
      <c r="APW178" s="64"/>
      <c r="APX178" s="64"/>
      <c r="APY178" s="64"/>
      <c r="APZ178" s="64"/>
      <c r="AQA178" s="64"/>
      <c r="AQB178" s="64"/>
      <c r="AQC178" s="64"/>
      <c r="AQD178" s="64"/>
      <c r="AQE178" s="64"/>
      <c r="AQF178" s="64"/>
      <c r="AQG178" s="64"/>
      <c r="AQH178" s="64"/>
      <c r="AQI178" s="64"/>
      <c r="AQJ178" s="64"/>
      <c r="AQK178" s="64"/>
      <c r="AQL178" s="64"/>
      <c r="AQM178" s="64"/>
      <c r="AQN178" s="64"/>
      <c r="AQO178" s="64"/>
      <c r="AQP178" s="64"/>
      <c r="AQQ178" s="64"/>
      <c r="AQR178" s="64"/>
      <c r="AQS178" s="64"/>
      <c r="AQT178" s="64"/>
      <c r="AQU178" s="64"/>
      <c r="AQV178" s="64"/>
      <c r="AQW178" s="64"/>
      <c r="AQX178" s="64"/>
      <c r="AQY178" s="64"/>
      <c r="AQZ178" s="64"/>
      <c r="ARA178" s="64"/>
      <c r="ARB178" s="64"/>
      <c r="ARC178" s="64"/>
      <c r="ARD178" s="64"/>
      <c r="ARE178" s="64"/>
      <c r="ARF178" s="64"/>
      <c r="ARG178" s="64"/>
      <c r="ARH178" s="64"/>
      <c r="ARI178" s="64"/>
      <c r="ARJ178" s="64"/>
      <c r="ARK178" s="64"/>
      <c r="ARL178" s="64"/>
      <c r="ARM178" s="64"/>
      <c r="ARN178" s="64"/>
      <c r="ARO178" s="64"/>
      <c r="ARP178" s="64"/>
      <c r="ARQ178" s="64"/>
      <c r="ARR178" s="64"/>
      <c r="ARS178" s="64"/>
      <c r="ART178" s="64"/>
      <c r="ARU178" s="64"/>
      <c r="ARV178" s="64"/>
      <c r="ARW178" s="64"/>
      <c r="ARX178" s="64"/>
      <c r="ARY178" s="64"/>
      <c r="ARZ178" s="64"/>
      <c r="ASA178" s="64"/>
      <c r="ASB178" s="64"/>
      <c r="ASC178" s="64"/>
      <c r="ASD178" s="64"/>
      <c r="ASE178" s="64"/>
      <c r="ASF178" s="64"/>
      <c r="ASG178" s="64"/>
      <c r="ASH178" s="64"/>
      <c r="ASI178" s="64"/>
      <c r="ASJ178" s="64"/>
      <c r="ASK178" s="64"/>
      <c r="ASL178" s="64"/>
      <c r="ASM178" s="64"/>
      <c r="ASN178" s="64"/>
      <c r="ASO178" s="64"/>
      <c r="ASP178" s="64"/>
      <c r="ASQ178" s="64"/>
      <c r="ASR178" s="64"/>
      <c r="ASS178" s="64"/>
      <c r="AST178" s="64"/>
      <c r="ASU178" s="64"/>
      <c r="ASV178" s="64"/>
      <c r="ASW178" s="64"/>
      <c r="ASX178" s="64"/>
      <c r="ASY178" s="64"/>
      <c r="ASZ178" s="64"/>
      <c r="ATA178" s="64"/>
      <c r="ATB178" s="64"/>
      <c r="ATC178" s="64"/>
      <c r="ATD178" s="64"/>
      <c r="ATE178" s="64"/>
      <c r="ATF178" s="64"/>
      <c r="ATG178" s="64"/>
      <c r="ATH178" s="64"/>
      <c r="ATI178" s="64"/>
      <c r="ATJ178" s="64"/>
      <c r="ATK178" s="64"/>
      <c r="ATL178" s="64"/>
      <c r="ATM178" s="64"/>
      <c r="ATN178" s="64"/>
      <c r="ATO178" s="64"/>
      <c r="ATP178" s="64"/>
      <c r="ATQ178" s="64"/>
      <c r="ATR178" s="64"/>
      <c r="ATS178" s="64"/>
      <c r="ATT178" s="64"/>
      <c r="ATU178" s="64"/>
      <c r="ATV178" s="64"/>
      <c r="ATW178" s="64"/>
      <c r="ATX178" s="64"/>
      <c r="ATY178" s="64"/>
      <c r="ATZ178" s="64"/>
      <c r="AUA178" s="64"/>
      <c r="AUB178" s="64"/>
      <c r="AUC178" s="64"/>
      <c r="AUD178" s="64"/>
      <c r="AUE178" s="64"/>
      <c r="AUF178" s="64"/>
      <c r="AUG178" s="64"/>
      <c r="AUH178" s="64"/>
      <c r="AUI178" s="64"/>
      <c r="AUJ178" s="64"/>
      <c r="AUK178" s="64"/>
      <c r="AUL178" s="64"/>
      <c r="AUM178" s="64"/>
      <c r="AUN178" s="64"/>
      <c r="AUO178" s="64"/>
      <c r="AUP178" s="64"/>
      <c r="AUQ178" s="64"/>
      <c r="AUR178" s="64"/>
      <c r="AUS178" s="64"/>
      <c r="AUT178" s="64"/>
      <c r="AUU178" s="64"/>
      <c r="AUV178" s="64"/>
      <c r="AUW178" s="64"/>
      <c r="AUX178" s="64"/>
      <c r="AUY178" s="64"/>
      <c r="AUZ178" s="64"/>
      <c r="AVA178" s="64"/>
      <c r="AVB178" s="64"/>
      <c r="AVC178" s="64"/>
      <c r="AVD178" s="64"/>
      <c r="AVE178" s="64"/>
      <c r="AVF178" s="64"/>
      <c r="AVG178" s="64"/>
      <c r="AVH178" s="64"/>
      <c r="AVI178" s="64"/>
      <c r="AVJ178" s="64"/>
      <c r="AVK178" s="64"/>
      <c r="AVL178" s="64"/>
      <c r="AVM178" s="64"/>
      <c r="AVN178" s="64"/>
      <c r="AVO178" s="64"/>
      <c r="AVP178" s="64"/>
      <c r="AVQ178" s="64"/>
      <c r="AVR178" s="64"/>
      <c r="AVS178" s="64"/>
      <c r="AVT178" s="64"/>
      <c r="AVU178" s="64"/>
      <c r="AVV178" s="64"/>
      <c r="AVW178" s="64"/>
      <c r="AVX178" s="64"/>
      <c r="AVY178" s="64"/>
      <c r="AVZ178" s="64"/>
      <c r="AWA178" s="64"/>
      <c r="AWB178" s="64"/>
      <c r="AWC178" s="64"/>
      <c r="AWD178" s="64"/>
      <c r="AWE178" s="64"/>
      <c r="AWF178" s="64"/>
      <c r="AWG178" s="64"/>
      <c r="AWH178" s="64"/>
      <c r="AWI178" s="64"/>
      <c r="AWJ178" s="64"/>
      <c r="AWK178" s="64"/>
      <c r="AWL178" s="64"/>
      <c r="AWM178" s="64"/>
      <c r="AWN178" s="64"/>
      <c r="AWO178" s="64"/>
      <c r="AWP178" s="64"/>
      <c r="AWQ178" s="64"/>
      <c r="AWR178" s="64"/>
      <c r="AWS178" s="64"/>
      <c r="AWT178" s="64"/>
      <c r="AWU178" s="64"/>
      <c r="AWV178" s="64"/>
      <c r="AWW178" s="64"/>
      <c r="AWX178" s="64"/>
      <c r="AWY178" s="64"/>
      <c r="AWZ178" s="64"/>
      <c r="AXA178" s="64"/>
      <c r="AXB178" s="64"/>
      <c r="AXC178" s="64"/>
      <c r="AXD178" s="64"/>
      <c r="AXE178" s="64"/>
      <c r="AXF178" s="64"/>
      <c r="AXG178" s="64"/>
      <c r="AXH178" s="64"/>
      <c r="AXI178" s="64"/>
      <c r="AXJ178" s="64"/>
      <c r="AXK178" s="64"/>
      <c r="AXL178" s="64"/>
      <c r="AXM178" s="64"/>
      <c r="AXN178" s="64"/>
      <c r="AXO178" s="64"/>
      <c r="AXP178" s="64"/>
      <c r="AXQ178" s="64"/>
      <c r="AXR178" s="64"/>
      <c r="AXS178" s="64"/>
      <c r="AXT178" s="64"/>
      <c r="AXU178" s="64"/>
      <c r="AXV178" s="64"/>
      <c r="AXW178" s="64"/>
      <c r="AXX178" s="64"/>
      <c r="AXY178" s="64"/>
      <c r="AXZ178" s="64"/>
      <c r="AYA178" s="64"/>
      <c r="AYB178" s="64"/>
      <c r="AYC178" s="64"/>
      <c r="AYD178" s="64"/>
      <c r="AYE178" s="64"/>
      <c r="AYF178" s="64"/>
      <c r="AYG178" s="64"/>
      <c r="AYH178" s="64"/>
      <c r="AYI178" s="64"/>
      <c r="AYJ178" s="64"/>
      <c r="AYK178" s="64"/>
      <c r="AYL178" s="64"/>
      <c r="AYM178" s="64"/>
      <c r="AYN178" s="64"/>
      <c r="AYO178" s="64"/>
      <c r="AYP178" s="64"/>
      <c r="AYQ178" s="64"/>
      <c r="AYR178" s="64"/>
      <c r="AYS178" s="64"/>
      <c r="AYT178" s="64"/>
      <c r="AYU178" s="64"/>
      <c r="AYV178" s="64"/>
      <c r="AYW178" s="64"/>
      <c r="AYX178" s="64"/>
      <c r="AYY178" s="64"/>
      <c r="AYZ178" s="64"/>
      <c r="AZA178" s="64"/>
      <c r="AZB178" s="64"/>
      <c r="AZC178" s="64"/>
      <c r="AZD178" s="64"/>
      <c r="AZE178" s="64"/>
      <c r="AZF178" s="64"/>
      <c r="AZG178" s="64"/>
      <c r="AZH178" s="64"/>
      <c r="AZI178" s="64"/>
      <c r="AZJ178" s="64"/>
      <c r="AZK178" s="64"/>
      <c r="AZL178" s="64"/>
      <c r="AZM178" s="64"/>
      <c r="AZN178" s="64"/>
      <c r="AZO178" s="64"/>
      <c r="AZP178" s="64"/>
      <c r="AZQ178" s="64"/>
      <c r="AZR178" s="64"/>
      <c r="AZS178" s="64"/>
      <c r="AZT178" s="64"/>
      <c r="AZU178" s="64"/>
      <c r="AZV178" s="64"/>
      <c r="AZW178" s="64"/>
      <c r="AZX178" s="64"/>
      <c r="AZY178" s="64"/>
      <c r="AZZ178" s="64"/>
      <c r="BAA178" s="64"/>
      <c r="BAB178" s="64"/>
      <c r="BAC178" s="64"/>
      <c r="BAD178" s="64"/>
      <c r="BAE178" s="64"/>
      <c r="BAF178" s="64"/>
      <c r="BAG178" s="64"/>
      <c r="BAH178" s="64"/>
      <c r="BAI178" s="64"/>
      <c r="BAJ178" s="64"/>
      <c r="BAK178" s="64"/>
      <c r="BAL178" s="64"/>
      <c r="BAM178" s="64"/>
      <c r="BAN178" s="64"/>
      <c r="BAO178" s="64"/>
      <c r="BAP178" s="64"/>
      <c r="BAQ178" s="64"/>
      <c r="BAR178" s="64"/>
      <c r="BAS178" s="64"/>
      <c r="BAT178" s="64"/>
      <c r="BAU178" s="64"/>
      <c r="BAV178" s="64"/>
      <c r="BAW178" s="64"/>
      <c r="BAX178" s="64"/>
      <c r="BAY178" s="64"/>
      <c r="BAZ178" s="64"/>
      <c r="BBA178" s="64"/>
      <c r="BBB178" s="64"/>
      <c r="BBC178" s="64"/>
      <c r="BBD178" s="64"/>
      <c r="BBE178" s="64"/>
      <c r="BBF178" s="64"/>
      <c r="BBG178" s="64"/>
      <c r="BBH178" s="64"/>
      <c r="BBI178" s="64"/>
      <c r="BBJ178" s="64"/>
      <c r="BBK178" s="64"/>
      <c r="BBL178" s="64"/>
      <c r="BBM178" s="64"/>
      <c r="BBN178" s="64"/>
      <c r="BBO178" s="64"/>
      <c r="BBP178" s="64"/>
      <c r="BBQ178" s="64"/>
      <c r="BBR178" s="64"/>
      <c r="BBS178" s="64"/>
      <c r="BBT178" s="64"/>
      <c r="BBU178" s="64"/>
      <c r="BBV178" s="64"/>
      <c r="BBW178" s="64"/>
      <c r="BBX178" s="64"/>
      <c r="BBY178" s="64"/>
      <c r="BBZ178" s="64"/>
      <c r="BCA178" s="64"/>
      <c r="BCB178" s="64"/>
      <c r="BCC178" s="64"/>
      <c r="BCD178" s="64"/>
      <c r="BCE178" s="64"/>
      <c r="BCF178" s="64"/>
      <c r="BCG178" s="64"/>
      <c r="BCH178" s="64"/>
      <c r="BCI178" s="64"/>
      <c r="BCJ178" s="64"/>
      <c r="BCK178" s="64"/>
      <c r="BCL178" s="64"/>
      <c r="BCM178" s="64"/>
      <c r="BCN178" s="64"/>
      <c r="BCO178" s="64"/>
      <c r="BCP178" s="64"/>
      <c r="BCQ178" s="64"/>
      <c r="BCR178" s="64"/>
      <c r="BCS178" s="64"/>
      <c r="BCT178" s="64"/>
      <c r="BCU178" s="64"/>
      <c r="BCV178" s="64"/>
      <c r="BCW178" s="64"/>
      <c r="BCX178" s="64"/>
      <c r="BCY178" s="64"/>
      <c r="BCZ178" s="64"/>
      <c r="BDA178" s="64"/>
      <c r="BDB178" s="64"/>
      <c r="BDC178" s="64"/>
      <c r="BDD178" s="64"/>
      <c r="BDE178" s="64"/>
      <c r="BDF178" s="64"/>
      <c r="BDG178" s="64"/>
      <c r="BDH178" s="64"/>
      <c r="BDI178" s="64"/>
      <c r="BDJ178" s="64"/>
      <c r="BDK178" s="64"/>
      <c r="BDL178" s="64"/>
      <c r="BDM178" s="64"/>
      <c r="BDN178" s="64"/>
      <c r="BDO178" s="64"/>
      <c r="BDP178" s="64"/>
      <c r="BDQ178" s="64"/>
      <c r="BDR178" s="64"/>
      <c r="BDS178" s="64"/>
      <c r="BDT178" s="64"/>
      <c r="BDU178" s="64"/>
      <c r="BDV178" s="64"/>
      <c r="BDW178" s="64"/>
      <c r="BDX178" s="64"/>
      <c r="BDY178" s="64"/>
      <c r="BDZ178" s="64"/>
      <c r="BEA178" s="64"/>
      <c r="BEB178" s="64"/>
      <c r="BEC178" s="64"/>
      <c r="BED178" s="64"/>
      <c r="BEE178" s="64"/>
      <c r="BEF178" s="64"/>
      <c r="BEG178" s="64"/>
      <c r="BEH178" s="64"/>
      <c r="BEI178" s="64"/>
      <c r="BEJ178" s="64"/>
      <c r="BEK178" s="64"/>
      <c r="BEL178" s="64"/>
      <c r="BEM178" s="64"/>
      <c r="BEN178" s="64"/>
      <c r="BEO178" s="64"/>
      <c r="BEP178" s="64"/>
      <c r="BEQ178" s="64"/>
      <c r="BER178" s="64"/>
      <c r="BES178" s="64"/>
      <c r="BET178" s="64"/>
      <c r="BEU178" s="64"/>
      <c r="BEV178" s="64"/>
      <c r="BEW178" s="64"/>
      <c r="BEX178" s="64"/>
      <c r="BEY178" s="64"/>
      <c r="BEZ178" s="64"/>
      <c r="BFA178" s="64"/>
      <c r="BFB178" s="64"/>
      <c r="BFC178" s="64"/>
      <c r="BFD178" s="64"/>
      <c r="BFE178" s="64"/>
      <c r="BFF178" s="64"/>
      <c r="BFG178" s="64"/>
      <c r="BFH178" s="64"/>
      <c r="BFI178" s="64"/>
      <c r="BFJ178" s="64"/>
      <c r="BFK178" s="64"/>
      <c r="BFL178" s="64"/>
      <c r="BFM178" s="64"/>
      <c r="BFN178" s="64"/>
      <c r="BFO178" s="64"/>
      <c r="BFP178" s="64"/>
      <c r="BFQ178" s="64"/>
      <c r="BFR178" s="64"/>
      <c r="BFS178" s="64"/>
      <c r="BFT178" s="64"/>
      <c r="BFU178" s="64"/>
      <c r="BFV178" s="64"/>
      <c r="BFW178" s="64"/>
      <c r="BFX178" s="64"/>
      <c r="BFY178" s="64"/>
      <c r="BFZ178" s="64"/>
      <c r="BGA178" s="64"/>
      <c r="BGB178" s="64"/>
      <c r="BGC178" s="64"/>
      <c r="BGD178" s="64"/>
      <c r="BGE178" s="64"/>
      <c r="BGF178" s="64"/>
      <c r="BGG178" s="64"/>
      <c r="BGH178" s="64"/>
      <c r="BGI178" s="64"/>
      <c r="BGJ178" s="64"/>
      <c r="BGK178" s="64"/>
      <c r="BGL178" s="64"/>
      <c r="BGM178" s="64"/>
      <c r="BGN178" s="64"/>
      <c r="BGO178" s="64"/>
      <c r="BGP178" s="64"/>
      <c r="BGQ178" s="64"/>
      <c r="BGR178" s="64"/>
      <c r="BGS178" s="64"/>
      <c r="BGT178" s="64"/>
      <c r="BGU178" s="64"/>
      <c r="BGV178" s="64"/>
      <c r="BGW178" s="64"/>
      <c r="BGX178" s="64"/>
      <c r="BGY178" s="64"/>
      <c r="BGZ178" s="64"/>
      <c r="BHA178" s="64"/>
      <c r="BHB178" s="64"/>
      <c r="BHC178" s="64"/>
      <c r="BHD178" s="64"/>
      <c r="BHE178" s="64"/>
      <c r="BHF178" s="64"/>
      <c r="BHG178" s="64"/>
      <c r="BHH178" s="64"/>
      <c r="BHI178" s="64"/>
      <c r="BHJ178" s="64"/>
      <c r="BHK178" s="64"/>
      <c r="BHL178" s="64"/>
      <c r="BHM178" s="64"/>
      <c r="BHN178" s="64"/>
      <c r="BHO178" s="64"/>
      <c r="BHP178" s="64"/>
      <c r="BHQ178" s="64"/>
      <c r="BHR178" s="64"/>
      <c r="BHS178" s="64"/>
      <c r="BHT178" s="64"/>
      <c r="BHU178" s="64"/>
      <c r="BHV178" s="64"/>
      <c r="BHW178" s="64"/>
      <c r="BHX178" s="64"/>
      <c r="BHY178" s="64"/>
      <c r="BHZ178" s="64"/>
      <c r="BIA178" s="64"/>
      <c r="BIB178" s="64"/>
      <c r="BIC178" s="64"/>
      <c r="BID178" s="64"/>
      <c r="BIE178" s="64"/>
      <c r="BIF178" s="64"/>
      <c r="BIG178" s="64"/>
      <c r="BIH178" s="64"/>
      <c r="BII178" s="64"/>
      <c r="BIJ178" s="64"/>
      <c r="BIK178" s="64"/>
      <c r="BIL178" s="64"/>
      <c r="BIM178" s="64"/>
      <c r="BIN178" s="64"/>
      <c r="BIO178" s="64"/>
      <c r="BIP178" s="64"/>
      <c r="BIQ178" s="64"/>
      <c r="BIR178" s="64"/>
      <c r="BIS178" s="64"/>
      <c r="BIT178" s="64"/>
      <c r="BIU178" s="64"/>
      <c r="BIV178" s="64"/>
      <c r="BIW178" s="64"/>
      <c r="BIX178" s="64"/>
      <c r="BIY178" s="64"/>
      <c r="BIZ178" s="64"/>
      <c r="BJA178" s="64"/>
      <c r="BJB178" s="64"/>
      <c r="BJC178" s="64"/>
      <c r="BJD178" s="64"/>
      <c r="BJE178" s="64"/>
      <c r="BJF178" s="64"/>
      <c r="BJG178" s="64"/>
      <c r="BJH178" s="64"/>
      <c r="BJI178" s="64"/>
      <c r="BJJ178" s="64"/>
      <c r="BJK178" s="64"/>
      <c r="BJL178" s="64"/>
      <c r="BJM178" s="64"/>
      <c r="BJN178" s="64"/>
      <c r="BJO178" s="64"/>
      <c r="BJP178" s="64"/>
      <c r="BJQ178" s="64"/>
      <c r="BJR178" s="64"/>
      <c r="BJS178" s="64"/>
      <c r="BJT178" s="64"/>
      <c r="BJU178" s="64"/>
      <c r="BJV178" s="64"/>
      <c r="BJW178" s="64"/>
      <c r="BJX178" s="64"/>
      <c r="BJY178" s="64"/>
      <c r="BJZ178" s="64"/>
      <c r="BKA178" s="64"/>
      <c r="BKB178" s="64"/>
      <c r="BKC178" s="64"/>
      <c r="BKD178" s="64"/>
      <c r="BKE178" s="64"/>
      <c r="BKF178" s="64"/>
      <c r="BKG178" s="64"/>
      <c r="BKH178" s="64"/>
      <c r="BKI178" s="64"/>
      <c r="BKJ178" s="64"/>
      <c r="BKK178" s="64"/>
      <c r="BKL178" s="64"/>
      <c r="BKM178" s="64"/>
      <c r="BKN178" s="64"/>
      <c r="BKO178" s="64"/>
      <c r="BKP178" s="64"/>
      <c r="BKQ178" s="64"/>
      <c r="BKR178" s="64"/>
      <c r="BKS178" s="64"/>
      <c r="BKT178" s="64"/>
      <c r="BKU178" s="64"/>
      <c r="BKV178" s="64"/>
      <c r="BKW178" s="64"/>
      <c r="BKX178" s="64"/>
      <c r="BKY178" s="64"/>
      <c r="BKZ178" s="64"/>
      <c r="BLA178" s="64"/>
      <c r="BLB178" s="64"/>
      <c r="BLC178" s="64"/>
      <c r="BLD178" s="64"/>
      <c r="BLE178" s="64"/>
      <c r="BLF178" s="64"/>
      <c r="BLG178" s="64"/>
      <c r="BLH178" s="64"/>
      <c r="BLI178" s="64"/>
      <c r="BLJ178" s="64"/>
      <c r="BLK178" s="64"/>
      <c r="BLL178" s="64"/>
      <c r="BLM178" s="64"/>
      <c r="BLN178" s="64"/>
      <c r="BLO178" s="64"/>
      <c r="BLP178" s="64"/>
      <c r="BLQ178" s="64"/>
      <c r="BLR178" s="64"/>
      <c r="BLS178" s="64"/>
      <c r="BLT178" s="64"/>
      <c r="BLU178" s="64"/>
      <c r="BLV178" s="64"/>
      <c r="BLW178" s="64"/>
      <c r="BLX178" s="64"/>
      <c r="BLY178" s="64"/>
      <c r="BLZ178" s="64"/>
      <c r="BMA178" s="64"/>
      <c r="BMB178" s="64"/>
      <c r="BMC178" s="64"/>
      <c r="BMD178" s="64"/>
      <c r="BME178" s="64"/>
      <c r="BMF178" s="64"/>
      <c r="BMG178" s="64"/>
      <c r="BMH178" s="64"/>
      <c r="BMI178" s="64"/>
      <c r="BMJ178" s="64"/>
      <c r="BMK178" s="64"/>
      <c r="BML178" s="64"/>
      <c r="BMM178" s="64"/>
      <c r="BMN178" s="64"/>
      <c r="BMO178" s="64"/>
      <c r="BMP178" s="64"/>
      <c r="BMQ178" s="64"/>
      <c r="BMR178" s="64"/>
      <c r="BMS178" s="64"/>
      <c r="BMT178" s="64"/>
      <c r="BMU178" s="64"/>
      <c r="BMV178" s="64"/>
      <c r="BMW178" s="64"/>
      <c r="BMX178" s="64"/>
      <c r="BMY178" s="64"/>
      <c r="BMZ178" s="64"/>
      <c r="BNA178" s="64"/>
      <c r="BNB178" s="64"/>
      <c r="BNC178" s="64"/>
      <c r="BND178" s="64"/>
      <c r="BNE178" s="64"/>
      <c r="BNF178" s="64"/>
      <c r="BNG178" s="64"/>
      <c r="BNH178" s="64"/>
      <c r="BNI178" s="64"/>
      <c r="BNJ178" s="64"/>
      <c r="BNK178" s="64"/>
      <c r="BNL178" s="64"/>
      <c r="BNM178" s="64"/>
      <c r="BNN178" s="64"/>
      <c r="BNO178" s="64"/>
      <c r="BNP178" s="64"/>
      <c r="BNQ178" s="64"/>
      <c r="BNR178" s="64"/>
      <c r="BNS178" s="64"/>
      <c r="BNT178" s="64"/>
      <c r="BNU178" s="64"/>
      <c r="BNV178" s="64"/>
      <c r="BNW178" s="64"/>
      <c r="BNX178" s="64"/>
      <c r="BNY178" s="64"/>
      <c r="BNZ178" s="64"/>
      <c r="BOA178" s="64"/>
      <c r="BOB178" s="64"/>
      <c r="BOC178" s="64"/>
      <c r="BOD178" s="64"/>
      <c r="BOE178" s="64"/>
      <c r="BOF178" s="64"/>
      <c r="BOG178" s="64"/>
      <c r="BOH178" s="64"/>
      <c r="BOI178" s="64"/>
      <c r="BOJ178" s="64"/>
      <c r="BOK178" s="64"/>
      <c r="BOL178" s="64"/>
      <c r="BOM178" s="64"/>
      <c r="BON178" s="64"/>
      <c r="BOO178" s="64"/>
      <c r="BOP178" s="64"/>
      <c r="BOQ178" s="64"/>
      <c r="BOR178" s="64"/>
      <c r="BOS178" s="64"/>
      <c r="BOT178" s="64"/>
      <c r="BOU178" s="64"/>
      <c r="BOV178" s="64"/>
      <c r="BOW178" s="64"/>
      <c r="BOX178" s="64"/>
      <c r="BOY178" s="64"/>
      <c r="BOZ178" s="64"/>
      <c r="BPA178" s="64"/>
      <c r="BPB178" s="64"/>
      <c r="BPC178" s="64"/>
      <c r="BPD178" s="64"/>
      <c r="BPE178" s="64"/>
      <c r="BPF178" s="64"/>
      <c r="BPG178" s="64"/>
      <c r="BPH178" s="64"/>
      <c r="BPI178" s="64"/>
      <c r="BPJ178" s="64"/>
      <c r="BPK178" s="64"/>
      <c r="BPL178" s="64"/>
      <c r="BPM178" s="64"/>
      <c r="BPN178" s="64"/>
      <c r="BPO178" s="64"/>
      <c r="BPP178" s="64"/>
      <c r="BPQ178" s="64"/>
      <c r="BPR178" s="64"/>
      <c r="BPS178" s="64"/>
      <c r="BPT178" s="64"/>
      <c r="BPU178" s="64"/>
      <c r="BPV178" s="64"/>
      <c r="BPW178" s="64"/>
      <c r="BPX178" s="64"/>
      <c r="BPY178" s="64"/>
      <c r="BPZ178" s="64"/>
      <c r="BQA178" s="64"/>
      <c r="BQB178" s="64"/>
      <c r="BQC178" s="64"/>
      <c r="BQD178" s="64"/>
      <c r="BQE178" s="64"/>
      <c r="BQF178" s="64"/>
      <c r="BQG178" s="64"/>
      <c r="BQH178" s="64"/>
      <c r="BQI178" s="64"/>
      <c r="BQJ178" s="64"/>
      <c r="BQK178" s="64"/>
      <c r="BQL178" s="64"/>
      <c r="BQM178" s="64"/>
      <c r="BQN178" s="64"/>
      <c r="BQO178" s="64"/>
      <c r="BQP178" s="64"/>
      <c r="BQQ178" s="64"/>
      <c r="BQR178" s="64"/>
      <c r="BQS178" s="64"/>
      <c r="BQT178" s="64"/>
      <c r="BQU178" s="64"/>
      <c r="BQV178" s="64"/>
      <c r="BQW178" s="64"/>
      <c r="BQX178" s="64"/>
      <c r="BQY178" s="64"/>
      <c r="BQZ178" s="64"/>
      <c r="BRA178" s="64"/>
      <c r="BRB178" s="64"/>
      <c r="BRC178" s="64"/>
      <c r="BRD178" s="64"/>
      <c r="BRE178" s="64"/>
      <c r="BRF178" s="64"/>
      <c r="BRG178" s="64"/>
      <c r="BRH178" s="64"/>
      <c r="BRI178" s="64"/>
      <c r="BRJ178" s="64"/>
      <c r="BRK178" s="64"/>
      <c r="BRL178" s="64"/>
      <c r="BRM178" s="64"/>
      <c r="BRN178" s="64"/>
      <c r="BRO178" s="64"/>
      <c r="BRP178" s="64"/>
      <c r="BRQ178" s="64"/>
      <c r="BRR178" s="64"/>
      <c r="BRS178" s="64"/>
      <c r="BRT178" s="64"/>
      <c r="BRU178" s="64"/>
      <c r="BRV178" s="64"/>
      <c r="BRW178" s="64"/>
      <c r="BRX178" s="64"/>
      <c r="BRY178" s="64"/>
      <c r="BRZ178" s="64"/>
      <c r="BSA178" s="64"/>
      <c r="BSB178" s="64"/>
      <c r="BSC178" s="64"/>
      <c r="BSD178" s="64"/>
      <c r="BSE178" s="64"/>
      <c r="BSF178" s="64"/>
      <c r="BSG178" s="64"/>
      <c r="BSH178" s="64"/>
      <c r="BSI178" s="64"/>
      <c r="BSJ178" s="64"/>
      <c r="BSK178" s="64"/>
      <c r="BSL178" s="64"/>
      <c r="BSM178" s="64"/>
      <c r="BSN178" s="64"/>
      <c r="BSO178" s="64"/>
      <c r="BSP178" s="64"/>
      <c r="BSQ178" s="64"/>
      <c r="BSR178" s="64"/>
      <c r="BSS178" s="64"/>
      <c r="BST178" s="64"/>
      <c r="BSU178" s="64"/>
      <c r="BSV178" s="64"/>
      <c r="BSW178" s="64"/>
      <c r="BSX178" s="64"/>
      <c r="BSY178" s="64"/>
      <c r="BSZ178" s="64"/>
      <c r="BTA178" s="64"/>
      <c r="BTB178" s="64"/>
      <c r="BTC178" s="64"/>
      <c r="BTD178" s="64"/>
      <c r="BTE178" s="64"/>
      <c r="BTF178" s="64"/>
      <c r="BTG178" s="64"/>
      <c r="BTH178" s="64"/>
      <c r="BTI178" s="64"/>
      <c r="BTJ178" s="64"/>
      <c r="BTK178" s="64"/>
      <c r="BTL178" s="64"/>
      <c r="BTM178" s="64"/>
      <c r="BTN178" s="64"/>
      <c r="BTO178" s="64"/>
      <c r="BTP178" s="64"/>
      <c r="BTQ178" s="64"/>
      <c r="BTR178" s="64"/>
      <c r="BTS178" s="64"/>
      <c r="BTT178" s="64"/>
      <c r="BTU178" s="64"/>
      <c r="BTV178" s="64"/>
      <c r="BTW178" s="64"/>
      <c r="BTX178" s="64"/>
      <c r="BTY178" s="64"/>
      <c r="BTZ178" s="64"/>
      <c r="BUA178" s="64"/>
      <c r="BUB178" s="64"/>
      <c r="BUC178" s="64"/>
      <c r="BUD178" s="64"/>
      <c r="BUE178" s="64"/>
      <c r="BUF178" s="64"/>
      <c r="BUG178" s="64"/>
      <c r="BUH178" s="64"/>
      <c r="BUI178" s="64"/>
      <c r="BUJ178" s="64"/>
      <c r="BUK178" s="64"/>
      <c r="BUL178" s="64"/>
      <c r="BUM178" s="64"/>
      <c r="BUN178" s="64"/>
      <c r="BUO178" s="64"/>
      <c r="BUP178" s="64"/>
      <c r="BUQ178" s="64"/>
      <c r="BUR178" s="64"/>
      <c r="BUS178" s="64"/>
      <c r="BUT178" s="64"/>
      <c r="BUU178" s="64"/>
      <c r="BUV178" s="64"/>
      <c r="BUW178" s="64"/>
      <c r="BUX178" s="64"/>
      <c r="BUY178" s="64"/>
      <c r="BUZ178" s="64"/>
      <c r="BVA178" s="64"/>
      <c r="BVB178" s="64"/>
      <c r="BVC178" s="64"/>
      <c r="BVD178" s="64"/>
      <c r="BVE178" s="64"/>
      <c r="BVF178" s="64"/>
      <c r="BVG178" s="64"/>
      <c r="BVH178" s="64"/>
      <c r="BVI178" s="64"/>
      <c r="BVJ178" s="64"/>
      <c r="BVK178" s="64"/>
      <c r="BVL178" s="64"/>
      <c r="BVM178" s="64"/>
      <c r="BVN178" s="64"/>
      <c r="BVO178" s="64"/>
      <c r="BVP178" s="64"/>
      <c r="BVQ178" s="64"/>
      <c r="BVR178" s="64"/>
      <c r="BVS178" s="64"/>
      <c r="BVT178" s="64"/>
      <c r="BVU178" s="64"/>
      <c r="BVV178" s="64"/>
      <c r="BVW178" s="64"/>
      <c r="BVX178" s="64"/>
      <c r="BVY178" s="64"/>
      <c r="BVZ178" s="64"/>
      <c r="BWA178" s="64"/>
      <c r="BWB178" s="64"/>
      <c r="BWC178" s="64"/>
      <c r="BWD178" s="64"/>
      <c r="BWE178" s="64"/>
      <c r="BWF178" s="64"/>
      <c r="BWG178" s="64"/>
      <c r="BWH178" s="64"/>
      <c r="BWI178" s="64"/>
      <c r="BWJ178" s="64"/>
      <c r="BWK178" s="64"/>
      <c r="BWL178" s="64"/>
      <c r="BWM178" s="64"/>
      <c r="BWN178" s="64"/>
      <c r="BWO178" s="64"/>
      <c r="BWP178" s="64"/>
      <c r="BWQ178" s="64"/>
      <c r="BWR178" s="64"/>
      <c r="BWS178" s="64"/>
      <c r="BWT178" s="64"/>
      <c r="BWU178" s="64"/>
      <c r="BWV178" s="64"/>
      <c r="BWW178" s="64"/>
      <c r="BWX178" s="64"/>
      <c r="BWY178" s="64"/>
      <c r="BWZ178" s="64"/>
      <c r="BXA178" s="64"/>
      <c r="BXB178" s="64"/>
      <c r="BXC178" s="64"/>
      <c r="BXD178" s="64"/>
      <c r="BXE178" s="64"/>
      <c r="BXF178" s="64"/>
      <c r="BXG178" s="64"/>
      <c r="BXH178" s="64"/>
      <c r="BXI178" s="64"/>
      <c r="BXJ178" s="64"/>
      <c r="BXK178" s="64"/>
      <c r="BXL178" s="64"/>
      <c r="BXM178" s="64"/>
      <c r="BXN178" s="64"/>
      <c r="BXO178" s="64"/>
      <c r="BXP178" s="64"/>
      <c r="BXQ178" s="64"/>
      <c r="BXR178" s="64"/>
      <c r="BXS178" s="64"/>
      <c r="BXT178" s="64"/>
      <c r="BXU178" s="64"/>
      <c r="BXV178" s="64"/>
      <c r="BXW178" s="64"/>
      <c r="BXX178" s="64"/>
      <c r="BXY178" s="64"/>
      <c r="BXZ178" s="64"/>
      <c r="BYA178" s="64"/>
      <c r="BYB178" s="64"/>
      <c r="BYC178" s="64"/>
      <c r="BYD178" s="64"/>
      <c r="BYE178" s="64"/>
      <c r="BYF178" s="64"/>
      <c r="BYG178" s="64"/>
      <c r="BYH178" s="64"/>
      <c r="BYI178" s="64"/>
      <c r="BYJ178" s="64"/>
      <c r="BYK178" s="64"/>
      <c r="BYL178" s="64"/>
      <c r="BYM178" s="64"/>
      <c r="BYN178" s="64"/>
      <c r="BYO178" s="64"/>
      <c r="BYP178" s="64"/>
      <c r="BYQ178" s="64"/>
      <c r="BYR178" s="64"/>
      <c r="BYS178" s="64"/>
      <c r="BYT178" s="64"/>
      <c r="BYU178" s="64"/>
      <c r="BYV178" s="64"/>
      <c r="BYW178" s="64"/>
      <c r="BYX178" s="64"/>
      <c r="BYY178" s="64"/>
      <c r="BYZ178" s="64"/>
      <c r="BZA178" s="64"/>
      <c r="BZB178" s="64"/>
      <c r="BZC178" s="64"/>
      <c r="BZD178" s="64"/>
      <c r="BZE178" s="64"/>
      <c r="BZF178" s="64"/>
      <c r="BZG178" s="64"/>
      <c r="BZH178" s="64"/>
      <c r="BZI178" s="64"/>
      <c r="BZJ178" s="64"/>
      <c r="BZK178" s="64"/>
      <c r="BZL178" s="64"/>
      <c r="BZM178" s="64"/>
      <c r="BZN178" s="64"/>
      <c r="BZO178" s="64"/>
      <c r="BZP178" s="64"/>
      <c r="BZQ178" s="64"/>
      <c r="BZR178" s="64"/>
      <c r="BZS178" s="64"/>
      <c r="BZT178" s="64"/>
      <c r="BZU178" s="64"/>
      <c r="BZV178" s="64"/>
      <c r="BZW178" s="64"/>
      <c r="BZX178" s="64"/>
      <c r="BZY178" s="64"/>
      <c r="BZZ178" s="64"/>
      <c r="CAA178" s="64"/>
      <c r="CAB178" s="64"/>
      <c r="CAC178" s="64"/>
      <c r="CAD178" s="64"/>
      <c r="CAE178" s="64"/>
      <c r="CAF178" s="64"/>
      <c r="CAG178" s="64"/>
      <c r="CAH178" s="64"/>
      <c r="CAI178" s="64"/>
      <c r="CAJ178" s="64"/>
      <c r="CAK178" s="64"/>
      <c r="CAL178" s="64"/>
      <c r="CAM178" s="64"/>
      <c r="CAN178" s="64"/>
      <c r="CAO178" s="64"/>
      <c r="CAP178" s="64"/>
      <c r="CAQ178" s="64"/>
      <c r="CAR178" s="64"/>
      <c r="CAS178" s="64"/>
      <c r="CAT178" s="64"/>
      <c r="CAU178" s="64"/>
      <c r="CAV178" s="64"/>
      <c r="CAW178" s="64"/>
      <c r="CAX178" s="64"/>
      <c r="CAY178" s="64"/>
      <c r="CAZ178" s="64"/>
      <c r="CBA178" s="64"/>
      <c r="CBB178" s="64"/>
      <c r="CBC178" s="64"/>
      <c r="CBD178" s="64"/>
      <c r="CBE178" s="64"/>
      <c r="CBF178" s="64"/>
      <c r="CBG178" s="64"/>
      <c r="CBH178" s="64"/>
      <c r="CBI178" s="64"/>
      <c r="CBJ178" s="64"/>
      <c r="CBK178" s="64"/>
      <c r="CBL178" s="64"/>
      <c r="CBM178" s="64"/>
      <c r="CBN178" s="64"/>
      <c r="CBO178" s="64"/>
      <c r="CBP178" s="64"/>
      <c r="CBQ178" s="64"/>
      <c r="CBR178" s="64"/>
      <c r="CBS178" s="64"/>
      <c r="CBT178" s="64"/>
      <c r="CBU178" s="64"/>
      <c r="CBV178" s="64"/>
      <c r="CBW178" s="64"/>
      <c r="CBX178" s="64"/>
      <c r="CBY178" s="64"/>
      <c r="CBZ178" s="64"/>
      <c r="CCA178" s="64"/>
      <c r="CCB178" s="64"/>
      <c r="CCC178" s="64"/>
      <c r="CCD178" s="64"/>
      <c r="CCE178" s="64"/>
      <c r="CCF178" s="64"/>
      <c r="CCG178" s="64"/>
      <c r="CCH178" s="64"/>
      <c r="CCI178" s="64"/>
      <c r="CCJ178" s="64"/>
      <c r="CCK178" s="64"/>
      <c r="CCL178" s="64"/>
      <c r="CCM178" s="64"/>
      <c r="CCN178" s="64"/>
      <c r="CCO178" s="64"/>
      <c r="CCP178" s="64"/>
      <c r="CCQ178" s="64"/>
      <c r="CCR178" s="64"/>
      <c r="CCS178" s="64"/>
      <c r="CCT178" s="64"/>
      <c r="CCU178" s="64"/>
      <c r="CCV178" s="64"/>
      <c r="CCW178" s="64"/>
      <c r="CCX178" s="64"/>
      <c r="CCY178" s="64"/>
      <c r="CCZ178" s="64"/>
      <c r="CDA178" s="64"/>
      <c r="CDB178" s="64"/>
      <c r="CDC178" s="64"/>
      <c r="CDD178" s="64"/>
      <c r="CDE178" s="64"/>
      <c r="CDF178" s="64"/>
      <c r="CDG178" s="64"/>
      <c r="CDH178" s="64"/>
      <c r="CDI178" s="64"/>
      <c r="CDJ178" s="64"/>
      <c r="CDK178" s="64"/>
      <c r="CDL178" s="64"/>
      <c r="CDM178" s="64"/>
      <c r="CDN178" s="64"/>
      <c r="CDO178" s="64"/>
      <c r="CDP178" s="64"/>
      <c r="CDQ178" s="64"/>
      <c r="CDR178" s="64"/>
      <c r="CDS178" s="64"/>
      <c r="CDT178" s="64"/>
      <c r="CDU178" s="64"/>
      <c r="CDV178" s="64"/>
      <c r="CDW178" s="64"/>
      <c r="CDX178" s="64"/>
      <c r="CDY178" s="64"/>
      <c r="CDZ178" s="64"/>
      <c r="CEA178" s="64"/>
      <c r="CEB178" s="64"/>
      <c r="CEC178" s="64"/>
      <c r="CED178" s="64"/>
      <c r="CEE178" s="64"/>
      <c r="CEF178" s="64"/>
      <c r="CEG178" s="64"/>
      <c r="CEH178" s="64"/>
      <c r="CEI178" s="64"/>
      <c r="CEJ178" s="64"/>
      <c r="CEK178" s="64"/>
      <c r="CEL178" s="64"/>
      <c r="CEM178" s="64"/>
      <c r="CEN178" s="64"/>
      <c r="CEO178" s="64"/>
      <c r="CEP178" s="64"/>
      <c r="CEQ178" s="64"/>
      <c r="CER178" s="64"/>
      <c r="CES178" s="64"/>
      <c r="CET178" s="64"/>
      <c r="CEU178" s="64"/>
      <c r="CEV178" s="64"/>
      <c r="CEW178" s="64"/>
      <c r="CEX178" s="64"/>
      <c r="CEY178" s="64"/>
      <c r="CEZ178" s="64"/>
      <c r="CFA178" s="64"/>
      <c r="CFB178" s="64"/>
      <c r="CFC178" s="64"/>
      <c r="CFD178" s="64"/>
      <c r="CFE178" s="64"/>
      <c r="CFF178" s="64"/>
      <c r="CFG178" s="64"/>
      <c r="CFH178" s="64"/>
      <c r="CFI178" s="64"/>
      <c r="CFJ178" s="64"/>
      <c r="CFK178" s="64"/>
      <c r="CFL178" s="64"/>
      <c r="CFM178" s="64"/>
      <c r="CFN178" s="64"/>
      <c r="CFO178" s="64"/>
      <c r="CFP178" s="64"/>
      <c r="CFQ178" s="64"/>
      <c r="CFR178" s="64"/>
      <c r="CFS178" s="64"/>
      <c r="CFT178" s="64"/>
      <c r="CFU178" s="64"/>
      <c r="CFV178" s="64"/>
      <c r="CFW178" s="64"/>
      <c r="CFX178" s="64"/>
      <c r="CFY178" s="64"/>
      <c r="CFZ178" s="64"/>
      <c r="CGA178" s="64"/>
      <c r="CGB178" s="64"/>
      <c r="CGC178" s="64"/>
      <c r="CGD178" s="64"/>
      <c r="CGE178" s="64"/>
      <c r="CGF178" s="64"/>
      <c r="CGG178" s="64"/>
      <c r="CGH178" s="64"/>
      <c r="CGI178" s="64"/>
      <c r="CGJ178" s="64"/>
      <c r="CGK178" s="64"/>
      <c r="CGL178" s="64"/>
      <c r="CGM178" s="64"/>
      <c r="CGN178" s="64"/>
      <c r="CGO178" s="64"/>
      <c r="CGP178" s="64"/>
      <c r="CGQ178" s="64"/>
      <c r="CGR178" s="64"/>
      <c r="CGS178" s="64"/>
      <c r="CGT178" s="64"/>
      <c r="CGU178" s="64"/>
      <c r="CGV178" s="64"/>
      <c r="CGW178" s="64"/>
      <c r="CGX178" s="64"/>
      <c r="CGY178" s="64"/>
      <c r="CGZ178" s="64"/>
      <c r="CHA178" s="64"/>
      <c r="CHB178" s="64"/>
      <c r="CHC178" s="64"/>
      <c r="CHD178" s="64"/>
      <c r="CHE178" s="64"/>
      <c r="CHF178" s="64"/>
      <c r="CHG178" s="64"/>
      <c r="CHH178" s="64"/>
      <c r="CHI178" s="64"/>
      <c r="CHJ178" s="64"/>
      <c r="CHK178" s="64"/>
      <c r="CHL178" s="64"/>
      <c r="CHM178" s="64"/>
      <c r="CHN178" s="64"/>
      <c r="CHO178" s="64"/>
      <c r="CHP178" s="64"/>
      <c r="CHQ178" s="64"/>
      <c r="CHR178" s="64"/>
      <c r="CHS178" s="64"/>
      <c r="CHT178" s="64"/>
      <c r="CHU178" s="64"/>
      <c r="CHV178" s="64"/>
      <c r="CHW178" s="64"/>
      <c r="CHX178" s="64"/>
      <c r="CHY178" s="64"/>
      <c r="CHZ178" s="64"/>
      <c r="CIA178" s="64"/>
      <c r="CIB178" s="64"/>
      <c r="CIC178" s="64"/>
      <c r="CID178" s="64"/>
      <c r="CIE178" s="64"/>
      <c r="CIF178" s="64"/>
      <c r="CIG178" s="64"/>
      <c r="CIH178" s="64"/>
      <c r="CII178" s="64"/>
      <c r="CIJ178" s="64"/>
      <c r="CIK178" s="64"/>
      <c r="CIL178" s="64"/>
      <c r="CIM178" s="64"/>
      <c r="CIN178" s="64"/>
      <c r="CIO178" s="64"/>
      <c r="CIP178" s="64"/>
      <c r="CIQ178" s="64"/>
      <c r="CIR178" s="64"/>
      <c r="CIS178" s="64"/>
      <c r="CIT178" s="64"/>
      <c r="CIU178" s="64"/>
      <c r="CIV178" s="64"/>
      <c r="CIW178" s="64"/>
      <c r="CIX178" s="64"/>
      <c r="CIY178" s="64"/>
      <c r="CIZ178" s="64"/>
      <c r="CJA178" s="64"/>
      <c r="CJB178" s="64"/>
      <c r="CJC178" s="64"/>
      <c r="CJD178" s="64"/>
      <c r="CJE178" s="64"/>
      <c r="CJF178" s="64"/>
      <c r="CJG178" s="64"/>
      <c r="CJH178" s="64"/>
      <c r="CJI178" s="64"/>
      <c r="CJJ178" s="64"/>
      <c r="CJK178" s="64"/>
      <c r="CJL178" s="64"/>
      <c r="CJM178" s="64"/>
      <c r="CJN178" s="64"/>
      <c r="CJO178" s="64"/>
      <c r="CJP178" s="64"/>
      <c r="CJQ178" s="64"/>
      <c r="CJR178" s="64"/>
      <c r="CJS178" s="64"/>
      <c r="CJT178" s="64"/>
      <c r="CJU178" s="64"/>
      <c r="CJV178" s="64"/>
      <c r="CJW178" s="64"/>
      <c r="CJX178" s="64"/>
      <c r="CJY178" s="64"/>
      <c r="CJZ178" s="64"/>
      <c r="CKA178" s="64"/>
      <c r="CKB178" s="64"/>
      <c r="CKC178" s="64"/>
      <c r="CKD178" s="64"/>
      <c r="CKE178" s="64"/>
      <c r="CKF178" s="64"/>
      <c r="CKG178" s="64"/>
      <c r="CKH178" s="64"/>
      <c r="CKI178" s="64"/>
      <c r="CKJ178" s="64"/>
      <c r="CKK178" s="64"/>
      <c r="CKL178" s="64"/>
      <c r="CKM178" s="64"/>
      <c r="CKN178" s="64"/>
      <c r="CKO178" s="64"/>
      <c r="CKP178" s="64"/>
      <c r="CKQ178" s="64"/>
      <c r="CKR178" s="64"/>
      <c r="CKS178" s="64"/>
      <c r="CKT178" s="64"/>
      <c r="CKU178" s="64"/>
      <c r="CKV178" s="64"/>
      <c r="CKW178" s="64"/>
      <c r="CKX178" s="64"/>
      <c r="CKY178" s="64"/>
      <c r="CKZ178" s="64"/>
      <c r="CLA178" s="64"/>
      <c r="CLB178" s="64"/>
      <c r="CLC178" s="64"/>
      <c r="CLD178" s="64"/>
      <c r="CLE178" s="64"/>
      <c r="CLF178" s="64"/>
      <c r="CLG178" s="64"/>
      <c r="CLH178" s="64"/>
      <c r="CLI178" s="64"/>
      <c r="CLJ178" s="64"/>
      <c r="CLK178" s="64"/>
      <c r="CLL178" s="64"/>
      <c r="CLM178" s="64"/>
      <c r="CLN178" s="64"/>
      <c r="CLO178" s="64"/>
      <c r="CLP178" s="64"/>
      <c r="CLQ178" s="64"/>
      <c r="CLR178" s="64"/>
      <c r="CLS178" s="64"/>
      <c r="CLT178" s="64"/>
      <c r="CLU178" s="64"/>
      <c r="CLV178" s="64"/>
      <c r="CLW178" s="64"/>
      <c r="CLX178" s="64"/>
      <c r="CLY178" s="64"/>
      <c r="CLZ178" s="64"/>
      <c r="CMA178" s="64"/>
      <c r="CMB178" s="64"/>
      <c r="CMC178" s="64"/>
      <c r="CMD178" s="64"/>
      <c r="CME178" s="64"/>
      <c r="CMF178" s="64"/>
      <c r="CMG178" s="64"/>
      <c r="CMH178" s="64"/>
      <c r="CMI178" s="64"/>
      <c r="CMJ178" s="64"/>
      <c r="CMK178" s="64"/>
      <c r="CML178" s="64"/>
      <c r="CMM178" s="64"/>
      <c r="CMN178" s="64"/>
      <c r="CMO178" s="64"/>
      <c r="CMP178" s="64"/>
      <c r="CMQ178" s="64"/>
      <c r="CMR178" s="64"/>
      <c r="CMS178" s="64"/>
      <c r="CMT178" s="64"/>
      <c r="CMU178" s="64"/>
      <c r="CMV178" s="64"/>
      <c r="CMW178" s="64"/>
      <c r="CMX178" s="64"/>
      <c r="CMY178" s="64"/>
      <c r="CMZ178" s="64"/>
      <c r="CNA178" s="64"/>
      <c r="CNB178" s="64"/>
      <c r="CNC178" s="64"/>
      <c r="CND178" s="64"/>
      <c r="CNE178" s="64"/>
      <c r="CNF178" s="64"/>
      <c r="CNG178" s="64"/>
      <c r="CNH178" s="64"/>
      <c r="CNI178" s="64"/>
      <c r="CNJ178" s="64"/>
      <c r="CNK178" s="64"/>
      <c r="CNL178" s="64"/>
      <c r="CNM178" s="64"/>
      <c r="CNN178" s="64"/>
      <c r="CNO178" s="64"/>
      <c r="CNP178" s="64"/>
      <c r="CNQ178" s="64"/>
      <c r="CNR178" s="64"/>
      <c r="CNS178" s="64"/>
      <c r="CNT178" s="64"/>
      <c r="CNU178" s="64"/>
      <c r="CNV178" s="64"/>
      <c r="CNW178" s="64"/>
      <c r="CNX178" s="64"/>
      <c r="CNY178" s="64"/>
      <c r="CNZ178" s="64"/>
      <c r="COA178" s="64"/>
      <c r="COB178" s="64"/>
      <c r="COC178" s="64"/>
      <c r="COD178" s="64"/>
      <c r="COE178" s="64"/>
      <c r="COF178" s="64"/>
      <c r="COG178" s="64"/>
      <c r="COH178" s="64"/>
      <c r="COI178" s="64"/>
      <c r="COJ178" s="64"/>
      <c r="COK178" s="64"/>
      <c r="COL178" s="64"/>
      <c r="COM178" s="64"/>
      <c r="CON178" s="64"/>
      <c r="COO178" s="64"/>
      <c r="COP178" s="64"/>
      <c r="COQ178" s="64"/>
      <c r="COR178" s="64"/>
      <c r="COS178" s="64"/>
      <c r="COT178" s="64"/>
      <c r="COU178" s="64"/>
      <c r="COV178" s="64"/>
      <c r="COW178" s="64"/>
      <c r="COX178" s="64"/>
      <c r="COY178" s="64"/>
      <c r="COZ178" s="64"/>
      <c r="CPA178" s="64"/>
      <c r="CPB178" s="64"/>
      <c r="CPC178" s="64"/>
      <c r="CPD178" s="64"/>
      <c r="CPE178" s="64"/>
      <c r="CPF178" s="64"/>
      <c r="CPG178" s="64"/>
      <c r="CPH178" s="64"/>
      <c r="CPI178" s="64"/>
      <c r="CPJ178" s="64"/>
      <c r="CPK178" s="64"/>
      <c r="CPL178" s="64"/>
      <c r="CPM178" s="64"/>
      <c r="CPN178" s="64"/>
      <c r="CPO178" s="64"/>
      <c r="CPP178" s="64"/>
      <c r="CPQ178" s="64"/>
      <c r="CPR178" s="64"/>
      <c r="CPS178" s="64"/>
      <c r="CPT178" s="64"/>
      <c r="CPU178" s="64"/>
      <c r="CPV178" s="64"/>
      <c r="CPW178" s="64"/>
      <c r="CPX178" s="64"/>
      <c r="CPY178" s="64"/>
      <c r="CPZ178" s="64"/>
      <c r="CQA178" s="64"/>
      <c r="CQB178" s="64"/>
      <c r="CQC178" s="64"/>
      <c r="CQD178" s="64"/>
      <c r="CQE178" s="64"/>
      <c r="CQF178" s="64"/>
      <c r="CQG178" s="64"/>
      <c r="CQH178" s="64"/>
      <c r="CQI178" s="64"/>
      <c r="CQJ178" s="64"/>
      <c r="CQK178" s="64"/>
      <c r="CQL178" s="64"/>
      <c r="CQM178" s="64"/>
      <c r="CQN178" s="64"/>
      <c r="CQO178" s="64"/>
      <c r="CQP178" s="64"/>
      <c r="CQQ178" s="64"/>
      <c r="CQR178" s="64"/>
      <c r="CQS178" s="64"/>
      <c r="CQT178" s="64"/>
      <c r="CQU178" s="64"/>
      <c r="CQV178" s="64"/>
      <c r="CQW178" s="64"/>
      <c r="CQX178" s="64"/>
      <c r="CQY178" s="64"/>
      <c r="CQZ178" s="64"/>
      <c r="CRA178" s="64"/>
      <c r="CRB178" s="64"/>
      <c r="CRC178" s="64"/>
      <c r="CRD178" s="64"/>
      <c r="CRE178" s="64"/>
      <c r="CRF178" s="64"/>
      <c r="CRG178" s="64"/>
      <c r="CRH178" s="64"/>
      <c r="CRI178" s="64"/>
      <c r="CRJ178" s="64"/>
      <c r="CRK178" s="64"/>
      <c r="CRL178" s="64"/>
      <c r="CRM178" s="64"/>
      <c r="CRN178" s="64"/>
      <c r="CRO178" s="64"/>
      <c r="CRP178" s="64"/>
      <c r="CRQ178" s="64"/>
      <c r="CRR178" s="64"/>
      <c r="CRS178" s="64"/>
      <c r="CRT178" s="64"/>
      <c r="CRU178" s="64"/>
      <c r="CRV178" s="64"/>
      <c r="CRW178" s="64"/>
      <c r="CRX178" s="64"/>
      <c r="CRY178" s="64"/>
      <c r="CRZ178" s="64"/>
      <c r="CSA178" s="64"/>
      <c r="CSB178" s="64"/>
      <c r="CSC178" s="64"/>
      <c r="CSD178" s="64"/>
      <c r="CSE178" s="64"/>
      <c r="CSF178" s="64"/>
      <c r="CSG178" s="64"/>
      <c r="CSH178" s="64"/>
      <c r="CSI178" s="64"/>
      <c r="CSJ178" s="64"/>
      <c r="CSK178" s="64"/>
      <c r="CSL178" s="64"/>
      <c r="CSM178" s="64"/>
      <c r="CSN178" s="64"/>
      <c r="CSO178" s="64"/>
      <c r="CSP178" s="64"/>
      <c r="CSQ178" s="64"/>
      <c r="CSR178" s="64"/>
      <c r="CSS178" s="64"/>
      <c r="CST178" s="64"/>
      <c r="CSU178" s="64"/>
      <c r="CSV178" s="64"/>
      <c r="CSW178" s="64"/>
      <c r="CSX178" s="64"/>
      <c r="CSY178" s="64"/>
      <c r="CSZ178" s="64"/>
      <c r="CTA178" s="64"/>
      <c r="CTB178" s="64"/>
      <c r="CTC178" s="64"/>
      <c r="CTD178" s="64"/>
      <c r="CTE178" s="64"/>
      <c r="CTF178" s="64"/>
      <c r="CTG178" s="64"/>
      <c r="CTH178" s="64"/>
      <c r="CTI178" s="64"/>
      <c r="CTJ178" s="64"/>
      <c r="CTK178" s="64"/>
      <c r="CTL178" s="64"/>
      <c r="CTM178" s="64"/>
      <c r="CTN178" s="64"/>
      <c r="CTO178" s="64"/>
      <c r="CTP178" s="64"/>
      <c r="CTQ178" s="64"/>
      <c r="CTR178" s="64"/>
      <c r="CTS178" s="64"/>
      <c r="CTT178" s="64"/>
      <c r="CTU178" s="64"/>
      <c r="CTV178" s="64"/>
      <c r="CTW178" s="64"/>
      <c r="CTX178" s="64"/>
      <c r="CTY178" s="64"/>
      <c r="CTZ178" s="64"/>
      <c r="CUA178" s="64"/>
      <c r="CUB178" s="64"/>
      <c r="CUC178" s="64"/>
      <c r="CUD178" s="64"/>
      <c r="CUE178" s="64"/>
      <c r="CUF178" s="64"/>
      <c r="CUG178" s="64"/>
      <c r="CUH178" s="64"/>
      <c r="CUI178" s="64"/>
      <c r="CUJ178" s="64"/>
      <c r="CUK178" s="64"/>
      <c r="CUL178" s="64"/>
      <c r="CUM178" s="64"/>
      <c r="CUN178" s="64"/>
      <c r="CUO178" s="64"/>
      <c r="CUP178" s="64"/>
      <c r="CUQ178" s="64"/>
      <c r="CUR178" s="64"/>
      <c r="CUS178" s="64"/>
      <c r="CUT178" s="64"/>
      <c r="CUU178" s="64"/>
      <c r="CUV178" s="64"/>
      <c r="CUW178" s="64"/>
      <c r="CUX178" s="64"/>
      <c r="CUY178" s="64"/>
      <c r="CUZ178" s="64"/>
      <c r="CVA178" s="64"/>
      <c r="CVB178" s="64"/>
      <c r="CVC178" s="64"/>
      <c r="CVD178" s="64"/>
      <c r="CVE178" s="64"/>
      <c r="CVF178" s="64"/>
      <c r="CVG178" s="64"/>
      <c r="CVH178" s="64"/>
      <c r="CVI178" s="64"/>
      <c r="CVJ178" s="64"/>
      <c r="CVK178" s="64"/>
      <c r="CVL178" s="64"/>
      <c r="CVM178" s="64"/>
      <c r="CVN178" s="64"/>
      <c r="CVO178" s="64"/>
      <c r="CVP178" s="64"/>
      <c r="CVQ178" s="64"/>
      <c r="CVR178" s="64"/>
      <c r="CVS178" s="64"/>
      <c r="CVT178" s="64"/>
      <c r="CVU178" s="64"/>
      <c r="CVV178" s="64"/>
      <c r="CVW178" s="64"/>
      <c r="CVX178" s="64"/>
      <c r="CVY178" s="64"/>
      <c r="CVZ178" s="64"/>
      <c r="CWA178" s="64"/>
      <c r="CWB178" s="64"/>
      <c r="CWC178" s="64"/>
      <c r="CWD178" s="64"/>
      <c r="CWE178" s="64"/>
      <c r="CWF178" s="64"/>
      <c r="CWG178" s="64"/>
      <c r="CWH178" s="64"/>
      <c r="CWI178" s="64"/>
      <c r="CWJ178" s="64"/>
      <c r="CWK178" s="64"/>
      <c r="CWL178" s="64"/>
      <c r="CWM178" s="64"/>
      <c r="CWN178" s="64"/>
      <c r="CWO178" s="64"/>
      <c r="CWP178" s="64"/>
      <c r="CWQ178" s="64"/>
      <c r="CWR178" s="64"/>
      <c r="CWS178" s="64"/>
      <c r="CWT178" s="64"/>
      <c r="CWU178" s="64"/>
      <c r="CWV178" s="64"/>
      <c r="CWW178" s="64"/>
      <c r="CWX178" s="64"/>
      <c r="CWY178" s="64"/>
      <c r="CWZ178" s="64"/>
      <c r="CXA178" s="64"/>
      <c r="CXB178" s="64"/>
      <c r="CXC178" s="64"/>
      <c r="CXD178" s="64"/>
      <c r="CXE178" s="64"/>
      <c r="CXF178" s="64"/>
      <c r="CXG178" s="64"/>
      <c r="CXH178" s="64"/>
      <c r="CXI178" s="64"/>
      <c r="CXJ178" s="64"/>
      <c r="CXK178" s="64"/>
      <c r="CXL178" s="64"/>
      <c r="CXM178" s="64"/>
      <c r="CXN178" s="64"/>
      <c r="CXO178" s="64"/>
      <c r="CXP178" s="64"/>
      <c r="CXQ178" s="64"/>
      <c r="CXR178" s="64"/>
      <c r="CXS178" s="64"/>
      <c r="CXT178" s="64"/>
      <c r="CXU178" s="64"/>
      <c r="CXV178" s="64"/>
      <c r="CXW178" s="64"/>
      <c r="CXX178" s="64"/>
      <c r="CXY178" s="64"/>
      <c r="CXZ178" s="64"/>
      <c r="CYA178" s="64"/>
      <c r="CYB178" s="64"/>
      <c r="CYC178" s="64"/>
      <c r="CYD178" s="64"/>
      <c r="CYE178" s="64"/>
      <c r="CYF178" s="64"/>
      <c r="CYG178" s="64"/>
      <c r="CYH178" s="64"/>
      <c r="CYI178" s="64"/>
      <c r="CYJ178" s="64"/>
      <c r="CYK178" s="64"/>
      <c r="CYL178" s="64"/>
      <c r="CYM178" s="64"/>
      <c r="CYN178" s="64"/>
      <c r="CYO178" s="64"/>
      <c r="CYP178" s="64"/>
      <c r="CYQ178" s="64"/>
      <c r="CYR178" s="64"/>
      <c r="CYS178" s="64"/>
      <c r="CYT178" s="64"/>
      <c r="CYU178" s="64"/>
      <c r="CYV178" s="64"/>
      <c r="CYW178" s="64"/>
      <c r="CYX178" s="64"/>
      <c r="CYY178" s="64"/>
      <c r="CYZ178" s="64"/>
      <c r="CZA178" s="64"/>
      <c r="CZB178" s="64"/>
      <c r="CZC178" s="64"/>
      <c r="CZD178" s="64"/>
      <c r="CZE178" s="64"/>
      <c r="CZF178" s="64"/>
      <c r="CZG178" s="64"/>
      <c r="CZH178" s="64"/>
      <c r="CZI178" s="64"/>
      <c r="CZJ178" s="64"/>
      <c r="CZK178" s="64"/>
      <c r="CZL178" s="64"/>
      <c r="CZM178" s="64"/>
      <c r="CZN178" s="64"/>
      <c r="CZO178" s="64"/>
      <c r="CZP178" s="64"/>
      <c r="CZQ178" s="64"/>
      <c r="CZR178" s="64"/>
      <c r="CZS178" s="64"/>
      <c r="CZT178" s="64"/>
      <c r="CZU178" s="64"/>
      <c r="CZV178" s="64"/>
      <c r="CZW178" s="64"/>
      <c r="CZX178" s="64"/>
      <c r="CZY178" s="64"/>
      <c r="CZZ178" s="64"/>
      <c r="DAA178" s="64"/>
      <c r="DAB178" s="64"/>
      <c r="DAC178" s="64"/>
      <c r="DAD178" s="64"/>
      <c r="DAE178" s="64"/>
      <c r="DAF178" s="64"/>
      <c r="DAG178" s="64"/>
      <c r="DAH178" s="64"/>
      <c r="DAI178" s="64"/>
      <c r="DAJ178" s="64"/>
      <c r="DAK178" s="64"/>
      <c r="DAL178" s="64"/>
      <c r="DAM178" s="64"/>
      <c r="DAN178" s="64"/>
      <c r="DAO178" s="64"/>
      <c r="DAP178" s="64"/>
      <c r="DAQ178" s="64"/>
      <c r="DAR178" s="64"/>
      <c r="DAS178" s="64"/>
      <c r="DAT178" s="64"/>
      <c r="DAU178" s="64"/>
      <c r="DAV178" s="64"/>
      <c r="DAW178" s="64"/>
      <c r="DAX178" s="64"/>
      <c r="DAY178" s="64"/>
      <c r="DAZ178" s="64"/>
      <c r="DBA178" s="64"/>
      <c r="DBB178" s="64"/>
      <c r="DBC178" s="64"/>
      <c r="DBD178" s="64"/>
      <c r="DBE178" s="64"/>
      <c r="DBF178" s="64"/>
      <c r="DBG178" s="64"/>
      <c r="DBH178" s="64"/>
      <c r="DBI178" s="64"/>
      <c r="DBJ178" s="64"/>
      <c r="DBK178" s="64"/>
      <c r="DBL178" s="64"/>
      <c r="DBM178" s="64"/>
      <c r="DBN178" s="64"/>
      <c r="DBO178" s="64"/>
      <c r="DBP178" s="64"/>
      <c r="DBQ178" s="64"/>
      <c r="DBR178" s="64"/>
      <c r="DBS178" s="64"/>
      <c r="DBT178" s="64"/>
      <c r="DBU178" s="64"/>
      <c r="DBV178" s="64"/>
      <c r="DBW178" s="64"/>
      <c r="DBX178" s="64"/>
      <c r="DBY178" s="64"/>
      <c r="DBZ178" s="64"/>
      <c r="DCA178" s="64"/>
      <c r="DCB178" s="64"/>
      <c r="DCC178" s="64"/>
      <c r="DCD178" s="64"/>
      <c r="DCE178" s="64"/>
      <c r="DCF178" s="64"/>
      <c r="DCG178" s="64"/>
      <c r="DCH178" s="64"/>
      <c r="DCI178" s="64"/>
      <c r="DCJ178" s="64"/>
      <c r="DCK178" s="64"/>
      <c r="DCL178" s="64"/>
      <c r="DCM178" s="64"/>
      <c r="DCN178" s="64"/>
      <c r="DCO178" s="64"/>
      <c r="DCP178" s="64"/>
      <c r="DCQ178" s="64"/>
      <c r="DCR178" s="64"/>
      <c r="DCS178" s="64"/>
      <c r="DCT178" s="64"/>
      <c r="DCU178" s="64"/>
      <c r="DCV178" s="64"/>
      <c r="DCW178" s="64"/>
      <c r="DCX178" s="64"/>
      <c r="DCY178" s="64"/>
      <c r="DCZ178" s="64"/>
      <c r="DDA178" s="64"/>
      <c r="DDB178" s="64"/>
      <c r="DDC178" s="64"/>
      <c r="DDD178" s="64"/>
      <c r="DDE178" s="64"/>
      <c r="DDF178" s="64"/>
      <c r="DDG178" s="64"/>
      <c r="DDH178" s="64"/>
      <c r="DDI178" s="64"/>
      <c r="DDJ178" s="64"/>
      <c r="DDK178" s="64"/>
      <c r="DDL178" s="64"/>
      <c r="DDM178" s="64"/>
      <c r="DDN178" s="64"/>
      <c r="DDO178" s="64"/>
      <c r="DDP178" s="64"/>
      <c r="DDQ178" s="64"/>
      <c r="DDR178" s="64"/>
      <c r="DDS178" s="64"/>
      <c r="DDT178" s="64"/>
      <c r="DDU178" s="64"/>
      <c r="DDV178" s="64"/>
      <c r="DDW178" s="64"/>
      <c r="DDX178" s="64"/>
      <c r="DDY178" s="64"/>
      <c r="DDZ178" s="64"/>
      <c r="DEA178" s="64"/>
      <c r="DEB178" s="64"/>
      <c r="DEC178" s="64"/>
      <c r="DED178" s="64"/>
      <c r="DEE178" s="64"/>
      <c r="DEF178" s="64"/>
      <c r="DEG178" s="64"/>
      <c r="DEH178" s="64"/>
      <c r="DEI178" s="64"/>
      <c r="DEJ178" s="64"/>
      <c r="DEK178" s="64"/>
      <c r="DEL178" s="64"/>
      <c r="DEM178" s="64"/>
      <c r="DEN178" s="64"/>
      <c r="DEO178" s="64"/>
      <c r="DEP178" s="64"/>
      <c r="DEQ178" s="64"/>
      <c r="DER178" s="64"/>
      <c r="DES178" s="64"/>
      <c r="DET178" s="64"/>
      <c r="DEU178" s="64"/>
      <c r="DEV178" s="64"/>
      <c r="DEW178" s="64"/>
      <c r="DEX178" s="64"/>
      <c r="DEY178" s="64"/>
      <c r="DEZ178" s="64"/>
      <c r="DFA178" s="64"/>
      <c r="DFB178" s="64"/>
      <c r="DFC178" s="64"/>
      <c r="DFD178" s="64"/>
      <c r="DFE178" s="64"/>
      <c r="DFF178" s="64"/>
      <c r="DFG178" s="64"/>
      <c r="DFH178" s="64"/>
      <c r="DFI178" s="64"/>
      <c r="DFJ178" s="64"/>
      <c r="DFK178" s="64"/>
      <c r="DFL178" s="64"/>
      <c r="DFM178" s="64"/>
      <c r="DFN178" s="64"/>
      <c r="DFO178" s="64"/>
      <c r="DFP178" s="64"/>
      <c r="DFQ178" s="64"/>
      <c r="DFR178" s="64"/>
      <c r="DFS178" s="64"/>
      <c r="DFT178" s="64"/>
      <c r="DFU178" s="64"/>
      <c r="DFV178" s="64"/>
      <c r="DFW178" s="64"/>
      <c r="DFX178" s="64"/>
      <c r="DFY178" s="64"/>
      <c r="DFZ178" s="64"/>
      <c r="DGA178" s="64"/>
      <c r="DGB178" s="64"/>
      <c r="DGC178" s="64"/>
      <c r="DGD178" s="64"/>
      <c r="DGE178" s="64"/>
      <c r="DGF178" s="64"/>
      <c r="DGG178" s="64"/>
      <c r="DGH178" s="64"/>
      <c r="DGI178" s="64"/>
      <c r="DGJ178" s="64"/>
      <c r="DGK178" s="64"/>
      <c r="DGL178" s="64"/>
      <c r="DGM178" s="64"/>
      <c r="DGN178" s="64"/>
      <c r="DGO178" s="64"/>
      <c r="DGP178" s="64"/>
      <c r="DGQ178" s="64"/>
      <c r="DGR178" s="64"/>
      <c r="DGS178" s="64"/>
      <c r="DGT178" s="64"/>
      <c r="DGU178" s="64"/>
      <c r="DGV178" s="64"/>
      <c r="DGW178" s="64"/>
      <c r="DGX178" s="64"/>
      <c r="DGY178" s="64"/>
      <c r="DGZ178" s="64"/>
      <c r="DHA178" s="64"/>
      <c r="DHB178" s="64"/>
      <c r="DHC178" s="64"/>
      <c r="DHD178" s="64"/>
      <c r="DHE178" s="64"/>
      <c r="DHF178" s="64"/>
      <c r="DHG178" s="64"/>
      <c r="DHH178" s="64"/>
      <c r="DHI178" s="64"/>
      <c r="DHJ178" s="64"/>
      <c r="DHK178" s="64"/>
      <c r="DHL178" s="64"/>
      <c r="DHM178" s="64"/>
      <c r="DHN178" s="64"/>
      <c r="DHO178" s="64"/>
      <c r="DHP178" s="64"/>
      <c r="DHQ178" s="64"/>
      <c r="DHR178" s="64"/>
      <c r="DHS178" s="64"/>
      <c r="DHT178" s="64"/>
      <c r="DHU178" s="64"/>
      <c r="DHV178" s="64"/>
      <c r="DHW178" s="64"/>
      <c r="DHX178" s="64"/>
      <c r="DHY178" s="64"/>
      <c r="DHZ178" s="64"/>
      <c r="DIA178" s="64"/>
      <c r="DIB178" s="64"/>
      <c r="DIC178" s="64"/>
      <c r="DID178" s="64"/>
      <c r="DIE178" s="64"/>
      <c r="DIF178" s="64"/>
      <c r="DIG178" s="64"/>
      <c r="DIH178" s="64"/>
      <c r="DII178" s="64"/>
      <c r="DIJ178" s="64"/>
      <c r="DIK178" s="64"/>
      <c r="DIL178" s="64"/>
      <c r="DIM178" s="64"/>
      <c r="DIN178" s="64"/>
      <c r="DIO178" s="64"/>
      <c r="DIP178" s="64"/>
      <c r="DIQ178" s="64"/>
      <c r="DIR178" s="64"/>
      <c r="DIS178" s="64"/>
      <c r="DIT178" s="64"/>
      <c r="DIU178" s="64"/>
      <c r="DIV178" s="64"/>
      <c r="DIW178" s="64"/>
      <c r="DIX178" s="64"/>
      <c r="DIY178" s="64"/>
      <c r="DIZ178" s="64"/>
      <c r="DJA178" s="64"/>
      <c r="DJB178" s="64"/>
      <c r="DJC178" s="64"/>
      <c r="DJD178" s="64"/>
      <c r="DJE178" s="64"/>
      <c r="DJF178" s="64"/>
      <c r="DJG178" s="64"/>
      <c r="DJH178" s="64"/>
      <c r="DJI178" s="64"/>
      <c r="DJJ178" s="64"/>
      <c r="DJK178" s="64"/>
      <c r="DJL178" s="64"/>
      <c r="DJM178" s="64"/>
      <c r="DJN178" s="64"/>
      <c r="DJO178" s="64"/>
      <c r="DJP178" s="64"/>
      <c r="DJQ178" s="64"/>
      <c r="DJR178" s="64"/>
      <c r="DJS178" s="64"/>
      <c r="DJT178" s="64"/>
      <c r="DJU178" s="64"/>
      <c r="DJV178" s="64"/>
      <c r="DJW178" s="64"/>
      <c r="DJX178" s="64"/>
      <c r="DJY178" s="64"/>
      <c r="DJZ178" s="64"/>
      <c r="DKA178" s="64"/>
      <c r="DKB178" s="64"/>
      <c r="DKC178" s="64"/>
      <c r="DKD178" s="64"/>
      <c r="DKE178" s="64"/>
      <c r="DKF178" s="64"/>
      <c r="DKG178" s="64"/>
      <c r="DKH178" s="64"/>
      <c r="DKI178" s="64"/>
      <c r="DKJ178" s="64"/>
      <c r="DKK178" s="64"/>
      <c r="DKL178" s="64"/>
      <c r="DKM178" s="64"/>
      <c r="DKN178" s="64"/>
      <c r="DKO178" s="64"/>
      <c r="DKP178" s="64"/>
      <c r="DKQ178" s="64"/>
      <c r="DKR178" s="64"/>
      <c r="DKS178" s="64"/>
      <c r="DKT178" s="64"/>
      <c r="DKU178" s="64"/>
      <c r="DKV178" s="64"/>
      <c r="DKW178" s="64"/>
      <c r="DKX178" s="64"/>
      <c r="DKY178" s="64"/>
      <c r="DKZ178" s="64"/>
      <c r="DLA178" s="64"/>
      <c r="DLB178" s="64"/>
      <c r="DLC178" s="64"/>
      <c r="DLD178" s="64"/>
      <c r="DLE178" s="64"/>
      <c r="DLF178" s="64"/>
      <c r="DLG178" s="64"/>
      <c r="DLH178" s="64"/>
      <c r="DLI178" s="64"/>
      <c r="DLJ178" s="64"/>
      <c r="DLK178" s="64"/>
      <c r="DLL178" s="64"/>
      <c r="DLM178" s="64"/>
      <c r="DLN178" s="64"/>
      <c r="DLO178" s="64"/>
      <c r="DLP178" s="64"/>
      <c r="DLQ178" s="64"/>
      <c r="DLR178" s="64"/>
      <c r="DLS178" s="64"/>
      <c r="DLT178" s="64"/>
      <c r="DLU178" s="64"/>
      <c r="DLV178" s="64"/>
      <c r="DLW178" s="64"/>
      <c r="DLX178" s="64"/>
      <c r="DLY178" s="64"/>
      <c r="DLZ178" s="64"/>
      <c r="DMA178" s="64"/>
      <c r="DMB178" s="64"/>
      <c r="DMC178" s="64"/>
      <c r="DMD178" s="64"/>
      <c r="DME178" s="64"/>
      <c r="DMF178" s="64"/>
      <c r="DMG178" s="64"/>
      <c r="DMH178" s="64"/>
      <c r="DMI178" s="64"/>
      <c r="DMJ178" s="64"/>
      <c r="DMK178" s="64"/>
      <c r="DML178" s="64"/>
      <c r="DMM178" s="64"/>
      <c r="DMN178" s="64"/>
      <c r="DMO178" s="64"/>
      <c r="DMP178" s="64"/>
      <c r="DMQ178" s="64"/>
      <c r="DMR178" s="64"/>
      <c r="DMS178" s="64"/>
      <c r="DMT178" s="64"/>
      <c r="DMU178" s="64"/>
      <c r="DMV178" s="64"/>
      <c r="DMW178" s="64"/>
      <c r="DMX178" s="64"/>
      <c r="DMY178" s="64"/>
      <c r="DMZ178" s="64"/>
      <c r="DNA178" s="64"/>
      <c r="DNB178" s="64"/>
      <c r="DNC178" s="64"/>
      <c r="DND178" s="64"/>
      <c r="DNE178" s="64"/>
      <c r="DNF178" s="64"/>
      <c r="DNG178" s="64"/>
      <c r="DNH178" s="64"/>
      <c r="DNI178" s="64"/>
      <c r="DNJ178" s="64"/>
      <c r="DNK178" s="64"/>
      <c r="DNL178" s="64"/>
      <c r="DNM178" s="64"/>
      <c r="DNN178" s="64"/>
      <c r="DNO178" s="64"/>
      <c r="DNP178" s="64"/>
      <c r="DNQ178" s="64"/>
      <c r="DNR178" s="64"/>
      <c r="DNS178" s="64"/>
      <c r="DNT178" s="64"/>
      <c r="DNU178" s="64"/>
      <c r="DNV178" s="64"/>
      <c r="DNW178" s="64"/>
      <c r="DNX178" s="64"/>
      <c r="DNY178" s="64"/>
      <c r="DNZ178" s="64"/>
      <c r="DOA178" s="64"/>
      <c r="DOB178" s="64"/>
      <c r="DOC178" s="64"/>
      <c r="DOD178" s="64"/>
      <c r="DOE178" s="64"/>
      <c r="DOF178" s="64"/>
      <c r="DOG178" s="64"/>
      <c r="DOH178" s="64"/>
      <c r="DOI178" s="64"/>
      <c r="DOJ178" s="64"/>
      <c r="DOK178" s="64"/>
      <c r="DOL178" s="64"/>
      <c r="DOM178" s="64"/>
      <c r="DON178" s="64"/>
      <c r="DOO178" s="64"/>
      <c r="DOP178" s="64"/>
      <c r="DOQ178" s="64"/>
      <c r="DOR178" s="64"/>
      <c r="DOS178" s="64"/>
      <c r="DOT178" s="64"/>
      <c r="DOU178" s="64"/>
      <c r="DOV178" s="64"/>
      <c r="DOW178" s="64"/>
      <c r="DOX178" s="64"/>
      <c r="DOY178" s="64"/>
      <c r="DOZ178" s="64"/>
      <c r="DPA178" s="64"/>
      <c r="DPB178" s="64"/>
      <c r="DPC178" s="64"/>
      <c r="DPD178" s="64"/>
      <c r="DPE178" s="64"/>
      <c r="DPF178" s="64"/>
      <c r="DPG178" s="64"/>
      <c r="DPH178" s="64"/>
      <c r="DPI178" s="64"/>
      <c r="DPJ178" s="64"/>
      <c r="DPK178" s="64"/>
      <c r="DPL178" s="64"/>
      <c r="DPM178" s="64"/>
      <c r="DPN178" s="64"/>
      <c r="DPO178" s="64"/>
      <c r="DPP178" s="64"/>
      <c r="DPQ178" s="64"/>
      <c r="DPR178" s="64"/>
      <c r="DPS178" s="64"/>
      <c r="DPT178" s="64"/>
      <c r="DPU178" s="64"/>
      <c r="DPV178" s="64"/>
      <c r="DPW178" s="64"/>
      <c r="DPX178" s="64"/>
      <c r="DPY178" s="64"/>
      <c r="DPZ178" s="64"/>
      <c r="DQA178" s="64"/>
      <c r="DQB178" s="64"/>
      <c r="DQC178" s="64"/>
      <c r="DQD178" s="64"/>
      <c r="DQE178" s="64"/>
      <c r="DQF178" s="64"/>
      <c r="DQG178" s="64"/>
      <c r="DQH178" s="64"/>
      <c r="DQI178" s="64"/>
      <c r="DQJ178" s="64"/>
      <c r="DQK178" s="64"/>
      <c r="DQL178" s="64"/>
      <c r="DQM178" s="64"/>
      <c r="DQN178" s="64"/>
      <c r="DQO178" s="64"/>
      <c r="DQP178" s="64"/>
      <c r="DQQ178" s="64"/>
      <c r="DQR178" s="64"/>
      <c r="DQS178" s="64"/>
      <c r="DQT178" s="64"/>
      <c r="DQU178" s="64"/>
      <c r="DQV178" s="64"/>
      <c r="DQW178" s="64"/>
      <c r="DQX178" s="64"/>
      <c r="DQY178" s="64"/>
      <c r="DQZ178" s="64"/>
      <c r="DRA178" s="64"/>
      <c r="DRB178" s="64"/>
      <c r="DRC178" s="64"/>
      <c r="DRD178" s="64"/>
      <c r="DRE178" s="64"/>
      <c r="DRF178" s="64"/>
      <c r="DRG178" s="64"/>
      <c r="DRH178" s="64"/>
      <c r="DRI178" s="64"/>
      <c r="DRJ178" s="64"/>
      <c r="DRK178" s="64"/>
      <c r="DRL178" s="64"/>
      <c r="DRM178" s="64"/>
      <c r="DRN178" s="64"/>
      <c r="DRO178" s="64"/>
      <c r="DRP178" s="64"/>
      <c r="DRQ178" s="64"/>
      <c r="DRR178" s="64"/>
      <c r="DRS178" s="64"/>
      <c r="DRT178" s="64"/>
      <c r="DRU178" s="64"/>
      <c r="DRV178" s="64"/>
      <c r="DRW178" s="64"/>
      <c r="DRX178" s="64"/>
      <c r="DRY178" s="64"/>
      <c r="DRZ178" s="64"/>
      <c r="DSA178" s="64"/>
      <c r="DSB178" s="64"/>
      <c r="DSC178" s="64"/>
      <c r="DSD178" s="64"/>
      <c r="DSE178" s="64"/>
      <c r="DSF178" s="64"/>
      <c r="DSG178" s="64"/>
      <c r="DSH178" s="64"/>
      <c r="DSI178" s="64"/>
      <c r="DSJ178" s="64"/>
      <c r="DSK178" s="64"/>
      <c r="DSL178" s="64"/>
      <c r="DSM178" s="64"/>
      <c r="DSN178" s="64"/>
      <c r="DSO178" s="64"/>
      <c r="DSP178" s="64"/>
      <c r="DSQ178" s="64"/>
      <c r="DSR178" s="64"/>
      <c r="DSS178" s="64"/>
      <c r="DST178" s="64"/>
      <c r="DSU178" s="64"/>
      <c r="DSV178" s="64"/>
      <c r="DSW178" s="64"/>
      <c r="DSX178" s="64"/>
      <c r="DSY178" s="64"/>
      <c r="DSZ178" s="64"/>
      <c r="DTA178" s="64"/>
      <c r="DTB178" s="64"/>
      <c r="DTC178" s="64"/>
      <c r="DTD178" s="64"/>
      <c r="DTE178" s="64"/>
      <c r="DTF178" s="64"/>
      <c r="DTG178" s="64"/>
      <c r="DTH178" s="64"/>
      <c r="DTI178" s="64"/>
      <c r="DTJ178" s="64"/>
      <c r="DTK178" s="64"/>
      <c r="DTL178" s="64"/>
      <c r="DTM178" s="64"/>
      <c r="DTN178" s="64"/>
      <c r="DTO178" s="64"/>
      <c r="DTP178" s="64"/>
      <c r="DTQ178" s="64"/>
      <c r="DTR178" s="64"/>
      <c r="DTS178" s="64"/>
      <c r="DTT178" s="64"/>
      <c r="DTU178" s="64"/>
      <c r="DTV178" s="64"/>
      <c r="DTW178" s="64"/>
      <c r="DTX178" s="64"/>
      <c r="DTY178" s="64"/>
      <c r="DTZ178" s="64"/>
      <c r="DUA178" s="64"/>
      <c r="DUB178" s="64"/>
      <c r="DUC178" s="64"/>
      <c r="DUD178" s="64"/>
      <c r="DUE178" s="64"/>
      <c r="DUF178" s="64"/>
      <c r="DUG178" s="64"/>
      <c r="DUH178" s="64"/>
      <c r="DUI178" s="64"/>
      <c r="DUJ178" s="64"/>
      <c r="DUK178" s="64"/>
      <c r="DUL178" s="64"/>
      <c r="DUM178" s="64"/>
      <c r="DUN178" s="64"/>
      <c r="DUO178" s="64"/>
      <c r="DUP178" s="64"/>
      <c r="DUQ178" s="64"/>
      <c r="DUR178" s="64"/>
      <c r="DUS178" s="64"/>
      <c r="DUT178" s="64"/>
      <c r="DUU178" s="64"/>
      <c r="DUV178" s="64"/>
      <c r="DUW178" s="64"/>
      <c r="DUX178" s="64"/>
      <c r="DUY178" s="64"/>
      <c r="DUZ178" s="64"/>
      <c r="DVA178" s="64"/>
      <c r="DVB178" s="64"/>
      <c r="DVC178" s="64"/>
      <c r="DVD178" s="64"/>
      <c r="DVE178" s="64"/>
      <c r="DVF178" s="64"/>
      <c r="DVG178" s="64"/>
      <c r="DVH178" s="64"/>
      <c r="DVI178" s="64"/>
      <c r="DVJ178" s="64"/>
      <c r="DVK178" s="64"/>
      <c r="DVL178" s="64"/>
      <c r="DVM178" s="64"/>
      <c r="DVN178" s="64"/>
      <c r="DVO178" s="64"/>
      <c r="DVP178" s="64"/>
      <c r="DVQ178" s="64"/>
      <c r="DVR178" s="64"/>
      <c r="DVS178" s="64"/>
      <c r="DVT178" s="64"/>
      <c r="DVU178" s="64"/>
      <c r="DVV178" s="64"/>
      <c r="DVW178" s="64"/>
      <c r="DVX178" s="64"/>
      <c r="DVY178" s="64"/>
      <c r="DVZ178" s="64"/>
      <c r="DWA178" s="64"/>
      <c r="DWB178" s="64"/>
      <c r="DWC178" s="64"/>
      <c r="DWD178" s="64"/>
      <c r="DWE178" s="64"/>
      <c r="DWF178" s="64"/>
      <c r="DWG178" s="64"/>
      <c r="DWH178" s="64"/>
      <c r="DWI178" s="64"/>
      <c r="DWJ178" s="64"/>
      <c r="DWK178" s="64"/>
      <c r="DWL178" s="64"/>
      <c r="DWM178" s="64"/>
      <c r="DWN178" s="64"/>
      <c r="DWO178" s="64"/>
      <c r="DWP178" s="64"/>
      <c r="DWQ178" s="64"/>
      <c r="DWR178" s="64"/>
      <c r="DWS178" s="64"/>
      <c r="DWT178" s="64"/>
      <c r="DWU178" s="64"/>
      <c r="DWV178" s="64"/>
      <c r="DWW178" s="64"/>
      <c r="DWX178" s="64"/>
      <c r="DWY178" s="64"/>
      <c r="DWZ178" s="64"/>
      <c r="DXA178" s="64"/>
      <c r="DXB178" s="64"/>
      <c r="DXC178" s="64"/>
      <c r="DXD178" s="64"/>
      <c r="DXE178" s="64"/>
      <c r="DXF178" s="64"/>
      <c r="DXG178" s="64"/>
      <c r="DXH178" s="64"/>
      <c r="DXI178" s="64"/>
      <c r="DXJ178" s="64"/>
      <c r="DXK178" s="64"/>
      <c r="DXL178" s="64"/>
      <c r="DXM178" s="64"/>
      <c r="DXN178" s="64"/>
      <c r="DXO178" s="64"/>
      <c r="DXP178" s="64"/>
      <c r="DXQ178" s="64"/>
      <c r="DXR178" s="64"/>
      <c r="DXS178" s="64"/>
      <c r="DXT178" s="64"/>
      <c r="DXU178" s="64"/>
      <c r="DXV178" s="64"/>
      <c r="DXW178" s="64"/>
      <c r="DXX178" s="64"/>
      <c r="DXY178" s="64"/>
      <c r="DXZ178" s="64"/>
      <c r="DYA178" s="64"/>
      <c r="DYB178" s="64"/>
      <c r="DYC178" s="64"/>
      <c r="DYD178" s="64"/>
      <c r="DYE178" s="64"/>
      <c r="DYF178" s="64"/>
      <c r="DYG178" s="64"/>
      <c r="DYH178" s="64"/>
      <c r="DYI178" s="64"/>
      <c r="DYJ178" s="64"/>
      <c r="DYK178" s="64"/>
      <c r="DYL178" s="64"/>
      <c r="DYM178" s="64"/>
      <c r="DYN178" s="64"/>
      <c r="DYO178" s="64"/>
      <c r="DYP178" s="64"/>
      <c r="DYQ178" s="64"/>
      <c r="DYR178" s="64"/>
      <c r="DYS178" s="64"/>
      <c r="DYT178" s="64"/>
      <c r="DYU178" s="64"/>
      <c r="DYV178" s="64"/>
      <c r="DYW178" s="64"/>
      <c r="DYX178" s="64"/>
      <c r="DYY178" s="64"/>
      <c r="DYZ178" s="64"/>
      <c r="DZA178" s="64"/>
      <c r="DZB178" s="64"/>
      <c r="DZC178" s="64"/>
      <c r="DZD178" s="64"/>
      <c r="DZE178" s="64"/>
      <c r="DZF178" s="64"/>
      <c r="DZG178" s="64"/>
      <c r="DZH178" s="64"/>
      <c r="DZI178" s="64"/>
      <c r="DZJ178" s="64"/>
      <c r="DZK178" s="64"/>
      <c r="DZL178" s="64"/>
      <c r="DZM178" s="64"/>
      <c r="DZN178" s="64"/>
      <c r="DZO178" s="64"/>
      <c r="DZP178" s="64"/>
      <c r="DZQ178" s="64"/>
      <c r="DZR178" s="64"/>
      <c r="DZS178" s="64"/>
      <c r="DZT178" s="64"/>
      <c r="DZU178" s="64"/>
      <c r="DZV178" s="64"/>
      <c r="DZW178" s="64"/>
      <c r="DZX178" s="64"/>
      <c r="DZY178" s="64"/>
      <c r="DZZ178" s="64"/>
      <c r="EAA178" s="64"/>
      <c r="EAB178" s="64"/>
      <c r="EAC178" s="64"/>
      <c r="EAD178" s="64"/>
      <c r="EAE178" s="64"/>
      <c r="EAF178" s="64"/>
      <c r="EAG178" s="64"/>
      <c r="EAH178" s="64"/>
      <c r="EAI178" s="64"/>
      <c r="EAJ178" s="64"/>
      <c r="EAK178" s="64"/>
      <c r="EAL178" s="64"/>
      <c r="EAM178" s="64"/>
      <c r="EAN178" s="64"/>
      <c r="EAO178" s="64"/>
      <c r="EAP178" s="64"/>
      <c r="EAQ178" s="64"/>
      <c r="EAR178" s="64"/>
      <c r="EAS178" s="64"/>
      <c r="EAT178" s="64"/>
      <c r="EAU178" s="64"/>
      <c r="EAV178" s="64"/>
      <c r="EAW178" s="64"/>
      <c r="EAX178" s="64"/>
      <c r="EAY178" s="64"/>
      <c r="EAZ178" s="64"/>
      <c r="EBA178" s="64"/>
      <c r="EBB178" s="64"/>
      <c r="EBC178" s="64"/>
      <c r="EBD178" s="64"/>
      <c r="EBE178" s="64"/>
      <c r="EBF178" s="64"/>
      <c r="EBG178" s="64"/>
      <c r="EBH178" s="64"/>
      <c r="EBI178" s="64"/>
      <c r="EBJ178" s="64"/>
      <c r="EBK178" s="64"/>
      <c r="EBL178" s="64"/>
      <c r="EBM178" s="64"/>
      <c r="EBN178" s="64"/>
      <c r="EBO178" s="64"/>
      <c r="EBP178" s="64"/>
      <c r="EBQ178" s="64"/>
      <c r="EBR178" s="64"/>
      <c r="EBS178" s="64"/>
      <c r="EBT178" s="64"/>
      <c r="EBU178" s="64"/>
      <c r="EBV178" s="64"/>
      <c r="EBW178" s="64"/>
      <c r="EBX178" s="64"/>
      <c r="EBY178" s="64"/>
      <c r="EBZ178" s="64"/>
      <c r="ECA178" s="64"/>
      <c r="ECB178" s="64"/>
      <c r="ECC178" s="64"/>
      <c r="ECD178" s="64"/>
      <c r="ECE178" s="64"/>
      <c r="ECF178" s="64"/>
      <c r="ECG178" s="64"/>
      <c r="ECH178" s="64"/>
      <c r="ECI178" s="64"/>
      <c r="ECJ178" s="64"/>
      <c r="ECK178" s="64"/>
      <c r="ECL178" s="64"/>
      <c r="ECM178" s="64"/>
      <c r="ECN178" s="64"/>
      <c r="ECO178" s="64"/>
      <c r="ECP178" s="64"/>
      <c r="ECQ178" s="64"/>
      <c r="ECR178" s="64"/>
      <c r="ECS178" s="64"/>
      <c r="ECT178" s="64"/>
      <c r="ECU178" s="64"/>
      <c r="ECV178" s="64"/>
      <c r="ECW178" s="64"/>
      <c r="ECX178" s="64"/>
      <c r="ECY178" s="64"/>
      <c r="ECZ178" s="64"/>
      <c r="EDA178" s="64"/>
      <c r="EDB178" s="64"/>
      <c r="EDC178" s="64"/>
      <c r="EDD178" s="64"/>
      <c r="EDE178" s="64"/>
      <c r="EDF178" s="64"/>
      <c r="EDG178" s="64"/>
      <c r="EDH178" s="64"/>
      <c r="EDI178" s="64"/>
      <c r="EDJ178" s="64"/>
      <c r="EDK178" s="64"/>
      <c r="EDL178" s="64"/>
      <c r="EDM178" s="64"/>
      <c r="EDN178" s="64"/>
      <c r="EDO178" s="64"/>
      <c r="EDP178" s="64"/>
      <c r="EDQ178" s="64"/>
      <c r="EDR178" s="64"/>
      <c r="EDS178" s="64"/>
      <c r="EDT178" s="64"/>
      <c r="EDU178" s="64"/>
      <c r="EDV178" s="64"/>
      <c r="EDW178" s="64"/>
      <c r="EDX178" s="64"/>
      <c r="EDY178" s="64"/>
      <c r="EDZ178" s="64"/>
      <c r="EEA178" s="64"/>
      <c r="EEB178" s="64"/>
      <c r="EEC178" s="64"/>
      <c r="EED178" s="64"/>
      <c r="EEE178" s="64"/>
      <c r="EEF178" s="64"/>
      <c r="EEG178" s="64"/>
      <c r="EEH178" s="64"/>
      <c r="EEI178" s="64"/>
      <c r="EEJ178" s="64"/>
      <c r="EEK178" s="64"/>
      <c r="EEL178" s="64"/>
      <c r="EEM178" s="64"/>
      <c r="EEN178" s="64"/>
      <c r="EEO178" s="64"/>
      <c r="EEP178" s="64"/>
      <c r="EEQ178" s="64"/>
      <c r="EER178" s="64"/>
      <c r="EES178" s="64"/>
      <c r="EET178" s="64"/>
      <c r="EEU178" s="64"/>
      <c r="EEV178" s="64"/>
      <c r="EEW178" s="64"/>
      <c r="EEX178" s="64"/>
      <c r="EEY178" s="64"/>
      <c r="EEZ178" s="64"/>
      <c r="EFA178" s="64"/>
      <c r="EFB178" s="64"/>
      <c r="EFC178" s="64"/>
      <c r="EFD178" s="64"/>
      <c r="EFE178" s="64"/>
      <c r="EFF178" s="64"/>
      <c r="EFG178" s="64"/>
      <c r="EFH178" s="64"/>
      <c r="EFI178" s="64"/>
      <c r="EFJ178" s="64"/>
      <c r="EFK178" s="64"/>
      <c r="EFL178" s="64"/>
      <c r="EFM178" s="64"/>
      <c r="EFN178" s="64"/>
      <c r="EFO178" s="64"/>
      <c r="EFP178" s="64"/>
      <c r="EFQ178" s="64"/>
      <c r="EFR178" s="64"/>
      <c r="EFS178" s="64"/>
      <c r="EFT178" s="64"/>
      <c r="EFU178" s="64"/>
      <c r="EFV178" s="64"/>
      <c r="EFW178" s="64"/>
      <c r="EFX178" s="64"/>
      <c r="EFY178" s="64"/>
      <c r="EFZ178" s="64"/>
      <c r="EGA178" s="64"/>
      <c r="EGB178" s="64"/>
      <c r="EGC178" s="64"/>
      <c r="EGD178" s="64"/>
      <c r="EGE178" s="64"/>
      <c r="EGF178" s="64"/>
      <c r="EGG178" s="64"/>
      <c r="EGH178" s="64"/>
      <c r="EGI178" s="64"/>
      <c r="EGJ178" s="64"/>
      <c r="EGK178" s="64"/>
      <c r="EGL178" s="64"/>
      <c r="EGM178" s="64"/>
      <c r="EGN178" s="64"/>
      <c r="EGO178" s="64"/>
      <c r="EGP178" s="64"/>
      <c r="EGQ178" s="64"/>
      <c r="EGR178" s="64"/>
      <c r="EGS178" s="64"/>
      <c r="EGT178" s="64"/>
      <c r="EGU178" s="64"/>
      <c r="EGV178" s="64"/>
      <c r="EGW178" s="64"/>
      <c r="EGX178" s="64"/>
      <c r="EGY178" s="64"/>
      <c r="EGZ178" s="64"/>
      <c r="EHA178" s="64"/>
      <c r="EHB178" s="64"/>
      <c r="EHC178" s="64"/>
      <c r="EHD178" s="64"/>
      <c r="EHE178" s="64"/>
      <c r="EHF178" s="64"/>
      <c r="EHG178" s="64"/>
      <c r="EHH178" s="64"/>
      <c r="EHI178" s="64"/>
      <c r="EHJ178" s="64"/>
      <c r="EHK178" s="64"/>
      <c r="EHL178" s="64"/>
      <c r="EHM178" s="64"/>
      <c r="EHN178" s="64"/>
      <c r="EHO178" s="64"/>
      <c r="EHP178" s="64"/>
      <c r="EHQ178" s="64"/>
      <c r="EHR178" s="64"/>
      <c r="EHS178" s="64"/>
      <c r="EHT178" s="64"/>
      <c r="EHU178" s="64"/>
      <c r="EHV178" s="64"/>
      <c r="EHW178" s="64"/>
      <c r="EHX178" s="64"/>
      <c r="EHY178" s="64"/>
      <c r="EHZ178" s="64"/>
      <c r="EIA178" s="64"/>
      <c r="EIB178" s="64"/>
      <c r="EIC178" s="64"/>
      <c r="EID178" s="64"/>
      <c r="EIE178" s="64"/>
      <c r="EIF178" s="64"/>
      <c r="EIG178" s="64"/>
      <c r="EIH178" s="64"/>
      <c r="EII178" s="64"/>
      <c r="EIJ178" s="64"/>
      <c r="EIK178" s="64"/>
      <c r="EIL178" s="64"/>
      <c r="EIM178" s="64"/>
      <c r="EIN178" s="64"/>
      <c r="EIO178" s="64"/>
      <c r="EIP178" s="64"/>
      <c r="EIQ178" s="64"/>
      <c r="EIR178" s="64"/>
      <c r="EIS178" s="64"/>
      <c r="EIT178" s="64"/>
      <c r="EIU178" s="64"/>
      <c r="EIV178" s="64"/>
      <c r="EIW178" s="64"/>
      <c r="EIX178" s="64"/>
      <c r="EIY178" s="64"/>
      <c r="EIZ178" s="64"/>
      <c r="EJA178" s="64"/>
      <c r="EJB178" s="64"/>
      <c r="EJC178" s="64"/>
      <c r="EJD178" s="64"/>
      <c r="EJE178" s="64"/>
      <c r="EJF178" s="64"/>
      <c r="EJG178" s="64"/>
      <c r="EJH178" s="64"/>
      <c r="EJI178" s="64"/>
      <c r="EJJ178" s="64"/>
      <c r="EJK178" s="64"/>
      <c r="EJL178" s="64"/>
      <c r="EJM178" s="64"/>
      <c r="EJN178" s="64"/>
      <c r="EJO178" s="64"/>
      <c r="EJP178" s="64"/>
      <c r="EJQ178" s="64"/>
      <c r="EJR178" s="64"/>
      <c r="EJS178" s="64"/>
      <c r="EJT178" s="64"/>
      <c r="EJU178" s="64"/>
      <c r="EJV178" s="64"/>
      <c r="EJW178" s="64"/>
      <c r="EJX178" s="64"/>
      <c r="EJY178" s="64"/>
      <c r="EJZ178" s="64"/>
      <c r="EKA178" s="64"/>
      <c r="EKB178" s="64"/>
      <c r="EKC178" s="64"/>
      <c r="EKD178" s="64"/>
      <c r="EKE178" s="64"/>
      <c r="EKF178" s="64"/>
      <c r="EKG178" s="64"/>
      <c r="EKH178" s="64"/>
      <c r="EKI178" s="64"/>
      <c r="EKJ178" s="64"/>
      <c r="EKK178" s="64"/>
      <c r="EKL178" s="64"/>
      <c r="EKM178" s="64"/>
      <c r="EKN178" s="64"/>
      <c r="EKO178" s="64"/>
      <c r="EKP178" s="64"/>
      <c r="EKQ178" s="64"/>
      <c r="EKR178" s="64"/>
      <c r="EKS178" s="64"/>
      <c r="EKT178" s="64"/>
      <c r="EKU178" s="64"/>
      <c r="EKV178" s="64"/>
      <c r="EKW178" s="64"/>
      <c r="EKX178" s="64"/>
      <c r="EKY178" s="64"/>
      <c r="EKZ178" s="64"/>
      <c r="ELA178" s="64"/>
      <c r="ELB178" s="64"/>
      <c r="ELC178" s="64"/>
      <c r="ELD178" s="64"/>
      <c r="ELE178" s="64"/>
      <c r="ELF178" s="64"/>
      <c r="ELG178" s="64"/>
      <c r="ELH178" s="64"/>
      <c r="ELI178" s="64"/>
      <c r="ELJ178" s="64"/>
      <c r="ELK178" s="64"/>
      <c r="ELL178" s="64"/>
      <c r="ELM178" s="64"/>
      <c r="ELN178" s="64"/>
      <c r="ELO178" s="64"/>
      <c r="ELP178" s="64"/>
      <c r="ELQ178" s="64"/>
      <c r="ELR178" s="64"/>
      <c r="ELS178" s="64"/>
      <c r="ELT178" s="64"/>
      <c r="ELU178" s="64"/>
      <c r="ELV178" s="64"/>
      <c r="ELW178" s="64"/>
      <c r="ELX178" s="64"/>
      <c r="ELY178" s="64"/>
      <c r="ELZ178" s="64"/>
      <c r="EMA178" s="64"/>
      <c r="EMB178" s="64"/>
      <c r="EMC178" s="64"/>
      <c r="EMD178" s="64"/>
      <c r="EME178" s="64"/>
      <c r="EMF178" s="64"/>
      <c r="EMG178" s="64"/>
      <c r="EMH178" s="64"/>
      <c r="EMI178" s="64"/>
      <c r="EMJ178" s="64"/>
      <c r="EMK178" s="64"/>
      <c r="EML178" s="64"/>
      <c r="EMM178" s="64"/>
      <c r="EMN178" s="64"/>
      <c r="EMO178" s="64"/>
      <c r="EMP178" s="64"/>
      <c r="EMQ178" s="64"/>
      <c r="EMR178" s="64"/>
      <c r="EMS178" s="64"/>
      <c r="EMT178" s="64"/>
      <c r="EMU178" s="64"/>
      <c r="EMV178" s="64"/>
      <c r="EMW178" s="64"/>
      <c r="EMX178" s="64"/>
      <c r="EMY178" s="64"/>
      <c r="EMZ178" s="64"/>
      <c r="ENA178" s="64"/>
      <c r="ENB178" s="64"/>
      <c r="ENC178" s="64"/>
      <c r="END178" s="64"/>
      <c r="ENE178" s="64"/>
      <c r="ENF178" s="64"/>
      <c r="ENG178" s="64"/>
      <c r="ENH178" s="64"/>
      <c r="ENI178" s="64"/>
      <c r="ENJ178" s="64"/>
      <c r="ENK178" s="64"/>
      <c r="ENL178" s="64"/>
      <c r="ENM178" s="64"/>
      <c r="ENN178" s="64"/>
      <c r="ENO178" s="64"/>
      <c r="ENP178" s="64"/>
      <c r="ENQ178" s="64"/>
      <c r="ENR178" s="64"/>
      <c r="ENS178" s="64"/>
      <c r="ENT178" s="64"/>
      <c r="ENU178" s="64"/>
      <c r="ENV178" s="64"/>
      <c r="ENW178" s="64"/>
      <c r="ENX178" s="64"/>
      <c r="ENY178" s="64"/>
      <c r="ENZ178" s="64"/>
      <c r="EOA178" s="64"/>
      <c r="EOB178" s="64"/>
      <c r="EOC178" s="64"/>
      <c r="EOD178" s="64"/>
      <c r="EOE178" s="64"/>
      <c r="EOF178" s="64"/>
      <c r="EOG178" s="64"/>
      <c r="EOH178" s="64"/>
      <c r="EOI178" s="64"/>
      <c r="EOJ178" s="64"/>
      <c r="EOK178" s="64"/>
      <c r="EOL178" s="64"/>
      <c r="EOM178" s="64"/>
      <c r="EON178" s="64"/>
      <c r="EOO178" s="64"/>
      <c r="EOP178" s="64"/>
      <c r="EOQ178" s="64"/>
      <c r="EOR178" s="64"/>
      <c r="EOS178" s="64"/>
      <c r="EOT178" s="64"/>
      <c r="EOU178" s="64"/>
      <c r="EOV178" s="64"/>
      <c r="EOW178" s="64"/>
      <c r="EOX178" s="64"/>
      <c r="EOY178" s="64"/>
      <c r="EOZ178" s="64"/>
      <c r="EPA178" s="64"/>
      <c r="EPB178" s="64"/>
      <c r="EPC178" s="64"/>
      <c r="EPD178" s="64"/>
      <c r="EPE178" s="64"/>
      <c r="EPF178" s="64"/>
      <c r="EPG178" s="64"/>
      <c r="EPH178" s="64"/>
      <c r="EPI178" s="64"/>
      <c r="EPJ178" s="64"/>
      <c r="EPK178" s="64"/>
      <c r="EPL178" s="64"/>
      <c r="EPM178" s="64"/>
      <c r="EPN178" s="64"/>
      <c r="EPO178" s="64"/>
      <c r="EPP178" s="64"/>
      <c r="EPQ178" s="64"/>
      <c r="EPR178" s="64"/>
      <c r="EPS178" s="64"/>
      <c r="EPT178" s="64"/>
      <c r="EPU178" s="64"/>
      <c r="EPV178" s="64"/>
      <c r="EPW178" s="64"/>
      <c r="EPX178" s="64"/>
      <c r="EPY178" s="64"/>
      <c r="EPZ178" s="64"/>
      <c r="EQA178" s="64"/>
      <c r="EQB178" s="64"/>
      <c r="EQC178" s="64"/>
      <c r="EQD178" s="64"/>
      <c r="EQE178" s="64"/>
      <c r="EQF178" s="64"/>
      <c r="EQG178" s="64"/>
      <c r="EQH178" s="64"/>
      <c r="EQI178" s="64"/>
      <c r="EQJ178" s="64"/>
      <c r="EQK178" s="64"/>
      <c r="EQL178" s="64"/>
      <c r="EQM178" s="64"/>
      <c r="EQN178" s="64"/>
      <c r="EQO178" s="64"/>
      <c r="EQP178" s="64"/>
      <c r="EQQ178" s="64"/>
      <c r="EQR178" s="64"/>
      <c r="EQS178" s="64"/>
      <c r="EQT178" s="64"/>
      <c r="EQU178" s="64"/>
      <c r="EQV178" s="64"/>
      <c r="EQW178" s="64"/>
      <c r="EQX178" s="64"/>
      <c r="EQY178" s="64"/>
      <c r="EQZ178" s="64"/>
      <c r="ERA178" s="64"/>
      <c r="ERB178" s="64"/>
      <c r="ERC178" s="64"/>
      <c r="ERD178" s="64"/>
      <c r="ERE178" s="64"/>
      <c r="ERF178" s="64"/>
      <c r="ERG178" s="64"/>
      <c r="ERH178" s="64"/>
      <c r="ERI178" s="64"/>
      <c r="ERJ178" s="64"/>
      <c r="ERK178" s="64"/>
      <c r="ERL178" s="64"/>
      <c r="ERM178" s="64"/>
      <c r="ERN178" s="64"/>
      <c r="ERO178" s="64"/>
      <c r="ERP178" s="64"/>
      <c r="ERQ178" s="64"/>
      <c r="ERR178" s="64"/>
      <c r="ERS178" s="64"/>
      <c r="ERT178" s="64"/>
      <c r="ERU178" s="64"/>
      <c r="ERV178" s="64"/>
      <c r="ERW178" s="64"/>
      <c r="ERX178" s="64"/>
      <c r="ERY178" s="64"/>
      <c r="ERZ178" s="64"/>
      <c r="ESA178" s="64"/>
      <c r="ESB178" s="64"/>
      <c r="ESC178" s="64"/>
      <c r="ESD178" s="64"/>
      <c r="ESE178" s="64"/>
      <c r="ESF178" s="64"/>
      <c r="ESG178" s="64"/>
      <c r="ESH178" s="64"/>
      <c r="ESI178" s="64"/>
      <c r="ESJ178" s="64"/>
      <c r="ESK178" s="64"/>
      <c r="ESL178" s="64"/>
      <c r="ESM178" s="64"/>
      <c r="ESN178" s="64"/>
      <c r="ESO178" s="64"/>
      <c r="ESP178" s="64"/>
      <c r="ESQ178" s="64"/>
      <c r="ESR178" s="64"/>
      <c r="ESS178" s="64"/>
      <c r="EST178" s="64"/>
      <c r="ESU178" s="64"/>
      <c r="ESV178" s="64"/>
      <c r="ESW178" s="64"/>
      <c r="ESX178" s="64"/>
      <c r="ESY178" s="64"/>
      <c r="ESZ178" s="64"/>
      <c r="ETA178" s="64"/>
      <c r="ETB178" s="64"/>
      <c r="ETC178" s="64"/>
      <c r="ETD178" s="64"/>
      <c r="ETE178" s="64"/>
      <c r="ETF178" s="64"/>
      <c r="ETG178" s="64"/>
      <c r="ETH178" s="64"/>
      <c r="ETI178" s="64"/>
      <c r="ETJ178" s="64"/>
      <c r="ETK178" s="64"/>
      <c r="ETL178" s="64"/>
      <c r="ETM178" s="64"/>
      <c r="ETN178" s="64"/>
      <c r="ETO178" s="64"/>
      <c r="ETP178" s="64"/>
      <c r="ETQ178" s="64"/>
      <c r="ETR178" s="64"/>
      <c r="ETS178" s="64"/>
      <c r="ETT178" s="64"/>
      <c r="ETU178" s="64"/>
      <c r="ETV178" s="64"/>
      <c r="ETW178" s="64"/>
      <c r="ETX178" s="64"/>
      <c r="ETY178" s="64"/>
      <c r="ETZ178" s="64"/>
      <c r="EUA178" s="64"/>
      <c r="EUB178" s="64"/>
      <c r="EUC178" s="64"/>
      <c r="EUD178" s="64"/>
      <c r="EUE178" s="64"/>
      <c r="EUF178" s="64"/>
      <c r="EUG178" s="64"/>
      <c r="EUH178" s="64"/>
      <c r="EUI178" s="64"/>
      <c r="EUJ178" s="64"/>
      <c r="EUK178" s="64"/>
      <c r="EUL178" s="64"/>
      <c r="EUM178" s="64"/>
      <c r="EUN178" s="64"/>
      <c r="EUO178" s="64"/>
      <c r="EUP178" s="64"/>
      <c r="EUQ178" s="64"/>
      <c r="EUR178" s="64"/>
      <c r="EUS178" s="64"/>
      <c r="EUT178" s="64"/>
      <c r="EUU178" s="64"/>
      <c r="EUV178" s="64"/>
      <c r="EUW178" s="64"/>
      <c r="EUX178" s="64"/>
      <c r="EUY178" s="64"/>
      <c r="EUZ178" s="64"/>
      <c r="EVA178" s="64"/>
      <c r="EVB178" s="64"/>
      <c r="EVC178" s="64"/>
      <c r="EVD178" s="64"/>
      <c r="EVE178" s="64"/>
      <c r="EVF178" s="64"/>
      <c r="EVG178" s="64"/>
      <c r="EVH178" s="64"/>
      <c r="EVI178" s="64"/>
      <c r="EVJ178" s="64"/>
      <c r="EVK178" s="64"/>
      <c r="EVL178" s="64"/>
      <c r="EVM178" s="64"/>
      <c r="EVN178" s="64"/>
      <c r="EVO178" s="64"/>
      <c r="EVP178" s="64"/>
      <c r="EVQ178" s="64"/>
      <c r="EVR178" s="64"/>
      <c r="EVS178" s="64"/>
      <c r="EVT178" s="64"/>
      <c r="EVU178" s="64"/>
      <c r="EVV178" s="64"/>
      <c r="EVW178" s="64"/>
      <c r="EVX178" s="64"/>
      <c r="EVY178" s="64"/>
      <c r="EVZ178" s="64"/>
      <c r="EWA178" s="64"/>
      <c r="EWB178" s="64"/>
      <c r="EWC178" s="64"/>
      <c r="EWD178" s="64"/>
      <c r="EWE178" s="64"/>
      <c r="EWF178" s="64"/>
      <c r="EWG178" s="64"/>
      <c r="EWH178" s="64"/>
      <c r="EWI178" s="64"/>
      <c r="EWJ178" s="64"/>
      <c r="EWK178" s="64"/>
      <c r="EWL178" s="64"/>
      <c r="EWM178" s="64"/>
      <c r="EWN178" s="64"/>
      <c r="EWO178" s="64"/>
      <c r="EWP178" s="64"/>
      <c r="EWQ178" s="64"/>
      <c r="EWR178" s="64"/>
      <c r="EWS178" s="64"/>
      <c r="EWT178" s="64"/>
      <c r="EWU178" s="64"/>
      <c r="EWV178" s="64"/>
      <c r="EWW178" s="64"/>
      <c r="EWX178" s="64"/>
      <c r="EWY178" s="64"/>
      <c r="EWZ178" s="64"/>
      <c r="EXA178" s="64"/>
      <c r="EXB178" s="64"/>
      <c r="EXC178" s="64"/>
      <c r="EXD178" s="64"/>
      <c r="EXE178" s="64"/>
      <c r="EXF178" s="64"/>
      <c r="EXG178" s="64"/>
      <c r="EXH178" s="64"/>
      <c r="EXI178" s="64"/>
      <c r="EXJ178" s="64"/>
      <c r="EXK178" s="64"/>
      <c r="EXL178" s="64"/>
      <c r="EXM178" s="64"/>
      <c r="EXN178" s="64"/>
      <c r="EXO178" s="64"/>
      <c r="EXP178" s="64"/>
      <c r="EXQ178" s="64"/>
      <c r="EXR178" s="64"/>
      <c r="EXS178" s="64"/>
      <c r="EXT178" s="64"/>
      <c r="EXU178" s="64"/>
      <c r="EXV178" s="64"/>
      <c r="EXW178" s="64"/>
      <c r="EXX178" s="64"/>
      <c r="EXY178" s="64"/>
      <c r="EXZ178" s="64"/>
      <c r="EYA178" s="64"/>
      <c r="EYB178" s="64"/>
      <c r="EYC178" s="64"/>
      <c r="EYD178" s="64"/>
      <c r="EYE178" s="64"/>
      <c r="EYF178" s="64"/>
      <c r="EYG178" s="64"/>
      <c r="EYH178" s="64"/>
      <c r="EYI178" s="64"/>
      <c r="EYJ178" s="64"/>
      <c r="EYK178" s="64"/>
      <c r="EYL178" s="64"/>
      <c r="EYM178" s="64"/>
      <c r="EYN178" s="64"/>
      <c r="EYO178" s="64"/>
      <c r="EYP178" s="64"/>
      <c r="EYQ178" s="64"/>
      <c r="EYR178" s="64"/>
      <c r="EYS178" s="64"/>
      <c r="EYT178" s="64"/>
      <c r="EYU178" s="64"/>
      <c r="EYV178" s="64"/>
      <c r="EYW178" s="64"/>
      <c r="EYX178" s="64"/>
      <c r="EYY178" s="64"/>
      <c r="EYZ178" s="64"/>
      <c r="EZA178" s="64"/>
      <c r="EZB178" s="64"/>
      <c r="EZC178" s="64"/>
      <c r="EZD178" s="64"/>
      <c r="EZE178" s="64"/>
      <c r="EZF178" s="64"/>
      <c r="EZG178" s="64"/>
      <c r="EZH178" s="64"/>
      <c r="EZI178" s="64"/>
      <c r="EZJ178" s="64"/>
      <c r="EZK178" s="64"/>
      <c r="EZL178" s="64"/>
      <c r="EZM178" s="64"/>
      <c r="EZN178" s="64"/>
      <c r="EZO178" s="64"/>
      <c r="EZP178" s="64"/>
      <c r="EZQ178" s="64"/>
      <c r="EZR178" s="64"/>
      <c r="EZS178" s="64"/>
      <c r="EZT178" s="64"/>
      <c r="EZU178" s="64"/>
      <c r="EZV178" s="64"/>
      <c r="EZW178" s="64"/>
      <c r="EZX178" s="64"/>
      <c r="EZY178" s="64"/>
      <c r="EZZ178" s="64"/>
      <c r="FAA178" s="64"/>
      <c r="FAB178" s="64"/>
      <c r="FAC178" s="64"/>
      <c r="FAD178" s="64"/>
      <c r="FAE178" s="64"/>
      <c r="FAF178" s="64"/>
      <c r="FAG178" s="64"/>
      <c r="FAH178" s="64"/>
      <c r="FAI178" s="64"/>
      <c r="FAJ178" s="64"/>
      <c r="FAK178" s="64"/>
      <c r="FAL178" s="64"/>
      <c r="FAM178" s="64"/>
      <c r="FAN178" s="64"/>
      <c r="FAO178" s="64"/>
      <c r="FAP178" s="64"/>
      <c r="FAQ178" s="64"/>
      <c r="FAR178" s="64"/>
      <c r="FAS178" s="64"/>
      <c r="FAT178" s="64"/>
      <c r="FAU178" s="64"/>
      <c r="FAV178" s="64"/>
      <c r="FAW178" s="64"/>
      <c r="FAX178" s="64"/>
      <c r="FAY178" s="64"/>
      <c r="FAZ178" s="64"/>
      <c r="FBA178" s="64"/>
      <c r="FBB178" s="64"/>
      <c r="FBC178" s="64"/>
      <c r="FBD178" s="64"/>
      <c r="FBE178" s="64"/>
      <c r="FBF178" s="64"/>
      <c r="FBG178" s="64"/>
      <c r="FBH178" s="64"/>
      <c r="FBI178" s="64"/>
      <c r="FBJ178" s="64"/>
      <c r="FBK178" s="64"/>
      <c r="FBL178" s="64"/>
      <c r="FBM178" s="64"/>
      <c r="FBN178" s="64"/>
      <c r="FBO178" s="64"/>
      <c r="FBP178" s="64"/>
      <c r="FBQ178" s="64"/>
      <c r="FBR178" s="64"/>
      <c r="FBS178" s="64"/>
      <c r="FBT178" s="64"/>
      <c r="FBU178" s="64"/>
      <c r="FBV178" s="64"/>
      <c r="FBW178" s="64"/>
      <c r="FBX178" s="64"/>
      <c r="FBY178" s="64"/>
      <c r="FBZ178" s="64"/>
      <c r="FCA178" s="64"/>
      <c r="FCB178" s="64"/>
      <c r="FCC178" s="64"/>
      <c r="FCD178" s="64"/>
      <c r="FCE178" s="64"/>
      <c r="FCF178" s="64"/>
      <c r="FCG178" s="64"/>
      <c r="FCH178" s="64"/>
      <c r="FCI178" s="64"/>
      <c r="FCJ178" s="64"/>
      <c r="FCK178" s="64"/>
      <c r="FCL178" s="64"/>
      <c r="FCM178" s="64"/>
      <c r="FCN178" s="64"/>
      <c r="FCO178" s="64"/>
      <c r="FCP178" s="64"/>
      <c r="FCQ178" s="64"/>
      <c r="FCR178" s="64"/>
      <c r="FCS178" s="64"/>
      <c r="FCT178" s="64"/>
      <c r="FCU178" s="64"/>
      <c r="FCV178" s="64"/>
      <c r="FCW178" s="64"/>
      <c r="FCX178" s="64"/>
      <c r="FCY178" s="64"/>
      <c r="FCZ178" s="64"/>
      <c r="FDA178" s="64"/>
      <c r="FDB178" s="64"/>
      <c r="FDC178" s="64"/>
      <c r="FDD178" s="64"/>
      <c r="FDE178" s="64"/>
      <c r="FDF178" s="64"/>
      <c r="FDG178" s="64"/>
      <c r="FDH178" s="64"/>
      <c r="FDI178" s="64"/>
      <c r="FDJ178" s="64"/>
      <c r="FDK178" s="64"/>
      <c r="FDL178" s="64"/>
      <c r="FDM178" s="64"/>
      <c r="FDN178" s="64"/>
      <c r="FDO178" s="64"/>
      <c r="FDP178" s="64"/>
      <c r="FDQ178" s="64"/>
      <c r="FDR178" s="64"/>
      <c r="FDS178" s="64"/>
      <c r="FDT178" s="64"/>
      <c r="FDU178" s="64"/>
      <c r="FDV178" s="64"/>
      <c r="FDW178" s="64"/>
      <c r="FDX178" s="64"/>
      <c r="FDY178" s="64"/>
      <c r="FDZ178" s="64"/>
      <c r="FEA178" s="64"/>
      <c r="FEB178" s="64"/>
      <c r="FEC178" s="64"/>
      <c r="FED178" s="64"/>
      <c r="FEE178" s="64"/>
      <c r="FEF178" s="64"/>
      <c r="FEG178" s="64"/>
      <c r="FEH178" s="64"/>
      <c r="FEI178" s="64"/>
      <c r="FEJ178" s="64"/>
      <c r="FEK178" s="64"/>
      <c r="FEL178" s="64"/>
      <c r="FEM178" s="64"/>
      <c r="FEN178" s="64"/>
      <c r="FEO178" s="64"/>
      <c r="FEP178" s="64"/>
      <c r="FEQ178" s="64"/>
      <c r="FER178" s="64"/>
      <c r="FES178" s="64"/>
      <c r="FET178" s="64"/>
      <c r="FEU178" s="64"/>
      <c r="FEV178" s="64"/>
      <c r="FEW178" s="64"/>
      <c r="FEX178" s="64"/>
      <c r="FEY178" s="64"/>
      <c r="FEZ178" s="64"/>
      <c r="FFA178" s="64"/>
      <c r="FFB178" s="64"/>
      <c r="FFC178" s="64"/>
      <c r="FFD178" s="64"/>
      <c r="FFE178" s="64"/>
      <c r="FFF178" s="64"/>
      <c r="FFG178" s="64"/>
      <c r="FFH178" s="64"/>
      <c r="FFI178" s="64"/>
      <c r="FFJ178" s="64"/>
      <c r="FFK178" s="64"/>
      <c r="FFL178" s="64"/>
      <c r="FFM178" s="64"/>
      <c r="FFN178" s="64"/>
      <c r="FFO178" s="64"/>
      <c r="FFP178" s="64"/>
      <c r="FFQ178" s="64"/>
      <c r="FFR178" s="64"/>
      <c r="FFS178" s="64"/>
      <c r="FFT178" s="64"/>
      <c r="FFU178" s="64"/>
      <c r="FFV178" s="64"/>
      <c r="FFW178" s="64"/>
      <c r="FFX178" s="64"/>
      <c r="FFY178" s="64"/>
      <c r="FFZ178" s="64"/>
      <c r="FGA178" s="64"/>
      <c r="FGB178" s="64"/>
      <c r="FGC178" s="64"/>
      <c r="FGD178" s="64"/>
      <c r="FGE178" s="64"/>
      <c r="FGF178" s="64"/>
      <c r="FGG178" s="64"/>
      <c r="FGH178" s="64"/>
      <c r="FGI178" s="64"/>
      <c r="FGJ178" s="64"/>
      <c r="FGK178" s="64"/>
      <c r="FGL178" s="64"/>
      <c r="FGM178" s="64"/>
      <c r="FGN178" s="64"/>
      <c r="FGO178" s="64"/>
      <c r="FGP178" s="64"/>
      <c r="FGQ178" s="64"/>
      <c r="FGR178" s="64"/>
      <c r="FGS178" s="64"/>
      <c r="FGT178" s="64"/>
      <c r="FGU178" s="64"/>
      <c r="FGV178" s="64"/>
      <c r="FGW178" s="64"/>
      <c r="FGX178" s="64"/>
      <c r="FGY178" s="64"/>
      <c r="FGZ178" s="64"/>
      <c r="FHA178" s="64"/>
      <c r="FHB178" s="64"/>
      <c r="FHC178" s="64"/>
      <c r="FHD178" s="64"/>
      <c r="FHE178" s="64"/>
      <c r="FHF178" s="64"/>
      <c r="FHG178" s="64"/>
      <c r="FHH178" s="64"/>
      <c r="FHI178" s="64"/>
      <c r="FHJ178" s="64"/>
      <c r="FHK178" s="64"/>
      <c r="FHL178" s="64"/>
      <c r="FHM178" s="64"/>
      <c r="FHN178" s="64"/>
      <c r="FHO178" s="64"/>
      <c r="FHP178" s="64"/>
      <c r="FHQ178" s="64"/>
      <c r="FHR178" s="64"/>
      <c r="FHS178" s="64"/>
      <c r="FHT178" s="64"/>
      <c r="FHU178" s="64"/>
      <c r="FHV178" s="64"/>
      <c r="FHW178" s="64"/>
      <c r="FHX178" s="64"/>
      <c r="FHY178" s="64"/>
      <c r="FHZ178" s="64"/>
      <c r="FIA178" s="64"/>
      <c r="FIB178" s="64"/>
      <c r="FIC178" s="64"/>
      <c r="FID178" s="64"/>
      <c r="FIE178" s="64"/>
      <c r="FIF178" s="64"/>
      <c r="FIG178" s="64"/>
      <c r="FIH178" s="64"/>
      <c r="FII178" s="64"/>
      <c r="FIJ178" s="64"/>
      <c r="FIK178" s="64"/>
      <c r="FIL178" s="64"/>
      <c r="FIM178" s="64"/>
      <c r="FIN178" s="64"/>
      <c r="FIO178" s="64"/>
      <c r="FIP178" s="64"/>
      <c r="FIQ178" s="64"/>
      <c r="FIR178" s="64"/>
      <c r="FIS178" s="64"/>
      <c r="FIT178" s="64"/>
      <c r="FIU178" s="64"/>
      <c r="FIV178" s="64"/>
      <c r="FIW178" s="64"/>
      <c r="FIX178" s="64"/>
      <c r="FIY178" s="64"/>
      <c r="FIZ178" s="64"/>
      <c r="FJA178" s="64"/>
      <c r="FJB178" s="64"/>
      <c r="FJC178" s="64"/>
      <c r="FJD178" s="64"/>
      <c r="FJE178" s="64"/>
      <c r="FJF178" s="64"/>
      <c r="FJG178" s="64"/>
      <c r="FJH178" s="64"/>
      <c r="FJI178" s="64"/>
      <c r="FJJ178" s="64"/>
      <c r="FJK178" s="64"/>
      <c r="FJL178" s="64"/>
      <c r="FJM178" s="64"/>
      <c r="FJN178" s="64"/>
      <c r="FJO178" s="64"/>
      <c r="FJP178" s="64"/>
      <c r="FJQ178" s="64"/>
      <c r="FJR178" s="64"/>
      <c r="FJS178" s="64"/>
      <c r="FJT178" s="64"/>
      <c r="FJU178" s="64"/>
      <c r="FJV178" s="64"/>
      <c r="FJW178" s="64"/>
      <c r="FJX178" s="64"/>
      <c r="FJY178" s="64"/>
      <c r="FJZ178" s="64"/>
      <c r="FKA178" s="64"/>
      <c r="FKB178" s="64"/>
      <c r="FKC178" s="64"/>
      <c r="FKD178" s="64"/>
      <c r="FKE178" s="64"/>
      <c r="FKF178" s="64"/>
      <c r="FKG178" s="64"/>
      <c r="FKH178" s="64"/>
      <c r="FKI178" s="64"/>
      <c r="FKJ178" s="64"/>
      <c r="FKK178" s="64"/>
      <c r="FKL178" s="64"/>
      <c r="FKM178" s="64"/>
      <c r="FKN178" s="64"/>
      <c r="FKO178" s="64"/>
      <c r="FKP178" s="64"/>
      <c r="FKQ178" s="64"/>
      <c r="FKR178" s="64"/>
      <c r="FKS178" s="64"/>
      <c r="FKT178" s="64"/>
      <c r="FKU178" s="64"/>
      <c r="FKV178" s="64"/>
      <c r="FKW178" s="64"/>
      <c r="FKX178" s="64"/>
      <c r="FKY178" s="64"/>
      <c r="FKZ178" s="64"/>
      <c r="FLA178" s="64"/>
      <c r="FLB178" s="64"/>
      <c r="FLC178" s="64"/>
      <c r="FLD178" s="64"/>
      <c r="FLE178" s="64"/>
      <c r="FLF178" s="64"/>
      <c r="FLG178" s="64"/>
      <c r="FLH178" s="64"/>
      <c r="FLI178" s="64"/>
      <c r="FLJ178" s="64"/>
      <c r="FLK178" s="64"/>
      <c r="FLL178" s="64"/>
      <c r="FLM178" s="64"/>
      <c r="FLN178" s="64"/>
      <c r="FLO178" s="64"/>
      <c r="FLP178" s="64"/>
      <c r="FLQ178" s="64"/>
      <c r="FLR178" s="64"/>
      <c r="FLS178" s="64"/>
      <c r="FLT178" s="64"/>
      <c r="FLU178" s="64"/>
      <c r="FLV178" s="64"/>
      <c r="FLW178" s="64"/>
      <c r="FLX178" s="64"/>
      <c r="FLY178" s="64"/>
      <c r="FLZ178" s="64"/>
      <c r="FMA178" s="64"/>
      <c r="FMB178" s="64"/>
      <c r="FMC178" s="64"/>
      <c r="FMD178" s="64"/>
      <c r="FME178" s="64"/>
      <c r="FMF178" s="64"/>
      <c r="FMG178" s="64"/>
      <c r="FMH178" s="64"/>
      <c r="FMI178" s="64"/>
      <c r="FMJ178" s="64"/>
      <c r="FMK178" s="64"/>
      <c r="FML178" s="64"/>
      <c r="FMM178" s="64"/>
      <c r="FMN178" s="64"/>
      <c r="FMO178" s="64"/>
      <c r="FMP178" s="64"/>
      <c r="FMQ178" s="64"/>
      <c r="FMR178" s="64"/>
      <c r="FMS178" s="64"/>
      <c r="FMT178" s="64"/>
      <c r="FMU178" s="64"/>
      <c r="FMV178" s="64"/>
      <c r="FMW178" s="64"/>
      <c r="FMX178" s="64"/>
      <c r="FMY178" s="64"/>
      <c r="FMZ178" s="64"/>
      <c r="FNA178" s="64"/>
      <c r="FNB178" s="64"/>
      <c r="FNC178" s="64"/>
      <c r="FND178" s="64"/>
      <c r="FNE178" s="64"/>
      <c r="FNF178" s="64"/>
      <c r="FNG178" s="64"/>
      <c r="FNH178" s="64"/>
      <c r="FNI178" s="64"/>
      <c r="FNJ178" s="64"/>
      <c r="FNK178" s="64"/>
      <c r="FNL178" s="64"/>
      <c r="FNM178" s="64"/>
      <c r="FNN178" s="64"/>
      <c r="FNO178" s="64"/>
      <c r="FNP178" s="64"/>
      <c r="FNQ178" s="64"/>
      <c r="FNR178" s="64"/>
      <c r="FNS178" s="64"/>
      <c r="FNT178" s="64"/>
      <c r="FNU178" s="64"/>
      <c r="FNV178" s="64"/>
      <c r="FNW178" s="64"/>
      <c r="FNX178" s="64"/>
      <c r="FNY178" s="64"/>
      <c r="FNZ178" s="64"/>
      <c r="FOA178" s="64"/>
      <c r="FOB178" s="64"/>
      <c r="FOC178" s="64"/>
      <c r="FOD178" s="64"/>
      <c r="FOE178" s="64"/>
      <c r="FOF178" s="64"/>
      <c r="FOG178" s="64"/>
      <c r="FOH178" s="64"/>
      <c r="FOI178" s="64"/>
      <c r="FOJ178" s="64"/>
      <c r="FOK178" s="64"/>
      <c r="FOL178" s="64"/>
      <c r="FOM178" s="64"/>
      <c r="FON178" s="64"/>
      <c r="FOO178" s="64"/>
      <c r="FOP178" s="64"/>
      <c r="FOQ178" s="64"/>
      <c r="FOR178" s="64"/>
      <c r="FOS178" s="64"/>
      <c r="FOT178" s="64"/>
      <c r="FOU178" s="64"/>
      <c r="FOV178" s="64"/>
      <c r="FOW178" s="64"/>
      <c r="FOX178" s="64"/>
      <c r="FOY178" s="64"/>
      <c r="FOZ178" s="64"/>
      <c r="FPA178" s="64"/>
      <c r="FPB178" s="64"/>
      <c r="FPC178" s="64"/>
      <c r="FPD178" s="64"/>
      <c r="FPE178" s="64"/>
      <c r="FPF178" s="64"/>
      <c r="FPG178" s="64"/>
      <c r="FPH178" s="64"/>
      <c r="FPI178" s="64"/>
      <c r="FPJ178" s="64"/>
      <c r="FPK178" s="64"/>
      <c r="FPL178" s="64"/>
      <c r="FPM178" s="64"/>
      <c r="FPN178" s="64"/>
      <c r="FPO178" s="64"/>
      <c r="FPP178" s="64"/>
      <c r="FPQ178" s="64"/>
      <c r="FPR178" s="64"/>
      <c r="FPS178" s="64"/>
      <c r="FPT178" s="64"/>
      <c r="FPU178" s="64"/>
      <c r="FPV178" s="64"/>
      <c r="FPW178" s="64"/>
      <c r="FPX178" s="64"/>
      <c r="FPY178" s="64"/>
      <c r="FPZ178" s="64"/>
      <c r="FQA178" s="64"/>
      <c r="FQB178" s="64"/>
      <c r="FQC178" s="64"/>
      <c r="FQD178" s="64"/>
      <c r="FQE178" s="64"/>
      <c r="FQF178" s="64"/>
      <c r="FQG178" s="64"/>
      <c r="FQH178" s="64"/>
      <c r="FQI178" s="64"/>
      <c r="FQJ178" s="64"/>
      <c r="FQK178" s="64"/>
      <c r="FQL178" s="64"/>
      <c r="FQM178" s="64"/>
      <c r="FQN178" s="64"/>
      <c r="FQO178" s="64"/>
      <c r="FQP178" s="64"/>
      <c r="FQQ178" s="64"/>
      <c r="FQR178" s="64"/>
      <c r="FQS178" s="64"/>
      <c r="FQT178" s="64"/>
      <c r="FQU178" s="64"/>
      <c r="FQV178" s="64"/>
      <c r="FQW178" s="64"/>
      <c r="FQX178" s="64"/>
      <c r="FQY178" s="64"/>
      <c r="FQZ178" s="64"/>
      <c r="FRA178" s="64"/>
      <c r="FRB178" s="64"/>
      <c r="FRC178" s="64"/>
      <c r="FRD178" s="64"/>
      <c r="FRE178" s="64"/>
      <c r="FRF178" s="64"/>
      <c r="FRG178" s="64"/>
      <c r="FRH178" s="64"/>
      <c r="FRI178" s="64"/>
      <c r="FRJ178" s="64"/>
      <c r="FRK178" s="64"/>
      <c r="FRL178" s="64"/>
      <c r="FRM178" s="64"/>
      <c r="FRN178" s="64"/>
      <c r="FRO178" s="64"/>
      <c r="FRP178" s="64"/>
      <c r="FRQ178" s="64"/>
      <c r="FRR178" s="64"/>
      <c r="FRS178" s="64"/>
      <c r="FRT178" s="64"/>
      <c r="FRU178" s="64"/>
      <c r="FRV178" s="64"/>
      <c r="FRW178" s="64"/>
      <c r="FRX178" s="64"/>
      <c r="FRY178" s="64"/>
      <c r="FRZ178" s="64"/>
      <c r="FSA178" s="64"/>
      <c r="FSB178" s="64"/>
      <c r="FSC178" s="64"/>
      <c r="FSD178" s="64"/>
      <c r="FSE178" s="64"/>
      <c r="FSF178" s="64"/>
      <c r="FSG178" s="64"/>
      <c r="FSH178" s="64"/>
      <c r="FSI178" s="64"/>
      <c r="FSJ178" s="64"/>
      <c r="FSK178" s="64"/>
      <c r="FSL178" s="64"/>
      <c r="FSM178" s="64"/>
      <c r="FSN178" s="64"/>
      <c r="FSO178" s="64"/>
      <c r="FSP178" s="64"/>
      <c r="FSQ178" s="64"/>
      <c r="FSR178" s="64"/>
      <c r="FSS178" s="64"/>
      <c r="FST178" s="64"/>
      <c r="FSU178" s="64"/>
      <c r="FSV178" s="64"/>
      <c r="FSW178" s="64"/>
      <c r="FSX178" s="64"/>
      <c r="FSY178" s="64"/>
      <c r="FSZ178" s="64"/>
      <c r="FTA178" s="64"/>
      <c r="FTB178" s="64"/>
      <c r="FTC178" s="64"/>
      <c r="FTD178" s="64"/>
      <c r="FTE178" s="64"/>
      <c r="FTF178" s="64"/>
      <c r="FTG178" s="64"/>
      <c r="FTH178" s="64"/>
      <c r="FTI178" s="64"/>
      <c r="FTJ178" s="64"/>
      <c r="FTK178" s="64"/>
      <c r="FTL178" s="64"/>
      <c r="FTM178" s="64"/>
      <c r="FTN178" s="64"/>
      <c r="FTO178" s="64"/>
      <c r="FTP178" s="64"/>
      <c r="FTQ178" s="64"/>
      <c r="FTR178" s="64"/>
      <c r="FTS178" s="64"/>
      <c r="FTT178" s="64"/>
      <c r="FTU178" s="64"/>
      <c r="FTV178" s="64"/>
      <c r="FTW178" s="64"/>
      <c r="FTX178" s="64"/>
      <c r="FTY178" s="64"/>
      <c r="FTZ178" s="64"/>
      <c r="FUA178" s="64"/>
      <c r="FUB178" s="64"/>
      <c r="FUC178" s="64"/>
      <c r="FUD178" s="64"/>
      <c r="FUE178" s="64"/>
      <c r="FUF178" s="64"/>
      <c r="FUG178" s="64"/>
      <c r="FUH178" s="64"/>
      <c r="FUI178" s="64"/>
      <c r="FUJ178" s="64"/>
      <c r="FUK178" s="64"/>
      <c r="FUL178" s="64"/>
      <c r="FUM178" s="64"/>
      <c r="FUN178" s="64"/>
      <c r="FUO178" s="64"/>
      <c r="FUP178" s="64"/>
      <c r="FUQ178" s="64"/>
      <c r="FUR178" s="64"/>
      <c r="FUS178" s="64"/>
      <c r="FUT178" s="64"/>
      <c r="FUU178" s="64"/>
      <c r="FUV178" s="64"/>
      <c r="FUW178" s="64"/>
      <c r="FUX178" s="64"/>
      <c r="FUY178" s="64"/>
      <c r="FUZ178" s="64"/>
      <c r="FVA178" s="64"/>
      <c r="FVB178" s="64"/>
      <c r="FVC178" s="64"/>
      <c r="FVD178" s="64"/>
      <c r="FVE178" s="64"/>
      <c r="FVF178" s="64"/>
      <c r="FVG178" s="64"/>
      <c r="FVH178" s="64"/>
      <c r="FVI178" s="64"/>
      <c r="FVJ178" s="64"/>
      <c r="FVK178" s="64"/>
      <c r="FVL178" s="64"/>
      <c r="FVM178" s="64"/>
      <c r="FVN178" s="64"/>
      <c r="FVO178" s="64"/>
      <c r="FVP178" s="64"/>
      <c r="FVQ178" s="64"/>
      <c r="FVR178" s="64"/>
      <c r="FVS178" s="64"/>
      <c r="FVT178" s="64"/>
      <c r="FVU178" s="64"/>
      <c r="FVV178" s="64"/>
      <c r="FVW178" s="64"/>
      <c r="FVX178" s="64"/>
      <c r="FVY178" s="64"/>
      <c r="FVZ178" s="64"/>
      <c r="FWA178" s="64"/>
      <c r="FWB178" s="64"/>
      <c r="FWC178" s="64"/>
      <c r="FWD178" s="64"/>
      <c r="FWE178" s="64"/>
      <c r="FWF178" s="64"/>
      <c r="FWG178" s="64"/>
      <c r="FWH178" s="64"/>
      <c r="FWI178" s="64"/>
      <c r="FWJ178" s="64"/>
      <c r="FWK178" s="64"/>
      <c r="FWL178" s="64"/>
      <c r="FWM178" s="64"/>
      <c r="FWN178" s="64"/>
      <c r="FWO178" s="64"/>
      <c r="FWP178" s="64"/>
      <c r="FWQ178" s="64"/>
      <c r="FWR178" s="64"/>
      <c r="FWS178" s="64"/>
      <c r="FWT178" s="64"/>
      <c r="FWU178" s="64"/>
      <c r="FWV178" s="64"/>
      <c r="FWW178" s="64"/>
      <c r="FWX178" s="64"/>
      <c r="FWY178" s="64"/>
      <c r="FWZ178" s="64"/>
      <c r="FXA178" s="64"/>
      <c r="FXB178" s="64"/>
      <c r="FXC178" s="64"/>
      <c r="FXD178" s="64"/>
      <c r="FXE178" s="64"/>
      <c r="FXF178" s="64"/>
      <c r="FXG178" s="64"/>
      <c r="FXH178" s="64"/>
      <c r="FXI178" s="64"/>
      <c r="FXJ178" s="64"/>
      <c r="FXK178" s="64"/>
      <c r="FXL178" s="64"/>
      <c r="FXM178" s="64"/>
      <c r="FXN178" s="64"/>
      <c r="FXO178" s="64"/>
      <c r="FXP178" s="64"/>
      <c r="FXQ178" s="64"/>
      <c r="FXR178" s="64"/>
      <c r="FXS178" s="64"/>
      <c r="FXT178" s="64"/>
      <c r="FXU178" s="64"/>
      <c r="FXV178" s="64"/>
      <c r="FXW178" s="64"/>
      <c r="FXX178" s="64"/>
      <c r="FXY178" s="64"/>
      <c r="FXZ178" s="64"/>
      <c r="FYA178" s="64"/>
      <c r="FYB178" s="64"/>
      <c r="FYC178" s="64"/>
      <c r="FYD178" s="64"/>
      <c r="FYE178" s="64"/>
      <c r="FYF178" s="64"/>
      <c r="FYG178" s="64"/>
      <c r="FYH178" s="64"/>
      <c r="FYI178" s="64"/>
      <c r="FYJ178" s="64"/>
      <c r="FYK178" s="64"/>
      <c r="FYL178" s="64"/>
      <c r="FYM178" s="64"/>
      <c r="FYN178" s="64"/>
      <c r="FYO178" s="64"/>
      <c r="FYP178" s="64"/>
      <c r="FYQ178" s="64"/>
      <c r="FYR178" s="64"/>
      <c r="FYS178" s="64"/>
      <c r="FYT178" s="64"/>
      <c r="FYU178" s="64"/>
      <c r="FYV178" s="64"/>
      <c r="FYW178" s="64"/>
      <c r="FYX178" s="64"/>
      <c r="FYY178" s="64"/>
      <c r="FYZ178" s="64"/>
      <c r="FZA178" s="64"/>
      <c r="FZB178" s="64"/>
      <c r="FZC178" s="64"/>
      <c r="FZD178" s="64"/>
      <c r="FZE178" s="64"/>
      <c r="FZF178" s="64"/>
      <c r="FZG178" s="64"/>
      <c r="FZH178" s="64"/>
      <c r="FZI178" s="64"/>
      <c r="FZJ178" s="64"/>
      <c r="FZK178" s="64"/>
      <c r="FZL178" s="64"/>
      <c r="FZM178" s="64"/>
      <c r="FZN178" s="64"/>
      <c r="FZO178" s="64"/>
      <c r="FZP178" s="64"/>
      <c r="FZQ178" s="64"/>
      <c r="FZR178" s="64"/>
      <c r="FZS178" s="64"/>
      <c r="FZT178" s="64"/>
      <c r="FZU178" s="64"/>
      <c r="FZV178" s="64"/>
      <c r="FZW178" s="64"/>
      <c r="FZX178" s="64"/>
      <c r="FZY178" s="64"/>
      <c r="FZZ178" s="64"/>
      <c r="GAA178" s="64"/>
      <c r="GAB178" s="64"/>
      <c r="GAC178" s="64"/>
      <c r="GAD178" s="64"/>
      <c r="GAE178" s="64"/>
      <c r="GAF178" s="64"/>
      <c r="GAG178" s="64"/>
      <c r="GAH178" s="64"/>
      <c r="GAI178" s="64"/>
      <c r="GAJ178" s="64"/>
      <c r="GAK178" s="64"/>
      <c r="GAL178" s="64"/>
      <c r="GAM178" s="64"/>
      <c r="GAN178" s="64"/>
      <c r="GAO178" s="64"/>
      <c r="GAP178" s="64"/>
      <c r="GAQ178" s="64"/>
      <c r="GAR178" s="64"/>
      <c r="GAS178" s="64"/>
      <c r="GAT178" s="64"/>
      <c r="GAU178" s="64"/>
      <c r="GAV178" s="64"/>
      <c r="GAW178" s="64"/>
      <c r="GAX178" s="64"/>
      <c r="GAY178" s="64"/>
      <c r="GAZ178" s="64"/>
      <c r="GBA178" s="64"/>
      <c r="GBB178" s="64"/>
      <c r="GBC178" s="64"/>
      <c r="GBD178" s="64"/>
      <c r="GBE178" s="64"/>
      <c r="GBF178" s="64"/>
      <c r="GBG178" s="64"/>
      <c r="GBH178" s="64"/>
      <c r="GBI178" s="64"/>
      <c r="GBJ178" s="64"/>
      <c r="GBK178" s="64"/>
      <c r="GBL178" s="64"/>
      <c r="GBM178" s="64"/>
      <c r="GBN178" s="64"/>
      <c r="GBO178" s="64"/>
      <c r="GBP178" s="64"/>
      <c r="GBQ178" s="64"/>
      <c r="GBR178" s="64"/>
      <c r="GBS178" s="64"/>
      <c r="GBT178" s="64"/>
      <c r="GBU178" s="64"/>
      <c r="GBV178" s="64"/>
      <c r="GBW178" s="64"/>
      <c r="GBX178" s="64"/>
      <c r="GBY178" s="64"/>
      <c r="GBZ178" s="64"/>
      <c r="GCA178" s="64"/>
      <c r="GCB178" s="64"/>
      <c r="GCC178" s="64"/>
      <c r="GCD178" s="64"/>
      <c r="GCE178" s="64"/>
      <c r="GCF178" s="64"/>
      <c r="GCG178" s="64"/>
      <c r="GCH178" s="64"/>
      <c r="GCI178" s="64"/>
      <c r="GCJ178" s="64"/>
      <c r="GCK178" s="64"/>
      <c r="GCL178" s="64"/>
      <c r="GCM178" s="64"/>
      <c r="GCN178" s="64"/>
      <c r="GCO178" s="64"/>
      <c r="GCP178" s="64"/>
      <c r="GCQ178" s="64"/>
      <c r="GCR178" s="64"/>
      <c r="GCS178" s="64"/>
      <c r="GCT178" s="64"/>
      <c r="GCU178" s="64"/>
      <c r="GCV178" s="64"/>
      <c r="GCW178" s="64"/>
      <c r="GCX178" s="64"/>
      <c r="GCY178" s="64"/>
      <c r="GCZ178" s="64"/>
      <c r="GDA178" s="64"/>
      <c r="GDB178" s="64"/>
      <c r="GDC178" s="64"/>
      <c r="GDD178" s="64"/>
      <c r="GDE178" s="64"/>
      <c r="GDF178" s="64"/>
      <c r="GDG178" s="64"/>
      <c r="GDH178" s="64"/>
      <c r="GDI178" s="64"/>
      <c r="GDJ178" s="64"/>
      <c r="GDK178" s="64"/>
      <c r="GDL178" s="64"/>
      <c r="GDM178" s="64"/>
      <c r="GDN178" s="64"/>
      <c r="GDO178" s="64"/>
      <c r="GDP178" s="64"/>
      <c r="GDQ178" s="64"/>
      <c r="GDR178" s="64"/>
      <c r="GDS178" s="64"/>
      <c r="GDT178" s="64"/>
      <c r="GDU178" s="64"/>
      <c r="GDV178" s="64"/>
      <c r="GDW178" s="64"/>
      <c r="GDX178" s="64"/>
      <c r="GDY178" s="64"/>
      <c r="GDZ178" s="64"/>
      <c r="GEA178" s="64"/>
      <c r="GEB178" s="64"/>
      <c r="GEC178" s="64"/>
      <c r="GED178" s="64"/>
      <c r="GEE178" s="64"/>
      <c r="GEF178" s="64"/>
      <c r="GEG178" s="64"/>
      <c r="GEH178" s="64"/>
      <c r="GEI178" s="64"/>
      <c r="GEJ178" s="64"/>
      <c r="GEK178" s="64"/>
      <c r="GEL178" s="64"/>
      <c r="GEM178" s="64"/>
      <c r="GEN178" s="64"/>
      <c r="GEO178" s="64"/>
      <c r="GEP178" s="64"/>
      <c r="GEQ178" s="64"/>
      <c r="GER178" s="64"/>
      <c r="GES178" s="64"/>
      <c r="GET178" s="64"/>
      <c r="GEU178" s="64"/>
      <c r="GEV178" s="64"/>
      <c r="GEW178" s="64"/>
      <c r="GEX178" s="64"/>
      <c r="GEY178" s="64"/>
      <c r="GEZ178" s="64"/>
      <c r="GFA178" s="64"/>
      <c r="GFB178" s="64"/>
      <c r="GFC178" s="64"/>
      <c r="GFD178" s="64"/>
      <c r="GFE178" s="64"/>
      <c r="GFF178" s="64"/>
      <c r="GFG178" s="64"/>
      <c r="GFH178" s="64"/>
      <c r="GFI178" s="64"/>
      <c r="GFJ178" s="64"/>
      <c r="GFK178" s="64"/>
      <c r="GFL178" s="64"/>
      <c r="GFM178" s="64"/>
      <c r="GFN178" s="64"/>
      <c r="GFO178" s="64"/>
      <c r="GFP178" s="64"/>
      <c r="GFQ178" s="64"/>
      <c r="GFR178" s="64"/>
      <c r="GFS178" s="64"/>
      <c r="GFT178" s="64"/>
      <c r="GFU178" s="64"/>
      <c r="GFV178" s="64"/>
      <c r="GFW178" s="64"/>
      <c r="GFX178" s="64"/>
      <c r="GFY178" s="64"/>
      <c r="GFZ178" s="64"/>
      <c r="GGA178" s="64"/>
      <c r="GGB178" s="64"/>
      <c r="GGC178" s="64"/>
      <c r="GGD178" s="64"/>
      <c r="GGE178" s="64"/>
      <c r="GGF178" s="64"/>
      <c r="GGG178" s="64"/>
      <c r="GGH178" s="64"/>
      <c r="GGI178" s="64"/>
      <c r="GGJ178" s="64"/>
      <c r="GGK178" s="64"/>
      <c r="GGL178" s="64"/>
      <c r="GGM178" s="64"/>
      <c r="GGN178" s="64"/>
      <c r="GGO178" s="64"/>
      <c r="GGP178" s="64"/>
      <c r="GGQ178" s="64"/>
      <c r="GGR178" s="64"/>
      <c r="GGS178" s="64"/>
      <c r="GGT178" s="64"/>
      <c r="GGU178" s="64"/>
      <c r="GGV178" s="64"/>
      <c r="GGW178" s="64"/>
      <c r="GGX178" s="64"/>
      <c r="GGY178" s="64"/>
      <c r="GGZ178" s="64"/>
      <c r="GHA178" s="64"/>
      <c r="GHB178" s="64"/>
      <c r="GHC178" s="64"/>
      <c r="GHD178" s="64"/>
      <c r="GHE178" s="64"/>
      <c r="GHF178" s="64"/>
      <c r="GHG178" s="64"/>
      <c r="GHH178" s="64"/>
      <c r="GHI178" s="64"/>
      <c r="GHJ178" s="64"/>
      <c r="GHK178" s="64"/>
      <c r="GHL178" s="64"/>
      <c r="GHM178" s="64"/>
      <c r="GHN178" s="64"/>
      <c r="GHO178" s="64"/>
      <c r="GHP178" s="64"/>
      <c r="GHQ178" s="64"/>
      <c r="GHR178" s="64"/>
      <c r="GHS178" s="64"/>
      <c r="GHT178" s="64"/>
      <c r="GHU178" s="64"/>
      <c r="GHV178" s="64"/>
      <c r="GHW178" s="64"/>
      <c r="GHX178" s="64"/>
      <c r="GHY178" s="64"/>
      <c r="GHZ178" s="64"/>
      <c r="GIA178" s="64"/>
      <c r="GIB178" s="64"/>
      <c r="GIC178" s="64"/>
      <c r="GID178" s="64"/>
      <c r="GIE178" s="64"/>
      <c r="GIF178" s="64"/>
      <c r="GIG178" s="64"/>
      <c r="GIH178" s="64"/>
      <c r="GII178" s="64"/>
      <c r="GIJ178" s="64"/>
      <c r="GIK178" s="64"/>
      <c r="GIL178" s="64"/>
      <c r="GIM178" s="64"/>
      <c r="GIN178" s="64"/>
      <c r="GIO178" s="64"/>
      <c r="GIP178" s="64"/>
      <c r="GIQ178" s="64"/>
      <c r="GIR178" s="64"/>
      <c r="GIS178" s="64"/>
      <c r="GIT178" s="64"/>
      <c r="GIU178" s="64"/>
      <c r="GIV178" s="64"/>
      <c r="GIW178" s="64"/>
      <c r="GIX178" s="64"/>
      <c r="GIY178" s="64"/>
      <c r="GIZ178" s="64"/>
      <c r="GJA178" s="64"/>
      <c r="GJB178" s="64"/>
      <c r="GJC178" s="64"/>
      <c r="GJD178" s="64"/>
      <c r="GJE178" s="64"/>
      <c r="GJF178" s="64"/>
      <c r="GJG178" s="64"/>
      <c r="GJH178" s="64"/>
      <c r="GJI178" s="64"/>
      <c r="GJJ178" s="64"/>
      <c r="GJK178" s="64"/>
      <c r="GJL178" s="64"/>
      <c r="GJM178" s="64"/>
      <c r="GJN178" s="64"/>
      <c r="GJO178" s="64"/>
      <c r="GJP178" s="64"/>
      <c r="GJQ178" s="64"/>
      <c r="GJR178" s="64"/>
      <c r="GJS178" s="64"/>
      <c r="GJT178" s="64"/>
      <c r="GJU178" s="64"/>
      <c r="GJV178" s="64"/>
      <c r="GJW178" s="64"/>
      <c r="GJX178" s="64"/>
      <c r="GJY178" s="64"/>
      <c r="GJZ178" s="64"/>
      <c r="GKA178" s="64"/>
      <c r="GKB178" s="64"/>
      <c r="GKC178" s="64"/>
      <c r="GKD178" s="64"/>
      <c r="GKE178" s="64"/>
      <c r="GKF178" s="64"/>
      <c r="GKG178" s="64"/>
      <c r="GKH178" s="64"/>
      <c r="GKI178" s="64"/>
      <c r="GKJ178" s="64"/>
      <c r="GKK178" s="64"/>
      <c r="GKL178" s="64"/>
      <c r="GKM178" s="64"/>
      <c r="GKN178" s="64"/>
      <c r="GKO178" s="64"/>
      <c r="GKP178" s="64"/>
      <c r="GKQ178" s="64"/>
      <c r="GKR178" s="64"/>
      <c r="GKS178" s="64"/>
      <c r="GKT178" s="64"/>
      <c r="GKU178" s="64"/>
      <c r="GKV178" s="64"/>
      <c r="GKW178" s="64"/>
      <c r="GKX178" s="64"/>
      <c r="GKY178" s="64"/>
      <c r="GKZ178" s="64"/>
      <c r="GLA178" s="64"/>
      <c r="GLB178" s="64"/>
      <c r="GLC178" s="64"/>
      <c r="GLD178" s="64"/>
      <c r="GLE178" s="64"/>
      <c r="GLF178" s="64"/>
      <c r="GLG178" s="64"/>
      <c r="GLH178" s="64"/>
      <c r="GLI178" s="64"/>
      <c r="GLJ178" s="64"/>
      <c r="GLK178" s="64"/>
      <c r="GLL178" s="64"/>
      <c r="GLM178" s="64"/>
      <c r="GLN178" s="64"/>
      <c r="GLO178" s="64"/>
      <c r="GLP178" s="64"/>
      <c r="GLQ178" s="64"/>
      <c r="GLR178" s="64"/>
      <c r="GLS178" s="64"/>
      <c r="GLT178" s="64"/>
      <c r="GLU178" s="64"/>
      <c r="GLV178" s="64"/>
      <c r="GLW178" s="64"/>
      <c r="GLX178" s="64"/>
      <c r="GLY178" s="64"/>
      <c r="GLZ178" s="64"/>
      <c r="GMA178" s="64"/>
      <c r="GMB178" s="64"/>
      <c r="GMC178" s="64"/>
      <c r="GMD178" s="64"/>
      <c r="GME178" s="64"/>
      <c r="GMF178" s="64"/>
      <c r="GMG178" s="64"/>
      <c r="GMH178" s="64"/>
      <c r="GMI178" s="64"/>
      <c r="GMJ178" s="64"/>
      <c r="GMK178" s="64"/>
      <c r="GML178" s="64"/>
      <c r="GMM178" s="64"/>
      <c r="GMN178" s="64"/>
      <c r="GMO178" s="64"/>
      <c r="GMP178" s="64"/>
      <c r="GMQ178" s="64"/>
      <c r="GMR178" s="64"/>
      <c r="GMS178" s="64"/>
      <c r="GMT178" s="64"/>
      <c r="GMU178" s="64"/>
      <c r="GMV178" s="64"/>
      <c r="GMW178" s="64"/>
      <c r="GMX178" s="64"/>
      <c r="GMY178" s="64"/>
      <c r="GMZ178" s="64"/>
      <c r="GNA178" s="64"/>
      <c r="GNB178" s="64"/>
      <c r="GNC178" s="64"/>
      <c r="GND178" s="64"/>
      <c r="GNE178" s="64"/>
      <c r="GNF178" s="64"/>
      <c r="GNG178" s="64"/>
      <c r="GNH178" s="64"/>
      <c r="GNI178" s="64"/>
      <c r="GNJ178" s="64"/>
      <c r="GNK178" s="64"/>
      <c r="GNL178" s="64"/>
      <c r="GNM178" s="64"/>
      <c r="GNN178" s="64"/>
      <c r="GNO178" s="64"/>
      <c r="GNP178" s="64"/>
      <c r="GNQ178" s="64"/>
      <c r="GNR178" s="64"/>
      <c r="GNS178" s="64"/>
      <c r="GNT178" s="64"/>
      <c r="GNU178" s="64"/>
      <c r="GNV178" s="64"/>
      <c r="GNW178" s="64"/>
      <c r="GNX178" s="64"/>
      <c r="GNY178" s="64"/>
      <c r="GNZ178" s="64"/>
      <c r="GOA178" s="64"/>
      <c r="GOB178" s="64"/>
      <c r="GOC178" s="64"/>
      <c r="GOD178" s="64"/>
      <c r="GOE178" s="64"/>
      <c r="GOF178" s="64"/>
      <c r="GOG178" s="64"/>
      <c r="GOH178" s="64"/>
      <c r="GOI178" s="64"/>
      <c r="GOJ178" s="64"/>
      <c r="GOK178" s="64"/>
      <c r="GOL178" s="64"/>
      <c r="GOM178" s="64"/>
      <c r="GON178" s="64"/>
      <c r="GOO178" s="64"/>
      <c r="GOP178" s="64"/>
      <c r="GOQ178" s="64"/>
      <c r="GOR178" s="64"/>
      <c r="GOS178" s="64"/>
      <c r="GOT178" s="64"/>
      <c r="GOU178" s="64"/>
      <c r="GOV178" s="64"/>
      <c r="GOW178" s="64"/>
      <c r="GOX178" s="64"/>
      <c r="GOY178" s="64"/>
      <c r="GOZ178" s="64"/>
      <c r="GPA178" s="64"/>
      <c r="GPB178" s="64"/>
      <c r="GPC178" s="64"/>
      <c r="GPD178" s="64"/>
      <c r="GPE178" s="64"/>
      <c r="GPF178" s="64"/>
      <c r="GPG178" s="64"/>
      <c r="GPH178" s="64"/>
      <c r="GPI178" s="64"/>
      <c r="GPJ178" s="64"/>
      <c r="GPK178" s="64"/>
      <c r="GPL178" s="64"/>
      <c r="GPM178" s="64"/>
      <c r="GPN178" s="64"/>
      <c r="GPO178" s="64"/>
      <c r="GPP178" s="64"/>
      <c r="GPQ178" s="64"/>
      <c r="GPR178" s="64"/>
      <c r="GPS178" s="64"/>
      <c r="GPT178" s="64"/>
      <c r="GPU178" s="64"/>
      <c r="GPV178" s="64"/>
      <c r="GPW178" s="64"/>
      <c r="GPX178" s="64"/>
      <c r="GPY178" s="64"/>
      <c r="GPZ178" s="64"/>
      <c r="GQA178" s="64"/>
      <c r="GQB178" s="64"/>
      <c r="GQC178" s="64"/>
      <c r="GQD178" s="64"/>
      <c r="GQE178" s="64"/>
      <c r="GQF178" s="64"/>
      <c r="GQG178" s="64"/>
      <c r="GQH178" s="64"/>
      <c r="GQI178" s="64"/>
      <c r="GQJ178" s="64"/>
      <c r="GQK178" s="64"/>
      <c r="GQL178" s="64"/>
      <c r="GQM178" s="64"/>
      <c r="GQN178" s="64"/>
      <c r="GQO178" s="64"/>
      <c r="GQP178" s="64"/>
      <c r="GQQ178" s="64"/>
      <c r="GQR178" s="64"/>
      <c r="GQS178" s="64"/>
      <c r="GQT178" s="64"/>
      <c r="GQU178" s="64"/>
      <c r="GQV178" s="64"/>
      <c r="GQW178" s="64"/>
      <c r="GQX178" s="64"/>
      <c r="GQY178" s="64"/>
      <c r="GQZ178" s="64"/>
      <c r="GRA178" s="64"/>
      <c r="GRB178" s="64"/>
      <c r="GRC178" s="64"/>
      <c r="GRD178" s="64"/>
      <c r="GRE178" s="64"/>
      <c r="GRF178" s="64"/>
      <c r="GRG178" s="64"/>
      <c r="GRH178" s="64"/>
      <c r="GRI178" s="64"/>
      <c r="GRJ178" s="64"/>
      <c r="GRK178" s="64"/>
      <c r="GRL178" s="64"/>
      <c r="GRM178" s="64"/>
      <c r="GRN178" s="64"/>
      <c r="GRO178" s="64"/>
      <c r="GRP178" s="64"/>
      <c r="GRQ178" s="64"/>
      <c r="GRR178" s="64"/>
      <c r="GRS178" s="64"/>
      <c r="GRT178" s="64"/>
      <c r="GRU178" s="64"/>
      <c r="GRV178" s="64"/>
      <c r="GRW178" s="64"/>
      <c r="GRX178" s="64"/>
      <c r="GRY178" s="64"/>
      <c r="GRZ178" s="64"/>
      <c r="GSA178" s="64"/>
      <c r="GSB178" s="64"/>
      <c r="GSC178" s="64"/>
      <c r="GSD178" s="64"/>
      <c r="GSE178" s="64"/>
      <c r="GSF178" s="64"/>
      <c r="GSG178" s="64"/>
      <c r="GSH178" s="64"/>
      <c r="GSI178" s="64"/>
      <c r="GSJ178" s="64"/>
      <c r="GSK178" s="64"/>
      <c r="GSL178" s="64"/>
      <c r="GSM178" s="64"/>
      <c r="GSN178" s="64"/>
      <c r="GSO178" s="64"/>
      <c r="GSP178" s="64"/>
      <c r="GSQ178" s="64"/>
      <c r="GSR178" s="64"/>
      <c r="GSS178" s="64"/>
      <c r="GST178" s="64"/>
      <c r="GSU178" s="64"/>
      <c r="GSV178" s="64"/>
      <c r="GSW178" s="64"/>
      <c r="GSX178" s="64"/>
      <c r="GSY178" s="64"/>
      <c r="GSZ178" s="64"/>
      <c r="GTA178" s="64"/>
      <c r="GTB178" s="64"/>
      <c r="GTC178" s="64"/>
      <c r="GTD178" s="64"/>
      <c r="GTE178" s="64"/>
      <c r="GTF178" s="64"/>
      <c r="GTG178" s="64"/>
      <c r="GTH178" s="64"/>
      <c r="GTI178" s="64"/>
      <c r="GTJ178" s="64"/>
      <c r="GTK178" s="64"/>
      <c r="GTL178" s="64"/>
      <c r="GTM178" s="64"/>
      <c r="GTN178" s="64"/>
      <c r="GTO178" s="64"/>
      <c r="GTP178" s="64"/>
      <c r="GTQ178" s="64"/>
      <c r="GTR178" s="64"/>
      <c r="GTS178" s="64"/>
      <c r="GTT178" s="64"/>
      <c r="GTU178" s="64"/>
      <c r="GTV178" s="64"/>
      <c r="GTW178" s="64"/>
      <c r="GTX178" s="64"/>
      <c r="GTY178" s="64"/>
      <c r="GTZ178" s="64"/>
      <c r="GUA178" s="64"/>
      <c r="GUB178" s="64"/>
      <c r="GUC178" s="64"/>
      <c r="GUD178" s="64"/>
      <c r="GUE178" s="64"/>
      <c r="GUF178" s="64"/>
      <c r="GUG178" s="64"/>
      <c r="GUH178" s="64"/>
      <c r="GUI178" s="64"/>
      <c r="GUJ178" s="64"/>
      <c r="GUK178" s="64"/>
      <c r="GUL178" s="64"/>
      <c r="GUM178" s="64"/>
      <c r="GUN178" s="64"/>
      <c r="GUO178" s="64"/>
      <c r="GUP178" s="64"/>
      <c r="GUQ178" s="64"/>
      <c r="GUR178" s="64"/>
      <c r="GUS178" s="64"/>
      <c r="GUT178" s="64"/>
      <c r="GUU178" s="64"/>
      <c r="GUV178" s="64"/>
      <c r="GUW178" s="64"/>
      <c r="GUX178" s="64"/>
      <c r="GUY178" s="64"/>
      <c r="GUZ178" s="64"/>
      <c r="GVA178" s="64"/>
      <c r="GVB178" s="64"/>
      <c r="GVC178" s="64"/>
      <c r="GVD178" s="64"/>
      <c r="GVE178" s="64"/>
      <c r="GVF178" s="64"/>
      <c r="GVG178" s="64"/>
      <c r="GVH178" s="64"/>
      <c r="GVI178" s="64"/>
      <c r="GVJ178" s="64"/>
      <c r="GVK178" s="64"/>
      <c r="GVL178" s="64"/>
      <c r="GVM178" s="64"/>
      <c r="GVN178" s="64"/>
      <c r="GVO178" s="64"/>
      <c r="GVP178" s="64"/>
      <c r="GVQ178" s="64"/>
      <c r="GVR178" s="64"/>
      <c r="GVS178" s="64"/>
      <c r="GVT178" s="64"/>
      <c r="GVU178" s="64"/>
      <c r="GVV178" s="64"/>
      <c r="GVW178" s="64"/>
      <c r="GVX178" s="64"/>
      <c r="GVY178" s="64"/>
      <c r="GVZ178" s="64"/>
      <c r="GWA178" s="64"/>
      <c r="GWB178" s="64"/>
      <c r="GWC178" s="64"/>
      <c r="GWD178" s="64"/>
      <c r="GWE178" s="64"/>
      <c r="GWF178" s="64"/>
      <c r="GWG178" s="64"/>
      <c r="GWH178" s="64"/>
      <c r="GWI178" s="64"/>
      <c r="GWJ178" s="64"/>
      <c r="GWK178" s="64"/>
      <c r="GWL178" s="64"/>
      <c r="GWM178" s="64"/>
      <c r="GWN178" s="64"/>
      <c r="GWO178" s="64"/>
      <c r="GWP178" s="64"/>
      <c r="GWQ178" s="64"/>
      <c r="GWR178" s="64"/>
      <c r="GWS178" s="64"/>
      <c r="GWT178" s="64"/>
      <c r="GWU178" s="64"/>
      <c r="GWV178" s="64"/>
      <c r="GWW178" s="64"/>
      <c r="GWX178" s="64"/>
      <c r="GWY178" s="64"/>
      <c r="GWZ178" s="64"/>
      <c r="GXA178" s="64"/>
      <c r="GXB178" s="64"/>
      <c r="GXC178" s="64"/>
      <c r="GXD178" s="64"/>
      <c r="GXE178" s="64"/>
      <c r="GXF178" s="64"/>
      <c r="GXG178" s="64"/>
      <c r="GXH178" s="64"/>
      <c r="GXI178" s="64"/>
      <c r="GXJ178" s="64"/>
      <c r="GXK178" s="64"/>
      <c r="GXL178" s="64"/>
      <c r="GXM178" s="64"/>
      <c r="GXN178" s="64"/>
      <c r="GXO178" s="64"/>
      <c r="GXP178" s="64"/>
      <c r="GXQ178" s="64"/>
      <c r="GXR178" s="64"/>
      <c r="GXS178" s="64"/>
      <c r="GXT178" s="64"/>
      <c r="GXU178" s="64"/>
      <c r="GXV178" s="64"/>
      <c r="GXW178" s="64"/>
      <c r="GXX178" s="64"/>
      <c r="GXY178" s="64"/>
      <c r="GXZ178" s="64"/>
      <c r="GYA178" s="64"/>
      <c r="GYB178" s="64"/>
      <c r="GYC178" s="64"/>
      <c r="GYD178" s="64"/>
      <c r="GYE178" s="64"/>
      <c r="GYF178" s="64"/>
      <c r="GYG178" s="64"/>
      <c r="GYH178" s="64"/>
      <c r="GYI178" s="64"/>
      <c r="GYJ178" s="64"/>
      <c r="GYK178" s="64"/>
      <c r="GYL178" s="64"/>
      <c r="GYM178" s="64"/>
      <c r="GYN178" s="64"/>
      <c r="GYO178" s="64"/>
      <c r="GYP178" s="64"/>
      <c r="GYQ178" s="64"/>
      <c r="GYR178" s="64"/>
      <c r="GYS178" s="64"/>
      <c r="GYT178" s="64"/>
      <c r="GYU178" s="64"/>
      <c r="GYV178" s="64"/>
      <c r="GYW178" s="64"/>
      <c r="GYX178" s="64"/>
      <c r="GYY178" s="64"/>
      <c r="GYZ178" s="64"/>
      <c r="GZA178" s="64"/>
      <c r="GZB178" s="64"/>
      <c r="GZC178" s="64"/>
      <c r="GZD178" s="64"/>
      <c r="GZE178" s="64"/>
      <c r="GZF178" s="64"/>
      <c r="GZG178" s="64"/>
      <c r="GZH178" s="64"/>
      <c r="GZI178" s="64"/>
      <c r="GZJ178" s="64"/>
      <c r="GZK178" s="64"/>
      <c r="GZL178" s="64"/>
      <c r="GZM178" s="64"/>
      <c r="GZN178" s="64"/>
      <c r="GZO178" s="64"/>
      <c r="GZP178" s="64"/>
      <c r="GZQ178" s="64"/>
      <c r="GZR178" s="64"/>
      <c r="GZS178" s="64"/>
      <c r="GZT178" s="64"/>
      <c r="GZU178" s="64"/>
      <c r="GZV178" s="64"/>
      <c r="GZW178" s="64"/>
      <c r="GZX178" s="64"/>
      <c r="GZY178" s="64"/>
      <c r="GZZ178" s="64"/>
      <c r="HAA178" s="64"/>
      <c r="HAB178" s="64"/>
      <c r="HAC178" s="64"/>
      <c r="HAD178" s="64"/>
      <c r="HAE178" s="64"/>
      <c r="HAF178" s="64"/>
      <c r="HAG178" s="64"/>
      <c r="HAH178" s="64"/>
      <c r="HAI178" s="64"/>
      <c r="HAJ178" s="64"/>
      <c r="HAK178" s="64"/>
      <c r="HAL178" s="64"/>
      <c r="HAM178" s="64"/>
      <c r="HAN178" s="64"/>
      <c r="HAO178" s="64"/>
      <c r="HAP178" s="64"/>
      <c r="HAQ178" s="64"/>
      <c r="HAR178" s="64"/>
      <c r="HAS178" s="64"/>
      <c r="HAT178" s="64"/>
      <c r="HAU178" s="64"/>
      <c r="HAV178" s="64"/>
      <c r="HAW178" s="64"/>
      <c r="HAX178" s="64"/>
      <c r="HAY178" s="64"/>
      <c r="HAZ178" s="64"/>
      <c r="HBA178" s="64"/>
      <c r="HBB178" s="64"/>
      <c r="HBC178" s="64"/>
      <c r="HBD178" s="64"/>
      <c r="HBE178" s="64"/>
      <c r="HBF178" s="64"/>
      <c r="HBG178" s="64"/>
      <c r="HBH178" s="64"/>
      <c r="HBI178" s="64"/>
      <c r="HBJ178" s="64"/>
      <c r="HBK178" s="64"/>
      <c r="HBL178" s="64"/>
      <c r="HBM178" s="64"/>
      <c r="HBN178" s="64"/>
      <c r="HBO178" s="64"/>
      <c r="HBP178" s="64"/>
      <c r="HBQ178" s="64"/>
      <c r="HBR178" s="64"/>
      <c r="HBS178" s="64"/>
      <c r="HBT178" s="64"/>
      <c r="HBU178" s="64"/>
      <c r="HBV178" s="64"/>
      <c r="HBW178" s="64"/>
      <c r="HBX178" s="64"/>
      <c r="HBY178" s="64"/>
      <c r="HBZ178" s="64"/>
      <c r="HCA178" s="64"/>
      <c r="HCB178" s="64"/>
      <c r="HCC178" s="64"/>
      <c r="HCD178" s="64"/>
      <c r="HCE178" s="64"/>
      <c r="HCF178" s="64"/>
      <c r="HCG178" s="64"/>
      <c r="HCH178" s="64"/>
      <c r="HCI178" s="64"/>
      <c r="HCJ178" s="64"/>
      <c r="HCK178" s="64"/>
      <c r="HCL178" s="64"/>
      <c r="HCM178" s="64"/>
      <c r="HCN178" s="64"/>
      <c r="HCO178" s="64"/>
      <c r="HCP178" s="64"/>
      <c r="HCQ178" s="64"/>
      <c r="HCR178" s="64"/>
      <c r="HCS178" s="64"/>
      <c r="HCT178" s="64"/>
      <c r="HCU178" s="64"/>
      <c r="HCV178" s="64"/>
      <c r="HCW178" s="64"/>
      <c r="HCX178" s="64"/>
      <c r="HCY178" s="64"/>
      <c r="HCZ178" s="64"/>
      <c r="HDA178" s="64"/>
      <c r="HDB178" s="64"/>
      <c r="HDC178" s="64"/>
      <c r="HDD178" s="64"/>
      <c r="HDE178" s="64"/>
      <c r="HDF178" s="64"/>
      <c r="HDG178" s="64"/>
      <c r="HDH178" s="64"/>
      <c r="HDI178" s="64"/>
      <c r="HDJ178" s="64"/>
      <c r="HDK178" s="64"/>
      <c r="HDL178" s="64"/>
      <c r="HDM178" s="64"/>
      <c r="HDN178" s="64"/>
      <c r="HDO178" s="64"/>
      <c r="HDP178" s="64"/>
      <c r="HDQ178" s="64"/>
      <c r="HDR178" s="64"/>
      <c r="HDS178" s="64"/>
      <c r="HDT178" s="64"/>
      <c r="HDU178" s="64"/>
      <c r="HDV178" s="64"/>
      <c r="HDW178" s="64"/>
      <c r="HDX178" s="64"/>
      <c r="HDY178" s="64"/>
      <c r="HDZ178" s="64"/>
      <c r="HEA178" s="64"/>
      <c r="HEB178" s="64"/>
      <c r="HEC178" s="64"/>
      <c r="HED178" s="64"/>
      <c r="HEE178" s="64"/>
      <c r="HEF178" s="64"/>
      <c r="HEG178" s="64"/>
      <c r="HEH178" s="64"/>
      <c r="HEI178" s="64"/>
      <c r="HEJ178" s="64"/>
      <c r="HEK178" s="64"/>
      <c r="HEL178" s="64"/>
      <c r="HEM178" s="64"/>
      <c r="HEN178" s="64"/>
      <c r="HEO178" s="64"/>
      <c r="HEP178" s="64"/>
      <c r="HEQ178" s="64"/>
      <c r="HER178" s="64"/>
      <c r="HES178" s="64"/>
      <c r="HET178" s="64"/>
      <c r="HEU178" s="64"/>
      <c r="HEV178" s="64"/>
      <c r="HEW178" s="64"/>
      <c r="HEX178" s="64"/>
      <c r="HEY178" s="64"/>
      <c r="HEZ178" s="64"/>
      <c r="HFA178" s="64"/>
      <c r="HFB178" s="64"/>
      <c r="HFC178" s="64"/>
      <c r="HFD178" s="64"/>
      <c r="HFE178" s="64"/>
      <c r="HFF178" s="64"/>
      <c r="HFG178" s="64"/>
      <c r="HFH178" s="64"/>
      <c r="HFI178" s="64"/>
      <c r="HFJ178" s="64"/>
      <c r="HFK178" s="64"/>
      <c r="HFL178" s="64"/>
      <c r="HFM178" s="64"/>
      <c r="HFN178" s="64"/>
      <c r="HFO178" s="64"/>
      <c r="HFP178" s="64"/>
      <c r="HFQ178" s="64"/>
      <c r="HFR178" s="64"/>
      <c r="HFS178" s="64"/>
      <c r="HFT178" s="64"/>
      <c r="HFU178" s="64"/>
      <c r="HFV178" s="64"/>
      <c r="HFW178" s="64"/>
      <c r="HFX178" s="64"/>
      <c r="HFY178" s="64"/>
      <c r="HFZ178" s="64"/>
      <c r="HGA178" s="64"/>
      <c r="HGB178" s="64"/>
      <c r="HGC178" s="64"/>
      <c r="HGD178" s="64"/>
      <c r="HGE178" s="64"/>
      <c r="HGF178" s="64"/>
      <c r="HGG178" s="64"/>
      <c r="HGH178" s="64"/>
      <c r="HGI178" s="64"/>
      <c r="HGJ178" s="64"/>
      <c r="HGK178" s="64"/>
      <c r="HGL178" s="64"/>
      <c r="HGM178" s="64"/>
      <c r="HGN178" s="64"/>
      <c r="HGO178" s="64"/>
      <c r="HGP178" s="64"/>
      <c r="HGQ178" s="64"/>
      <c r="HGR178" s="64"/>
      <c r="HGS178" s="64"/>
      <c r="HGT178" s="64"/>
      <c r="HGU178" s="64"/>
      <c r="HGV178" s="64"/>
      <c r="HGW178" s="64"/>
      <c r="HGX178" s="64"/>
      <c r="HGY178" s="64"/>
      <c r="HGZ178" s="64"/>
      <c r="HHA178" s="64"/>
      <c r="HHB178" s="64"/>
      <c r="HHC178" s="64"/>
      <c r="HHD178" s="64"/>
      <c r="HHE178" s="64"/>
      <c r="HHF178" s="64"/>
      <c r="HHG178" s="64"/>
      <c r="HHH178" s="64"/>
      <c r="HHI178" s="64"/>
      <c r="HHJ178" s="64"/>
      <c r="HHK178" s="64"/>
      <c r="HHL178" s="64"/>
      <c r="HHM178" s="64"/>
      <c r="HHN178" s="64"/>
      <c r="HHO178" s="64"/>
      <c r="HHP178" s="64"/>
      <c r="HHQ178" s="64"/>
      <c r="HHR178" s="64"/>
      <c r="HHS178" s="64"/>
      <c r="HHT178" s="64"/>
      <c r="HHU178" s="64"/>
      <c r="HHV178" s="64"/>
      <c r="HHW178" s="64"/>
      <c r="HHX178" s="64"/>
      <c r="HHY178" s="64"/>
      <c r="HHZ178" s="64"/>
      <c r="HIA178" s="64"/>
      <c r="HIB178" s="64"/>
      <c r="HIC178" s="64"/>
      <c r="HID178" s="64"/>
      <c r="HIE178" s="64"/>
      <c r="HIF178" s="64"/>
      <c r="HIG178" s="64"/>
      <c r="HIH178" s="64"/>
      <c r="HII178" s="64"/>
      <c r="HIJ178" s="64"/>
      <c r="HIK178" s="64"/>
      <c r="HIL178" s="64"/>
      <c r="HIM178" s="64"/>
      <c r="HIN178" s="64"/>
      <c r="HIO178" s="64"/>
      <c r="HIP178" s="64"/>
      <c r="HIQ178" s="64"/>
      <c r="HIR178" s="64"/>
      <c r="HIS178" s="64"/>
      <c r="HIT178" s="64"/>
      <c r="HIU178" s="64"/>
      <c r="HIV178" s="64"/>
      <c r="HIW178" s="64"/>
      <c r="HIX178" s="64"/>
      <c r="HIY178" s="64"/>
      <c r="HIZ178" s="64"/>
      <c r="HJA178" s="64"/>
      <c r="HJB178" s="64"/>
      <c r="HJC178" s="64"/>
      <c r="HJD178" s="64"/>
      <c r="HJE178" s="64"/>
      <c r="HJF178" s="64"/>
      <c r="HJG178" s="64"/>
      <c r="HJH178" s="64"/>
      <c r="HJI178" s="64"/>
      <c r="HJJ178" s="64"/>
      <c r="HJK178" s="64"/>
      <c r="HJL178" s="64"/>
      <c r="HJM178" s="64"/>
      <c r="HJN178" s="64"/>
      <c r="HJO178" s="64"/>
      <c r="HJP178" s="64"/>
      <c r="HJQ178" s="64"/>
      <c r="HJR178" s="64"/>
      <c r="HJS178" s="64"/>
      <c r="HJT178" s="64"/>
      <c r="HJU178" s="64"/>
      <c r="HJV178" s="64"/>
      <c r="HJW178" s="64"/>
      <c r="HJX178" s="64"/>
      <c r="HJY178" s="64"/>
      <c r="HJZ178" s="64"/>
      <c r="HKA178" s="64"/>
      <c r="HKB178" s="64"/>
      <c r="HKC178" s="64"/>
      <c r="HKD178" s="64"/>
      <c r="HKE178" s="64"/>
      <c r="HKF178" s="64"/>
      <c r="HKG178" s="64"/>
      <c r="HKH178" s="64"/>
      <c r="HKI178" s="64"/>
      <c r="HKJ178" s="64"/>
      <c r="HKK178" s="64"/>
      <c r="HKL178" s="64"/>
      <c r="HKM178" s="64"/>
      <c r="HKN178" s="64"/>
      <c r="HKO178" s="64"/>
      <c r="HKP178" s="64"/>
      <c r="HKQ178" s="64"/>
      <c r="HKR178" s="64"/>
      <c r="HKS178" s="64"/>
      <c r="HKT178" s="64"/>
      <c r="HKU178" s="64"/>
      <c r="HKV178" s="64"/>
      <c r="HKW178" s="64"/>
      <c r="HKX178" s="64"/>
      <c r="HKY178" s="64"/>
      <c r="HKZ178" s="64"/>
      <c r="HLA178" s="64"/>
      <c r="HLB178" s="64"/>
      <c r="HLC178" s="64"/>
      <c r="HLD178" s="64"/>
      <c r="HLE178" s="64"/>
      <c r="HLF178" s="64"/>
      <c r="HLG178" s="64"/>
      <c r="HLH178" s="64"/>
      <c r="HLI178" s="64"/>
      <c r="HLJ178" s="64"/>
      <c r="HLK178" s="64"/>
      <c r="HLL178" s="64"/>
      <c r="HLM178" s="64"/>
      <c r="HLN178" s="64"/>
      <c r="HLO178" s="64"/>
      <c r="HLP178" s="64"/>
      <c r="HLQ178" s="64"/>
      <c r="HLR178" s="64"/>
      <c r="HLS178" s="64"/>
      <c r="HLT178" s="64"/>
      <c r="HLU178" s="64"/>
      <c r="HLV178" s="64"/>
      <c r="HLW178" s="64"/>
      <c r="HLX178" s="64"/>
      <c r="HLY178" s="64"/>
      <c r="HLZ178" s="64"/>
      <c r="HMA178" s="64"/>
      <c r="HMB178" s="64"/>
      <c r="HMC178" s="64"/>
      <c r="HMD178" s="64"/>
      <c r="HME178" s="64"/>
      <c r="HMF178" s="64"/>
      <c r="HMG178" s="64"/>
      <c r="HMH178" s="64"/>
      <c r="HMI178" s="64"/>
      <c r="HMJ178" s="64"/>
      <c r="HMK178" s="64"/>
      <c r="HML178" s="64"/>
      <c r="HMM178" s="64"/>
      <c r="HMN178" s="64"/>
      <c r="HMO178" s="64"/>
      <c r="HMP178" s="64"/>
      <c r="HMQ178" s="64"/>
      <c r="HMR178" s="64"/>
      <c r="HMS178" s="64"/>
      <c r="HMT178" s="64"/>
      <c r="HMU178" s="64"/>
      <c r="HMV178" s="64"/>
      <c r="HMW178" s="64"/>
      <c r="HMX178" s="64"/>
      <c r="HMY178" s="64"/>
      <c r="HMZ178" s="64"/>
      <c r="HNA178" s="64"/>
      <c r="HNB178" s="64"/>
      <c r="HNC178" s="64"/>
      <c r="HND178" s="64"/>
      <c r="HNE178" s="64"/>
      <c r="HNF178" s="64"/>
      <c r="HNG178" s="64"/>
      <c r="HNH178" s="64"/>
      <c r="HNI178" s="64"/>
      <c r="HNJ178" s="64"/>
      <c r="HNK178" s="64"/>
      <c r="HNL178" s="64"/>
      <c r="HNM178" s="64"/>
      <c r="HNN178" s="64"/>
      <c r="HNO178" s="64"/>
      <c r="HNP178" s="64"/>
      <c r="HNQ178" s="64"/>
      <c r="HNR178" s="64"/>
      <c r="HNS178" s="64"/>
      <c r="HNT178" s="64"/>
      <c r="HNU178" s="64"/>
      <c r="HNV178" s="64"/>
      <c r="HNW178" s="64"/>
      <c r="HNX178" s="64"/>
      <c r="HNY178" s="64"/>
      <c r="HNZ178" s="64"/>
      <c r="HOA178" s="64"/>
      <c r="HOB178" s="64"/>
      <c r="HOC178" s="64"/>
      <c r="HOD178" s="64"/>
      <c r="HOE178" s="64"/>
      <c r="HOF178" s="64"/>
      <c r="HOG178" s="64"/>
      <c r="HOH178" s="64"/>
      <c r="HOI178" s="64"/>
      <c r="HOJ178" s="64"/>
      <c r="HOK178" s="64"/>
      <c r="HOL178" s="64"/>
      <c r="HOM178" s="64"/>
      <c r="HON178" s="64"/>
      <c r="HOO178" s="64"/>
      <c r="HOP178" s="64"/>
      <c r="HOQ178" s="64"/>
      <c r="HOR178" s="64"/>
      <c r="HOS178" s="64"/>
      <c r="HOT178" s="64"/>
      <c r="HOU178" s="64"/>
      <c r="HOV178" s="64"/>
      <c r="HOW178" s="64"/>
      <c r="HOX178" s="64"/>
      <c r="HOY178" s="64"/>
      <c r="HOZ178" s="64"/>
      <c r="HPA178" s="64"/>
      <c r="HPB178" s="64"/>
      <c r="HPC178" s="64"/>
      <c r="HPD178" s="64"/>
      <c r="HPE178" s="64"/>
      <c r="HPF178" s="64"/>
      <c r="HPG178" s="64"/>
      <c r="HPH178" s="64"/>
      <c r="HPI178" s="64"/>
      <c r="HPJ178" s="64"/>
      <c r="HPK178" s="64"/>
      <c r="HPL178" s="64"/>
      <c r="HPM178" s="64"/>
      <c r="HPN178" s="64"/>
      <c r="HPO178" s="64"/>
      <c r="HPP178" s="64"/>
      <c r="HPQ178" s="64"/>
      <c r="HPR178" s="64"/>
      <c r="HPS178" s="64"/>
      <c r="HPT178" s="64"/>
      <c r="HPU178" s="64"/>
      <c r="HPV178" s="64"/>
      <c r="HPW178" s="64"/>
      <c r="HPX178" s="64"/>
      <c r="HPY178" s="64"/>
      <c r="HPZ178" s="64"/>
      <c r="HQA178" s="64"/>
      <c r="HQB178" s="64"/>
      <c r="HQC178" s="64"/>
      <c r="HQD178" s="64"/>
      <c r="HQE178" s="64"/>
      <c r="HQF178" s="64"/>
      <c r="HQG178" s="64"/>
      <c r="HQH178" s="64"/>
      <c r="HQI178" s="64"/>
      <c r="HQJ178" s="64"/>
      <c r="HQK178" s="64"/>
      <c r="HQL178" s="64"/>
      <c r="HQM178" s="64"/>
      <c r="HQN178" s="64"/>
      <c r="HQO178" s="64"/>
      <c r="HQP178" s="64"/>
      <c r="HQQ178" s="64"/>
      <c r="HQR178" s="64"/>
      <c r="HQS178" s="64"/>
      <c r="HQT178" s="64"/>
      <c r="HQU178" s="64"/>
      <c r="HQV178" s="64"/>
      <c r="HQW178" s="64"/>
      <c r="HQX178" s="64"/>
      <c r="HQY178" s="64"/>
      <c r="HQZ178" s="64"/>
      <c r="HRA178" s="64"/>
      <c r="HRB178" s="64"/>
      <c r="HRC178" s="64"/>
      <c r="HRD178" s="64"/>
      <c r="HRE178" s="64"/>
      <c r="HRF178" s="64"/>
      <c r="HRG178" s="64"/>
      <c r="HRH178" s="64"/>
      <c r="HRI178" s="64"/>
      <c r="HRJ178" s="64"/>
      <c r="HRK178" s="64"/>
      <c r="HRL178" s="64"/>
      <c r="HRM178" s="64"/>
      <c r="HRN178" s="64"/>
      <c r="HRO178" s="64"/>
      <c r="HRP178" s="64"/>
      <c r="HRQ178" s="64"/>
      <c r="HRR178" s="64"/>
      <c r="HRS178" s="64"/>
      <c r="HRT178" s="64"/>
      <c r="HRU178" s="64"/>
      <c r="HRV178" s="64"/>
      <c r="HRW178" s="64"/>
      <c r="HRX178" s="64"/>
      <c r="HRY178" s="64"/>
      <c r="HRZ178" s="64"/>
      <c r="HSA178" s="64"/>
      <c r="HSB178" s="64"/>
      <c r="HSC178" s="64"/>
      <c r="HSD178" s="64"/>
      <c r="HSE178" s="64"/>
      <c r="HSF178" s="64"/>
      <c r="HSG178" s="64"/>
      <c r="HSH178" s="64"/>
      <c r="HSI178" s="64"/>
      <c r="HSJ178" s="64"/>
      <c r="HSK178" s="64"/>
      <c r="HSL178" s="64"/>
      <c r="HSM178" s="64"/>
      <c r="HSN178" s="64"/>
      <c r="HSO178" s="64"/>
      <c r="HSP178" s="64"/>
      <c r="HSQ178" s="64"/>
      <c r="HSR178" s="64"/>
      <c r="HSS178" s="64"/>
      <c r="HST178" s="64"/>
      <c r="HSU178" s="64"/>
      <c r="HSV178" s="64"/>
      <c r="HSW178" s="64"/>
      <c r="HSX178" s="64"/>
      <c r="HSY178" s="64"/>
      <c r="HSZ178" s="64"/>
      <c r="HTA178" s="64"/>
      <c r="HTB178" s="64"/>
      <c r="HTC178" s="64"/>
      <c r="HTD178" s="64"/>
      <c r="HTE178" s="64"/>
      <c r="HTF178" s="64"/>
      <c r="HTG178" s="64"/>
      <c r="HTH178" s="64"/>
      <c r="HTI178" s="64"/>
      <c r="HTJ178" s="64"/>
      <c r="HTK178" s="64"/>
      <c r="HTL178" s="64"/>
      <c r="HTM178" s="64"/>
      <c r="HTN178" s="64"/>
      <c r="HTO178" s="64"/>
      <c r="HTP178" s="64"/>
      <c r="HTQ178" s="64"/>
      <c r="HTR178" s="64"/>
      <c r="HTS178" s="64"/>
      <c r="HTT178" s="64"/>
      <c r="HTU178" s="64"/>
      <c r="HTV178" s="64"/>
      <c r="HTW178" s="64"/>
      <c r="HTX178" s="64"/>
      <c r="HTY178" s="64"/>
      <c r="HTZ178" s="64"/>
      <c r="HUA178" s="64"/>
      <c r="HUB178" s="64"/>
      <c r="HUC178" s="64"/>
      <c r="HUD178" s="64"/>
      <c r="HUE178" s="64"/>
      <c r="HUF178" s="64"/>
      <c r="HUG178" s="64"/>
      <c r="HUH178" s="64"/>
      <c r="HUI178" s="64"/>
      <c r="HUJ178" s="64"/>
      <c r="HUK178" s="64"/>
      <c r="HUL178" s="64"/>
      <c r="HUM178" s="64"/>
      <c r="HUN178" s="64"/>
      <c r="HUO178" s="64"/>
      <c r="HUP178" s="64"/>
      <c r="HUQ178" s="64"/>
      <c r="HUR178" s="64"/>
      <c r="HUS178" s="64"/>
      <c r="HUT178" s="64"/>
      <c r="HUU178" s="64"/>
      <c r="HUV178" s="64"/>
      <c r="HUW178" s="64"/>
      <c r="HUX178" s="64"/>
      <c r="HUY178" s="64"/>
      <c r="HUZ178" s="64"/>
      <c r="HVA178" s="64"/>
      <c r="HVB178" s="64"/>
      <c r="HVC178" s="64"/>
      <c r="HVD178" s="64"/>
      <c r="HVE178" s="64"/>
      <c r="HVF178" s="64"/>
      <c r="HVG178" s="64"/>
      <c r="HVH178" s="64"/>
      <c r="HVI178" s="64"/>
      <c r="HVJ178" s="64"/>
      <c r="HVK178" s="64"/>
      <c r="HVL178" s="64"/>
      <c r="HVM178" s="64"/>
      <c r="HVN178" s="64"/>
      <c r="HVO178" s="64"/>
      <c r="HVP178" s="64"/>
      <c r="HVQ178" s="64"/>
      <c r="HVR178" s="64"/>
      <c r="HVS178" s="64"/>
      <c r="HVT178" s="64"/>
      <c r="HVU178" s="64"/>
      <c r="HVV178" s="64"/>
      <c r="HVW178" s="64"/>
      <c r="HVX178" s="64"/>
      <c r="HVY178" s="64"/>
      <c r="HVZ178" s="64"/>
      <c r="HWA178" s="64"/>
      <c r="HWB178" s="64"/>
      <c r="HWC178" s="64"/>
      <c r="HWD178" s="64"/>
      <c r="HWE178" s="64"/>
      <c r="HWF178" s="64"/>
      <c r="HWG178" s="64"/>
      <c r="HWH178" s="64"/>
      <c r="HWI178" s="64"/>
      <c r="HWJ178" s="64"/>
      <c r="HWK178" s="64"/>
      <c r="HWL178" s="64"/>
      <c r="HWM178" s="64"/>
      <c r="HWN178" s="64"/>
      <c r="HWO178" s="64"/>
      <c r="HWP178" s="64"/>
      <c r="HWQ178" s="64"/>
      <c r="HWR178" s="64"/>
      <c r="HWS178" s="64"/>
      <c r="HWT178" s="64"/>
      <c r="HWU178" s="64"/>
      <c r="HWV178" s="64"/>
      <c r="HWW178" s="64"/>
      <c r="HWX178" s="64"/>
      <c r="HWY178" s="64"/>
      <c r="HWZ178" s="64"/>
      <c r="HXA178" s="64"/>
      <c r="HXB178" s="64"/>
      <c r="HXC178" s="64"/>
      <c r="HXD178" s="64"/>
      <c r="HXE178" s="64"/>
      <c r="HXF178" s="64"/>
      <c r="HXG178" s="64"/>
      <c r="HXH178" s="64"/>
      <c r="HXI178" s="64"/>
      <c r="HXJ178" s="64"/>
      <c r="HXK178" s="64"/>
      <c r="HXL178" s="64"/>
      <c r="HXM178" s="64"/>
      <c r="HXN178" s="64"/>
      <c r="HXO178" s="64"/>
      <c r="HXP178" s="64"/>
      <c r="HXQ178" s="64"/>
      <c r="HXR178" s="64"/>
      <c r="HXS178" s="64"/>
      <c r="HXT178" s="64"/>
      <c r="HXU178" s="64"/>
      <c r="HXV178" s="64"/>
      <c r="HXW178" s="64"/>
      <c r="HXX178" s="64"/>
      <c r="HXY178" s="64"/>
      <c r="HXZ178" s="64"/>
      <c r="HYA178" s="64"/>
      <c r="HYB178" s="64"/>
      <c r="HYC178" s="64"/>
      <c r="HYD178" s="64"/>
      <c r="HYE178" s="64"/>
      <c r="HYF178" s="64"/>
      <c r="HYG178" s="64"/>
      <c r="HYH178" s="64"/>
      <c r="HYI178" s="64"/>
      <c r="HYJ178" s="64"/>
      <c r="HYK178" s="64"/>
      <c r="HYL178" s="64"/>
      <c r="HYM178" s="64"/>
      <c r="HYN178" s="64"/>
      <c r="HYO178" s="64"/>
      <c r="HYP178" s="64"/>
      <c r="HYQ178" s="64"/>
      <c r="HYR178" s="64"/>
      <c r="HYS178" s="64"/>
      <c r="HYT178" s="64"/>
      <c r="HYU178" s="64"/>
      <c r="HYV178" s="64"/>
      <c r="HYW178" s="64"/>
      <c r="HYX178" s="64"/>
      <c r="HYY178" s="64"/>
      <c r="HYZ178" s="64"/>
      <c r="HZA178" s="64"/>
      <c r="HZB178" s="64"/>
      <c r="HZC178" s="64"/>
      <c r="HZD178" s="64"/>
      <c r="HZE178" s="64"/>
      <c r="HZF178" s="64"/>
      <c r="HZG178" s="64"/>
      <c r="HZH178" s="64"/>
      <c r="HZI178" s="64"/>
      <c r="HZJ178" s="64"/>
      <c r="HZK178" s="64"/>
      <c r="HZL178" s="64"/>
      <c r="HZM178" s="64"/>
      <c r="HZN178" s="64"/>
      <c r="HZO178" s="64"/>
      <c r="HZP178" s="64"/>
      <c r="HZQ178" s="64"/>
      <c r="HZR178" s="64"/>
      <c r="HZS178" s="64"/>
      <c r="HZT178" s="64"/>
      <c r="HZU178" s="64"/>
      <c r="HZV178" s="64"/>
      <c r="HZW178" s="64"/>
      <c r="HZX178" s="64"/>
      <c r="HZY178" s="64"/>
      <c r="HZZ178" s="64"/>
      <c r="IAA178" s="64"/>
      <c r="IAB178" s="64"/>
      <c r="IAC178" s="64"/>
      <c r="IAD178" s="64"/>
      <c r="IAE178" s="64"/>
      <c r="IAF178" s="64"/>
      <c r="IAG178" s="64"/>
      <c r="IAH178" s="64"/>
      <c r="IAI178" s="64"/>
      <c r="IAJ178" s="64"/>
      <c r="IAK178" s="64"/>
      <c r="IAL178" s="64"/>
      <c r="IAM178" s="64"/>
      <c r="IAN178" s="64"/>
      <c r="IAO178" s="64"/>
      <c r="IAP178" s="64"/>
      <c r="IAQ178" s="64"/>
      <c r="IAR178" s="64"/>
      <c r="IAS178" s="64"/>
      <c r="IAT178" s="64"/>
      <c r="IAU178" s="64"/>
      <c r="IAV178" s="64"/>
      <c r="IAW178" s="64"/>
      <c r="IAX178" s="64"/>
      <c r="IAY178" s="64"/>
      <c r="IAZ178" s="64"/>
      <c r="IBA178" s="64"/>
      <c r="IBB178" s="64"/>
      <c r="IBC178" s="64"/>
      <c r="IBD178" s="64"/>
      <c r="IBE178" s="64"/>
      <c r="IBF178" s="64"/>
      <c r="IBG178" s="64"/>
      <c r="IBH178" s="64"/>
      <c r="IBI178" s="64"/>
      <c r="IBJ178" s="64"/>
      <c r="IBK178" s="64"/>
      <c r="IBL178" s="64"/>
      <c r="IBM178" s="64"/>
      <c r="IBN178" s="64"/>
      <c r="IBO178" s="64"/>
      <c r="IBP178" s="64"/>
      <c r="IBQ178" s="64"/>
      <c r="IBR178" s="64"/>
      <c r="IBS178" s="64"/>
      <c r="IBT178" s="64"/>
      <c r="IBU178" s="64"/>
      <c r="IBV178" s="64"/>
      <c r="IBW178" s="64"/>
      <c r="IBX178" s="64"/>
      <c r="IBY178" s="64"/>
      <c r="IBZ178" s="64"/>
      <c r="ICA178" s="64"/>
      <c r="ICB178" s="64"/>
      <c r="ICC178" s="64"/>
      <c r="ICD178" s="64"/>
      <c r="ICE178" s="64"/>
      <c r="ICF178" s="64"/>
      <c r="ICG178" s="64"/>
      <c r="ICH178" s="64"/>
      <c r="ICI178" s="64"/>
      <c r="ICJ178" s="64"/>
      <c r="ICK178" s="64"/>
      <c r="ICL178" s="64"/>
      <c r="ICM178" s="64"/>
      <c r="ICN178" s="64"/>
      <c r="ICO178" s="64"/>
      <c r="ICP178" s="64"/>
      <c r="ICQ178" s="64"/>
      <c r="ICR178" s="64"/>
      <c r="ICS178" s="64"/>
      <c r="ICT178" s="64"/>
      <c r="ICU178" s="64"/>
      <c r="ICV178" s="64"/>
      <c r="ICW178" s="64"/>
      <c r="ICX178" s="64"/>
      <c r="ICY178" s="64"/>
      <c r="ICZ178" s="64"/>
      <c r="IDA178" s="64"/>
      <c r="IDB178" s="64"/>
      <c r="IDC178" s="64"/>
      <c r="IDD178" s="64"/>
      <c r="IDE178" s="64"/>
      <c r="IDF178" s="64"/>
      <c r="IDG178" s="64"/>
      <c r="IDH178" s="64"/>
      <c r="IDI178" s="64"/>
      <c r="IDJ178" s="64"/>
      <c r="IDK178" s="64"/>
      <c r="IDL178" s="64"/>
      <c r="IDM178" s="64"/>
      <c r="IDN178" s="64"/>
      <c r="IDO178" s="64"/>
      <c r="IDP178" s="64"/>
      <c r="IDQ178" s="64"/>
      <c r="IDR178" s="64"/>
      <c r="IDS178" s="64"/>
      <c r="IDT178" s="64"/>
      <c r="IDU178" s="64"/>
      <c r="IDV178" s="64"/>
      <c r="IDW178" s="64"/>
      <c r="IDX178" s="64"/>
      <c r="IDY178" s="64"/>
      <c r="IDZ178" s="64"/>
      <c r="IEA178" s="64"/>
      <c r="IEB178" s="64"/>
      <c r="IEC178" s="64"/>
      <c r="IED178" s="64"/>
      <c r="IEE178" s="64"/>
      <c r="IEF178" s="64"/>
      <c r="IEG178" s="64"/>
      <c r="IEH178" s="64"/>
      <c r="IEI178" s="64"/>
      <c r="IEJ178" s="64"/>
      <c r="IEK178" s="64"/>
      <c r="IEL178" s="64"/>
      <c r="IEM178" s="64"/>
      <c r="IEN178" s="64"/>
      <c r="IEO178" s="64"/>
      <c r="IEP178" s="64"/>
      <c r="IEQ178" s="64"/>
      <c r="IER178" s="64"/>
      <c r="IES178" s="64"/>
      <c r="IET178" s="64"/>
      <c r="IEU178" s="64"/>
      <c r="IEV178" s="64"/>
      <c r="IEW178" s="64"/>
      <c r="IEX178" s="64"/>
      <c r="IEY178" s="64"/>
      <c r="IEZ178" s="64"/>
      <c r="IFA178" s="64"/>
      <c r="IFB178" s="64"/>
      <c r="IFC178" s="64"/>
      <c r="IFD178" s="64"/>
      <c r="IFE178" s="64"/>
      <c r="IFF178" s="64"/>
      <c r="IFG178" s="64"/>
      <c r="IFH178" s="64"/>
      <c r="IFI178" s="64"/>
      <c r="IFJ178" s="64"/>
      <c r="IFK178" s="64"/>
      <c r="IFL178" s="64"/>
      <c r="IFM178" s="64"/>
      <c r="IFN178" s="64"/>
      <c r="IFO178" s="64"/>
      <c r="IFP178" s="64"/>
      <c r="IFQ178" s="64"/>
      <c r="IFR178" s="64"/>
      <c r="IFS178" s="64"/>
      <c r="IFT178" s="64"/>
      <c r="IFU178" s="64"/>
      <c r="IFV178" s="64"/>
      <c r="IFW178" s="64"/>
      <c r="IFX178" s="64"/>
      <c r="IFY178" s="64"/>
      <c r="IFZ178" s="64"/>
      <c r="IGA178" s="64"/>
      <c r="IGB178" s="64"/>
      <c r="IGC178" s="64"/>
      <c r="IGD178" s="64"/>
      <c r="IGE178" s="64"/>
      <c r="IGF178" s="64"/>
      <c r="IGG178" s="64"/>
      <c r="IGH178" s="64"/>
      <c r="IGI178" s="64"/>
      <c r="IGJ178" s="64"/>
      <c r="IGK178" s="64"/>
      <c r="IGL178" s="64"/>
      <c r="IGM178" s="64"/>
      <c r="IGN178" s="64"/>
      <c r="IGO178" s="64"/>
      <c r="IGP178" s="64"/>
      <c r="IGQ178" s="64"/>
      <c r="IGR178" s="64"/>
      <c r="IGS178" s="64"/>
      <c r="IGT178" s="64"/>
      <c r="IGU178" s="64"/>
      <c r="IGV178" s="64"/>
      <c r="IGW178" s="64"/>
      <c r="IGX178" s="64"/>
      <c r="IGY178" s="64"/>
      <c r="IGZ178" s="64"/>
      <c r="IHA178" s="64"/>
      <c r="IHB178" s="64"/>
      <c r="IHC178" s="64"/>
      <c r="IHD178" s="64"/>
      <c r="IHE178" s="64"/>
      <c r="IHF178" s="64"/>
      <c r="IHG178" s="64"/>
      <c r="IHH178" s="64"/>
      <c r="IHI178" s="64"/>
      <c r="IHJ178" s="64"/>
      <c r="IHK178" s="64"/>
      <c r="IHL178" s="64"/>
      <c r="IHM178" s="64"/>
      <c r="IHN178" s="64"/>
      <c r="IHO178" s="64"/>
      <c r="IHP178" s="64"/>
      <c r="IHQ178" s="64"/>
      <c r="IHR178" s="64"/>
      <c r="IHS178" s="64"/>
      <c r="IHT178" s="64"/>
      <c r="IHU178" s="64"/>
      <c r="IHV178" s="64"/>
      <c r="IHW178" s="64"/>
      <c r="IHX178" s="64"/>
      <c r="IHY178" s="64"/>
      <c r="IHZ178" s="64"/>
      <c r="IIA178" s="64"/>
      <c r="IIB178" s="64"/>
      <c r="IIC178" s="64"/>
      <c r="IID178" s="64"/>
      <c r="IIE178" s="64"/>
      <c r="IIF178" s="64"/>
      <c r="IIG178" s="64"/>
      <c r="IIH178" s="64"/>
      <c r="III178" s="64"/>
      <c r="IIJ178" s="64"/>
      <c r="IIK178" s="64"/>
      <c r="IIL178" s="64"/>
      <c r="IIM178" s="64"/>
      <c r="IIN178" s="64"/>
      <c r="IIO178" s="64"/>
      <c r="IIP178" s="64"/>
      <c r="IIQ178" s="64"/>
      <c r="IIR178" s="64"/>
      <c r="IIS178" s="64"/>
      <c r="IIT178" s="64"/>
      <c r="IIU178" s="64"/>
      <c r="IIV178" s="64"/>
      <c r="IIW178" s="64"/>
      <c r="IIX178" s="64"/>
      <c r="IIY178" s="64"/>
      <c r="IIZ178" s="64"/>
      <c r="IJA178" s="64"/>
      <c r="IJB178" s="64"/>
      <c r="IJC178" s="64"/>
      <c r="IJD178" s="64"/>
      <c r="IJE178" s="64"/>
      <c r="IJF178" s="64"/>
      <c r="IJG178" s="64"/>
      <c r="IJH178" s="64"/>
      <c r="IJI178" s="64"/>
      <c r="IJJ178" s="64"/>
      <c r="IJK178" s="64"/>
      <c r="IJL178" s="64"/>
      <c r="IJM178" s="64"/>
      <c r="IJN178" s="64"/>
      <c r="IJO178" s="64"/>
      <c r="IJP178" s="64"/>
      <c r="IJQ178" s="64"/>
      <c r="IJR178" s="64"/>
      <c r="IJS178" s="64"/>
      <c r="IJT178" s="64"/>
      <c r="IJU178" s="64"/>
      <c r="IJV178" s="64"/>
      <c r="IJW178" s="64"/>
      <c r="IJX178" s="64"/>
      <c r="IJY178" s="64"/>
      <c r="IJZ178" s="64"/>
      <c r="IKA178" s="64"/>
      <c r="IKB178" s="64"/>
      <c r="IKC178" s="64"/>
      <c r="IKD178" s="64"/>
      <c r="IKE178" s="64"/>
      <c r="IKF178" s="64"/>
      <c r="IKG178" s="64"/>
      <c r="IKH178" s="64"/>
      <c r="IKI178" s="64"/>
      <c r="IKJ178" s="64"/>
      <c r="IKK178" s="64"/>
      <c r="IKL178" s="64"/>
      <c r="IKM178" s="64"/>
      <c r="IKN178" s="64"/>
      <c r="IKO178" s="64"/>
      <c r="IKP178" s="64"/>
      <c r="IKQ178" s="64"/>
      <c r="IKR178" s="64"/>
      <c r="IKS178" s="64"/>
      <c r="IKT178" s="64"/>
      <c r="IKU178" s="64"/>
      <c r="IKV178" s="64"/>
      <c r="IKW178" s="64"/>
      <c r="IKX178" s="64"/>
      <c r="IKY178" s="64"/>
      <c r="IKZ178" s="64"/>
      <c r="ILA178" s="64"/>
      <c r="ILB178" s="64"/>
      <c r="ILC178" s="64"/>
      <c r="ILD178" s="64"/>
      <c r="ILE178" s="64"/>
      <c r="ILF178" s="64"/>
      <c r="ILG178" s="64"/>
      <c r="ILH178" s="64"/>
      <c r="ILI178" s="64"/>
      <c r="ILJ178" s="64"/>
      <c r="ILK178" s="64"/>
      <c r="ILL178" s="64"/>
      <c r="ILM178" s="64"/>
      <c r="ILN178" s="64"/>
      <c r="ILO178" s="64"/>
      <c r="ILP178" s="64"/>
      <c r="ILQ178" s="64"/>
      <c r="ILR178" s="64"/>
      <c r="ILS178" s="64"/>
      <c r="ILT178" s="64"/>
      <c r="ILU178" s="64"/>
      <c r="ILV178" s="64"/>
      <c r="ILW178" s="64"/>
      <c r="ILX178" s="64"/>
      <c r="ILY178" s="64"/>
      <c r="ILZ178" s="64"/>
      <c r="IMA178" s="64"/>
      <c r="IMB178" s="64"/>
      <c r="IMC178" s="64"/>
      <c r="IMD178" s="64"/>
      <c r="IME178" s="64"/>
      <c r="IMF178" s="64"/>
      <c r="IMG178" s="64"/>
      <c r="IMH178" s="64"/>
      <c r="IMI178" s="64"/>
      <c r="IMJ178" s="64"/>
      <c r="IMK178" s="64"/>
      <c r="IML178" s="64"/>
      <c r="IMM178" s="64"/>
      <c r="IMN178" s="64"/>
      <c r="IMO178" s="64"/>
      <c r="IMP178" s="64"/>
      <c r="IMQ178" s="64"/>
      <c r="IMR178" s="64"/>
      <c r="IMS178" s="64"/>
      <c r="IMT178" s="64"/>
      <c r="IMU178" s="64"/>
      <c r="IMV178" s="64"/>
      <c r="IMW178" s="64"/>
      <c r="IMX178" s="64"/>
      <c r="IMY178" s="64"/>
      <c r="IMZ178" s="64"/>
      <c r="INA178" s="64"/>
      <c r="INB178" s="64"/>
      <c r="INC178" s="64"/>
      <c r="IND178" s="64"/>
      <c r="INE178" s="64"/>
      <c r="INF178" s="64"/>
      <c r="ING178" s="64"/>
      <c r="INH178" s="64"/>
      <c r="INI178" s="64"/>
      <c r="INJ178" s="64"/>
      <c r="INK178" s="64"/>
      <c r="INL178" s="64"/>
      <c r="INM178" s="64"/>
      <c r="INN178" s="64"/>
      <c r="INO178" s="64"/>
      <c r="INP178" s="64"/>
      <c r="INQ178" s="64"/>
      <c r="INR178" s="64"/>
      <c r="INS178" s="64"/>
      <c r="INT178" s="64"/>
      <c r="INU178" s="64"/>
      <c r="INV178" s="64"/>
      <c r="INW178" s="64"/>
      <c r="INX178" s="64"/>
      <c r="INY178" s="64"/>
      <c r="INZ178" s="64"/>
      <c r="IOA178" s="64"/>
      <c r="IOB178" s="64"/>
      <c r="IOC178" s="64"/>
      <c r="IOD178" s="64"/>
      <c r="IOE178" s="64"/>
      <c r="IOF178" s="64"/>
      <c r="IOG178" s="64"/>
      <c r="IOH178" s="64"/>
      <c r="IOI178" s="64"/>
      <c r="IOJ178" s="64"/>
      <c r="IOK178" s="64"/>
      <c r="IOL178" s="64"/>
      <c r="IOM178" s="64"/>
      <c r="ION178" s="64"/>
      <c r="IOO178" s="64"/>
      <c r="IOP178" s="64"/>
      <c r="IOQ178" s="64"/>
      <c r="IOR178" s="64"/>
      <c r="IOS178" s="64"/>
      <c r="IOT178" s="64"/>
      <c r="IOU178" s="64"/>
      <c r="IOV178" s="64"/>
      <c r="IOW178" s="64"/>
      <c r="IOX178" s="64"/>
      <c r="IOY178" s="64"/>
      <c r="IOZ178" s="64"/>
      <c r="IPA178" s="64"/>
      <c r="IPB178" s="64"/>
      <c r="IPC178" s="64"/>
      <c r="IPD178" s="64"/>
      <c r="IPE178" s="64"/>
      <c r="IPF178" s="64"/>
      <c r="IPG178" s="64"/>
      <c r="IPH178" s="64"/>
      <c r="IPI178" s="64"/>
      <c r="IPJ178" s="64"/>
      <c r="IPK178" s="64"/>
      <c r="IPL178" s="64"/>
      <c r="IPM178" s="64"/>
      <c r="IPN178" s="64"/>
      <c r="IPO178" s="64"/>
      <c r="IPP178" s="64"/>
      <c r="IPQ178" s="64"/>
      <c r="IPR178" s="64"/>
      <c r="IPS178" s="64"/>
      <c r="IPT178" s="64"/>
      <c r="IPU178" s="64"/>
      <c r="IPV178" s="64"/>
      <c r="IPW178" s="64"/>
      <c r="IPX178" s="64"/>
      <c r="IPY178" s="64"/>
      <c r="IPZ178" s="64"/>
      <c r="IQA178" s="64"/>
      <c r="IQB178" s="64"/>
      <c r="IQC178" s="64"/>
      <c r="IQD178" s="64"/>
      <c r="IQE178" s="64"/>
      <c r="IQF178" s="64"/>
      <c r="IQG178" s="64"/>
      <c r="IQH178" s="64"/>
      <c r="IQI178" s="64"/>
      <c r="IQJ178" s="64"/>
      <c r="IQK178" s="64"/>
      <c r="IQL178" s="64"/>
      <c r="IQM178" s="64"/>
      <c r="IQN178" s="64"/>
      <c r="IQO178" s="64"/>
      <c r="IQP178" s="64"/>
      <c r="IQQ178" s="64"/>
      <c r="IQR178" s="64"/>
      <c r="IQS178" s="64"/>
      <c r="IQT178" s="64"/>
      <c r="IQU178" s="64"/>
      <c r="IQV178" s="64"/>
      <c r="IQW178" s="64"/>
      <c r="IQX178" s="64"/>
      <c r="IQY178" s="64"/>
      <c r="IQZ178" s="64"/>
      <c r="IRA178" s="64"/>
      <c r="IRB178" s="64"/>
      <c r="IRC178" s="64"/>
      <c r="IRD178" s="64"/>
      <c r="IRE178" s="64"/>
      <c r="IRF178" s="64"/>
      <c r="IRG178" s="64"/>
      <c r="IRH178" s="64"/>
      <c r="IRI178" s="64"/>
      <c r="IRJ178" s="64"/>
      <c r="IRK178" s="64"/>
      <c r="IRL178" s="64"/>
      <c r="IRM178" s="64"/>
      <c r="IRN178" s="64"/>
      <c r="IRO178" s="64"/>
      <c r="IRP178" s="64"/>
      <c r="IRQ178" s="64"/>
      <c r="IRR178" s="64"/>
      <c r="IRS178" s="64"/>
      <c r="IRT178" s="64"/>
      <c r="IRU178" s="64"/>
      <c r="IRV178" s="64"/>
      <c r="IRW178" s="64"/>
      <c r="IRX178" s="64"/>
      <c r="IRY178" s="64"/>
      <c r="IRZ178" s="64"/>
      <c r="ISA178" s="64"/>
      <c r="ISB178" s="64"/>
      <c r="ISC178" s="64"/>
      <c r="ISD178" s="64"/>
      <c r="ISE178" s="64"/>
      <c r="ISF178" s="64"/>
      <c r="ISG178" s="64"/>
      <c r="ISH178" s="64"/>
      <c r="ISI178" s="64"/>
      <c r="ISJ178" s="64"/>
      <c r="ISK178" s="64"/>
      <c r="ISL178" s="64"/>
      <c r="ISM178" s="64"/>
      <c r="ISN178" s="64"/>
      <c r="ISO178" s="64"/>
      <c r="ISP178" s="64"/>
      <c r="ISQ178" s="64"/>
      <c r="ISR178" s="64"/>
      <c r="ISS178" s="64"/>
      <c r="IST178" s="64"/>
      <c r="ISU178" s="64"/>
      <c r="ISV178" s="64"/>
      <c r="ISW178" s="64"/>
      <c r="ISX178" s="64"/>
      <c r="ISY178" s="64"/>
      <c r="ISZ178" s="64"/>
      <c r="ITA178" s="64"/>
      <c r="ITB178" s="64"/>
      <c r="ITC178" s="64"/>
      <c r="ITD178" s="64"/>
      <c r="ITE178" s="64"/>
      <c r="ITF178" s="64"/>
      <c r="ITG178" s="64"/>
      <c r="ITH178" s="64"/>
      <c r="ITI178" s="64"/>
      <c r="ITJ178" s="64"/>
      <c r="ITK178" s="64"/>
      <c r="ITL178" s="64"/>
      <c r="ITM178" s="64"/>
      <c r="ITN178" s="64"/>
      <c r="ITO178" s="64"/>
      <c r="ITP178" s="64"/>
      <c r="ITQ178" s="64"/>
      <c r="ITR178" s="64"/>
      <c r="ITS178" s="64"/>
      <c r="ITT178" s="64"/>
      <c r="ITU178" s="64"/>
      <c r="ITV178" s="64"/>
      <c r="ITW178" s="64"/>
      <c r="ITX178" s="64"/>
      <c r="ITY178" s="64"/>
      <c r="ITZ178" s="64"/>
      <c r="IUA178" s="64"/>
      <c r="IUB178" s="64"/>
      <c r="IUC178" s="64"/>
      <c r="IUD178" s="64"/>
      <c r="IUE178" s="64"/>
      <c r="IUF178" s="64"/>
      <c r="IUG178" s="64"/>
      <c r="IUH178" s="64"/>
      <c r="IUI178" s="64"/>
      <c r="IUJ178" s="64"/>
      <c r="IUK178" s="64"/>
      <c r="IUL178" s="64"/>
      <c r="IUM178" s="64"/>
      <c r="IUN178" s="64"/>
      <c r="IUO178" s="64"/>
      <c r="IUP178" s="64"/>
      <c r="IUQ178" s="64"/>
      <c r="IUR178" s="64"/>
      <c r="IUS178" s="64"/>
      <c r="IUT178" s="64"/>
      <c r="IUU178" s="64"/>
      <c r="IUV178" s="64"/>
      <c r="IUW178" s="64"/>
      <c r="IUX178" s="64"/>
      <c r="IUY178" s="64"/>
      <c r="IUZ178" s="64"/>
      <c r="IVA178" s="64"/>
      <c r="IVB178" s="64"/>
      <c r="IVC178" s="64"/>
      <c r="IVD178" s="64"/>
      <c r="IVE178" s="64"/>
      <c r="IVF178" s="64"/>
      <c r="IVG178" s="64"/>
      <c r="IVH178" s="64"/>
      <c r="IVI178" s="64"/>
      <c r="IVJ178" s="64"/>
      <c r="IVK178" s="64"/>
      <c r="IVL178" s="64"/>
      <c r="IVM178" s="64"/>
      <c r="IVN178" s="64"/>
      <c r="IVO178" s="64"/>
      <c r="IVP178" s="64"/>
      <c r="IVQ178" s="64"/>
      <c r="IVR178" s="64"/>
      <c r="IVS178" s="64"/>
      <c r="IVT178" s="64"/>
      <c r="IVU178" s="64"/>
      <c r="IVV178" s="64"/>
      <c r="IVW178" s="64"/>
      <c r="IVX178" s="64"/>
      <c r="IVY178" s="64"/>
      <c r="IVZ178" s="64"/>
      <c r="IWA178" s="64"/>
      <c r="IWB178" s="64"/>
      <c r="IWC178" s="64"/>
      <c r="IWD178" s="64"/>
      <c r="IWE178" s="64"/>
      <c r="IWF178" s="64"/>
      <c r="IWG178" s="64"/>
      <c r="IWH178" s="64"/>
      <c r="IWI178" s="64"/>
      <c r="IWJ178" s="64"/>
      <c r="IWK178" s="64"/>
      <c r="IWL178" s="64"/>
      <c r="IWM178" s="64"/>
      <c r="IWN178" s="64"/>
      <c r="IWO178" s="64"/>
      <c r="IWP178" s="64"/>
      <c r="IWQ178" s="64"/>
      <c r="IWR178" s="64"/>
      <c r="IWS178" s="64"/>
      <c r="IWT178" s="64"/>
      <c r="IWU178" s="64"/>
      <c r="IWV178" s="64"/>
      <c r="IWW178" s="64"/>
      <c r="IWX178" s="64"/>
      <c r="IWY178" s="64"/>
      <c r="IWZ178" s="64"/>
      <c r="IXA178" s="64"/>
      <c r="IXB178" s="64"/>
      <c r="IXC178" s="64"/>
      <c r="IXD178" s="64"/>
      <c r="IXE178" s="64"/>
      <c r="IXF178" s="64"/>
      <c r="IXG178" s="64"/>
      <c r="IXH178" s="64"/>
      <c r="IXI178" s="64"/>
      <c r="IXJ178" s="64"/>
      <c r="IXK178" s="64"/>
      <c r="IXL178" s="64"/>
      <c r="IXM178" s="64"/>
      <c r="IXN178" s="64"/>
      <c r="IXO178" s="64"/>
      <c r="IXP178" s="64"/>
      <c r="IXQ178" s="64"/>
      <c r="IXR178" s="64"/>
      <c r="IXS178" s="64"/>
      <c r="IXT178" s="64"/>
      <c r="IXU178" s="64"/>
      <c r="IXV178" s="64"/>
      <c r="IXW178" s="64"/>
      <c r="IXX178" s="64"/>
      <c r="IXY178" s="64"/>
      <c r="IXZ178" s="64"/>
      <c r="IYA178" s="64"/>
      <c r="IYB178" s="64"/>
      <c r="IYC178" s="64"/>
      <c r="IYD178" s="64"/>
      <c r="IYE178" s="64"/>
      <c r="IYF178" s="64"/>
      <c r="IYG178" s="64"/>
      <c r="IYH178" s="64"/>
      <c r="IYI178" s="64"/>
      <c r="IYJ178" s="64"/>
      <c r="IYK178" s="64"/>
      <c r="IYL178" s="64"/>
      <c r="IYM178" s="64"/>
      <c r="IYN178" s="64"/>
      <c r="IYO178" s="64"/>
      <c r="IYP178" s="64"/>
      <c r="IYQ178" s="64"/>
      <c r="IYR178" s="64"/>
      <c r="IYS178" s="64"/>
      <c r="IYT178" s="64"/>
      <c r="IYU178" s="64"/>
      <c r="IYV178" s="64"/>
      <c r="IYW178" s="64"/>
      <c r="IYX178" s="64"/>
      <c r="IYY178" s="64"/>
      <c r="IYZ178" s="64"/>
      <c r="IZA178" s="64"/>
      <c r="IZB178" s="64"/>
      <c r="IZC178" s="64"/>
      <c r="IZD178" s="64"/>
      <c r="IZE178" s="64"/>
      <c r="IZF178" s="64"/>
      <c r="IZG178" s="64"/>
      <c r="IZH178" s="64"/>
      <c r="IZI178" s="64"/>
      <c r="IZJ178" s="64"/>
      <c r="IZK178" s="64"/>
      <c r="IZL178" s="64"/>
      <c r="IZM178" s="64"/>
      <c r="IZN178" s="64"/>
      <c r="IZO178" s="64"/>
      <c r="IZP178" s="64"/>
      <c r="IZQ178" s="64"/>
      <c r="IZR178" s="64"/>
      <c r="IZS178" s="64"/>
      <c r="IZT178" s="64"/>
      <c r="IZU178" s="64"/>
      <c r="IZV178" s="64"/>
      <c r="IZW178" s="64"/>
      <c r="IZX178" s="64"/>
      <c r="IZY178" s="64"/>
      <c r="IZZ178" s="64"/>
      <c r="JAA178" s="64"/>
      <c r="JAB178" s="64"/>
      <c r="JAC178" s="64"/>
      <c r="JAD178" s="64"/>
      <c r="JAE178" s="64"/>
      <c r="JAF178" s="64"/>
      <c r="JAG178" s="64"/>
      <c r="JAH178" s="64"/>
      <c r="JAI178" s="64"/>
      <c r="JAJ178" s="64"/>
      <c r="JAK178" s="64"/>
      <c r="JAL178" s="64"/>
      <c r="JAM178" s="64"/>
      <c r="JAN178" s="64"/>
      <c r="JAO178" s="64"/>
      <c r="JAP178" s="64"/>
      <c r="JAQ178" s="64"/>
      <c r="JAR178" s="64"/>
      <c r="JAS178" s="64"/>
      <c r="JAT178" s="64"/>
      <c r="JAU178" s="64"/>
      <c r="JAV178" s="64"/>
      <c r="JAW178" s="64"/>
      <c r="JAX178" s="64"/>
      <c r="JAY178" s="64"/>
      <c r="JAZ178" s="64"/>
      <c r="JBA178" s="64"/>
      <c r="JBB178" s="64"/>
      <c r="JBC178" s="64"/>
      <c r="JBD178" s="64"/>
      <c r="JBE178" s="64"/>
      <c r="JBF178" s="64"/>
      <c r="JBG178" s="64"/>
      <c r="JBH178" s="64"/>
      <c r="JBI178" s="64"/>
      <c r="JBJ178" s="64"/>
      <c r="JBK178" s="64"/>
      <c r="JBL178" s="64"/>
      <c r="JBM178" s="64"/>
      <c r="JBN178" s="64"/>
      <c r="JBO178" s="64"/>
      <c r="JBP178" s="64"/>
      <c r="JBQ178" s="64"/>
      <c r="JBR178" s="64"/>
      <c r="JBS178" s="64"/>
      <c r="JBT178" s="64"/>
      <c r="JBU178" s="64"/>
      <c r="JBV178" s="64"/>
      <c r="JBW178" s="64"/>
      <c r="JBX178" s="64"/>
      <c r="JBY178" s="64"/>
      <c r="JBZ178" s="64"/>
      <c r="JCA178" s="64"/>
      <c r="JCB178" s="64"/>
      <c r="JCC178" s="64"/>
      <c r="JCD178" s="64"/>
      <c r="JCE178" s="64"/>
      <c r="JCF178" s="64"/>
      <c r="JCG178" s="64"/>
      <c r="JCH178" s="64"/>
      <c r="JCI178" s="64"/>
      <c r="JCJ178" s="64"/>
      <c r="JCK178" s="64"/>
      <c r="JCL178" s="64"/>
      <c r="JCM178" s="64"/>
      <c r="JCN178" s="64"/>
      <c r="JCO178" s="64"/>
      <c r="JCP178" s="64"/>
      <c r="JCQ178" s="64"/>
      <c r="JCR178" s="64"/>
      <c r="JCS178" s="64"/>
      <c r="JCT178" s="64"/>
      <c r="JCU178" s="64"/>
      <c r="JCV178" s="64"/>
      <c r="JCW178" s="64"/>
      <c r="JCX178" s="64"/>
      <c r="JCY178" s="64"/>
      <c r="JCZ178" s="64"/>
      <c r="JDA178" s="64"/>
      <c r="JDB178" s="64"/>
      <c r="JDC178" s="64"/>
      <c r="JDD178" s="64"/>
      <c r="JDE178" s="64"/>
      <c r="JDF178" s="64"/>
      <c r="JDG178" s="64"/>
      <c r="JDH178" s="64"/>
      <c r="JDI178" s="64"/>
      <c r="JDJ178" s="64"/>
      <c r="JDK178" s="64"/>
      <c r="JDL178" s="64"/>
      <c r="JDM178" s="64"/>
      <c r="JDN178" s="64"/>
      <c r="JDO178" s="64"/>
      <c r="JDP178" s="64"/>
      <c r="JDQ178" s="64"/>
      <c r="JDR178" s="64"/>
      <c r="JDS178" s="64"/>
      <c r="JDT178" s="64"/>
      <c r="JDU178" s="64"/>
      <c r="JDV178" s="64"/>
      <c r="JDW178" s="64"/>
      <c r="JDX178" s="64"/>
      <c r="JDY178" s="64"/>
      <c r="JDZ178" s="64"/>
      <c r="JEA178" s="64"/>
      <c r="JEB178" s="64"/>
      <c r="JEC178" s="64"/>
      <c r="JED178" s="64"/>
      <c r="JEE178" s="64"/>
      <c r="JEF178" s="64"/>
      <c r="JEG178" s="64"/>
      <c r="JEH178" s="64"/>
      <c r="JEI178" s="64"/>
      <c r="JEJ178" s="64"/>
      <c r="JEK178" s="64"/>
      <c r="JEL178" s="64"/>
      <c r="JEM178" s="64"/>
      <c r="JEN178" s="64"/>
      <c r="JEO178" s="64"/>
      <c r="JEP178" s="64"/>
      <c r="JEQ178" s="64"/>
      <c r="JER178" s="64"/>
      <c r="JES178" s="64"/>
      <c r="JET178" s="64"/>
      <c r="JEU178" s="64"/>
      <c r="JEV178" s="64"/>
      <c r="JEW178" s="64"/>
      <c r="JEX178" s="64"/>
      <c r="JEY178" s="64"/>
      <c r="JEZ178" s="64"/>
      <c r="JFA178" s="64"/>
      <c r="JFB178" s="64"/>
      <c r="JFC178" s="64"/>
      <c r="JFD178" s="64"/>
      <c r="JFE178" s="64"/>
      <c r="JFF178" s="64"/>
      <c r="JFG178" s="64"/>
      <c r="JFH178" s="64"/>
      <c r="JFI178" s="64"/>
      <c r="JFJ178" s="64"/>
      <c r="JFK178" s="64"/>
      <c r="JFL178" s="64"/>
      <c r="JFM178" s="64"/>
      <c r="JFN178" s="64"/>
      <c r="JFO178" s="64"/>
      <c r="JFP178" s="64"/>
      <c r="JFQ178" s="64"/>
      <c r="JFR178" s="64"/>
      <c r="JFS178" s="64"/>
      <c r="JFT178" s="64"/>
      <c r="JFU178" s="64"/>
      <c r="JFV178" s="64"/>
      <c r="JFW178" s="64"/>
      <c r="JFX178" s="64"/>
      <c r="JFY178" s="64"/>
      <c r="JFZ178" s="64"/>
      <c r="JGA178" s="64"/>
      <c r="JGB178" s="64"/>
      <c r="JGC178" s="64"/>
      <c r="JGD178" s="64"/>
      <c r="JGE178" s="64"/>
      <c r="JGF178" s="64"/>
      <c r="JGG178" s="64"/>
      <c r="JGH178" s="64"/>
      <c r="JGI178" s="64"/>
      <c r="JGJ178" s="64"/>
      <c r="JGK178" s="64"/>
      <c r="JGL178" s="64"/>
      <c r="JGM178" s="64"/>
      <c r="JGN178" s="64"/>
      <c r="JGO178" s="64"/>
      <c r="JGP178" s="64"/>
      <c r="JGQ178" s="64"/>
      <c r="JGR178" s="64"/>
      <c r="JGS178" s="64"/>
      <c r="JGT178" s="64"/>
      <c r="JGU178" s="64"/>
      <c r="JGV178" s="64"/>
      <c r="JGW178" s="64"/>
      <c r="JGX178" s="64"/>
      <c r="JGY178" s="64"/>
      <c r="JGZ178" s="64"/>
      <c r="JHA178" s="64"/>
      <c r="JHB178" s="64"/>
      <c r="JHC178" s="64"/>
      <c r="JHD178" s="64"/>
      <c r="JHE178" s="64"/>
      <c r="JHF178" s="64"/>
      <c r="JHG178" s="64"/>
      <c r="JHH178" s="64"/>
      <c r="JHI178" s="64"/>
      <c r="JHJ178" s="64"/>
      <c r="JHK178" s="64"/>
      <c r="JHL178" s="64"/>
      <c r="JHM178" s="64"/>
      <c r="JHN178" s="64"/>
      <c r="JHO178" s="64"/>
      <c r="JHP178" s="64"/>
      <c r="JHQ178" s="64"/>
      <c r="JHR178" s="64"/>
      <c r="JHS178" s="64"/>
      <c r="JHT178" s="64"/>
      <c r="JHU178" s="64"/>
      <c r="JHV178" s="64"/>
      <c r="JHW178" s="64"/>
      <c r="JHX178" s="64"/>
      <c r="JHY178" s="64"/>
      <c r="JHZ178" s="64"/>
      <c r="JIA178" s="64"/>
      <c r="JIB178" s="64"/>
      <c r="JIC178" s="64"/>
      <c r="JID178" s="64"/>
      <c r="JIE178" s="64"/>
      <c r="JIF178" s="64"/>
      <c r="JIG178" s="64"/>
      <c r="JIH178" s="64"/>
      <c r="JII178" s="64"/>
      <c r="JIJ178" s="64"/>
      <c r="JIK178" s="64"/>
      <c r="JIL178" s="64"/>
      <c r="JIM178" s="64"/>
      <c r="JIN178" s="64"/>
      <c r="JIO178" s="64"/>
      <c r="JIP178" s="64"/>
      <c r="JIQ178" s="64"/>
      <c r="JIR178" s="64"/>
      <c r="JIS178" s="64"/>
      <c r="JIT178" s="64"/>
      <c r="JIU178" s="64"/>
      <c r="JIV178" s="64"/>
      <c r="JIW178" s="64"/>
      <c r="JIX178" s="64"/>
      <c r="JIY178" s="64"/>
      <c r="JIZ178" s="64"/>
      <c r="JJA178" s="64"/>
      <c r="JJB178" s="64"/>
      <c r="JJC178" s="64"/>
      <c r="JJD178" s="64"/>
      <c r="JJE178" s="64"/>
      <c r="JJF178" s="64"/>
      <c r="JJG178" s="64"/>
      <c r="JJH178" s="64"/>
      <c r="JJI178" s="64"/>
      <c r="JJJ178" s="64"/>
      <c r="JJK178" s="64"/>
      <c r="JJL178" s="64"/>
      <c r="JJM178" s="64"/>
      <c r="JJN178" s="64"/>
      <c r="JJO178" s="64"/>
      <c r="JJP178" s="64"/>
      <c r="JJQ178" s="64"/>
      <c r="JJR178" s="64"/>
      <c r="JJS178" s="64"/>
      <c r="JJT178" s="64"/>
      <c r="JJU178" s="64"/>
      <c r="JJV178" s="64"/>
      <c r="JJW178" s="64"/>
      <c r="JJX178" s="64"/>
      <c r="JJY178" s="64"/>
      <c r="JJZ178" s="64"/>
      <c r="JKA178" s="64"/>
      <c r="JKB178" s="64"/>
      <c r="JKC178" s="64"/>
      <c r="JKD178" s="64"/>
      <c r="JKE178" s="64"/>
      <c r="JKF178" s="64"/>
      <c r="JKG178" s="64"/>
      <c r="JKH178" s="64"/>
      <c r="JKI178" s="64"/>
      <c r="JKJ178" s="64"/>
      <c r="JKK178" s="64"/>
      <c r="JKL178" s="64"/>
      <c r="JKM178" s="64"/>
      <c r="JKN178" s="64"/>
      <c r="JKO178" s="64"/>
      <c r="JKP178" s="64"/>
      <c r="JKQ178" s="64"/>
      <c r="JKR178" s="64"/>
      <c r="JKS178" s="64"/>
      <c r="JKT178" s="64"/>
      <c r="JKU178" s="64"/>
      <c r="JKV178" s="64"/>
      <c r="JKW178" s="64"/>
      <c r="JKX178" s="64"/>
      <c r="JKY178" s="64"/>
      <c r="JKZ178" s="64"/>
      <c r="JLA178" s="64"/>
      <c r="JLB178" s="64"/>
      <c r="JLC178" s="64"/>
      <c r="JLD178" s="64"/>
      <c r="JLE178" s="64"/>
      <c r="JLF178" s="64"/>
      <c r="JLG178" s="64"/>
      <c r="JLH178" s="64"/>
      <c r="JLI178" s="64"/>
      <c r="JLJ178" s="64"/>
      <c r="JLK178" s="64"/>
      <c r="JLL178" s="64"/>
      <c r="JLM178" s="64"/>
      <c r="JLN178" s="64"/>
      <c r="JLO178" s="64"/>
      <c r="JLP178" s="64"/>
      <c r="JLQ178" s="64"/>
      <c r="JLR178" s="64"/>
      <c r="JLS178" s="64"/>
      <c r="JLT178" s="64"/>
      <c r="JLU178" s="64"/>
      <c r="JLV178" s="64"/>
      <c r="JLW178" s="64"/>
      <c r="JLX178" s="64"/>
      <c r="JLY178" s="64"/>
      <c r="JLZ178" s="64"/>
      <c r="JMA178" s="64"/>
      <c r="JMB178" s="64"/>
      <c r="JMC178" s="64"/>
      <c r="JMD178" s="64"/>
      <c r="JME178" s="64"/>
      <c r="JMF178" s="64"/>
      <c r="JMG178" s="64"/>
      <c r="JMH178" s="64"/>
      <c r="JMI178" s="64"/>
      <c r="JMJ178" s="64"/>
      <c r="JMK178" s="64"/>
      <c r="JML178" s="64"/>
      <c r="JMM178" s="64"/>
      <c r="JMN178" s="64"/>
      <c r="JMO178" s="64"/>
      <c r="JMP178" s="64"/>
      <c r="JMQ178" s="64"/>
      <c r="JMR178" s="64"/>
      <c r="JMS178" s="64"/>
      <c r="JMT178" s="64"/>
      <c r="JMU178" s="64"/>
      <c r="JMV178" s="64"/>
      <c r="JMW178" s="64"/>
      <c r="JMX178" s="64"/>
      <c r="JMY178" s="64"/>
      <c r="JMZ178" s="64"/>
      <c r="JNA178" s="64"/>
      <c r="JNB178" s="64"/>
      <c r="JNC178" s="64"/>
      <c r="JND178" s="64"/>
      <c r="JNE178" s="64"/>
      <c r="JNF178" s="64"/>
      <c r="JNG178" s="64"/>
      <c r="JNH178" s="64"/>
      <c r="JNI178" s="64"/>
      <c r="JNJ178" s="64"/>
      <c r="JNK178" s="64"/>
      <c r="JNL178" s="64"/>
      <c r="JNM178" s="64"/>
      <c r="JNN178" s="64"/>
      <c r="JNO178" s="64"/>
      <c r="JNP178" s="64"/>
      <c r="JNQ178" s="64"/>
      <c r="JNR178" s="64"/>
      <c r="JNS178" s="64"/>
      <c r="JNT178" s="64"/>
      <c r="JNU178" s="64"/>
      <c r="JNV178" s="64"/>
      <c r="JNW178" s="64"/>
      <c r="JNX178" s="64"/>
      <c r="JNY178" s="64"/>
      <c r="JNZ178" s="64"/>
      <c r="JOA178" s="64"/>
      <c r="JOB178" s="64"/>
      <c r="JOC178" s="64"/>
      <c r="JOD178" s="64"/>
      <c r="JOE178" s="64"/>
      <c r="JOF178" s="64"/>
      <c r="JOG178" s="64"/>
      <c r="JOH178" s="64"/>
      <c r="JOI178" s="64"/>
      <c r="JOJ178" s="64"/>
      <c r="JOK178" s="64"/>
      <c r="JOL178" s="64"/>
      <c r="JOM178" s="64"/>
      <c r="JON178" s="64"/>
      <c r="JOO178" s="64"/>
      <c r="JOP178" s="64"/>
      <c r="JOQ178" s="64"/>
      <c r="JOR178" s="64"/>
      <c r="JOS178" s="64"/>
      <c r="JOT178" s="64"/>
      <c r="JOU178" s="64"/>
      <c r="JOV178" s="64"/>
      <c r="JOW178" s="64"/>
      <c r="JOX178" s="64"/>
      <c r="JOY178" s="64"/>
      <c r="JOZ178" s="64"/>
      <c r="JPA178" s="64"/>
      <c r="JPB178" s="64"/>
      <c r="JPC178" s="64"/>
      <c r="JPD178" s="64"/>
      <c r="JPE178" s="64"/>
      <c r="JPF178" s="64"/>
      <c r="JPG178" s="64"/>
      <c r="JPH178" s="64"/>
      <c r="JPI178" s="64"/>
      <c r="JPJ178" s="64"/>
      <c r="JPK178" s="64"/>
      <c r="JPL178" s="64"/>
      <c r="JPM178" s="64"/>
      <c r="JPN178" s="64"/>
      <c r="JPO178" s="64"/>
      <c r="JPP178" s="64"/>
      <c r="JPQ178" s="64"/>
      <c r="JPR178" s="64"/>
      <c r="JPS178" s="64"/>
      <c r="JPT178" s="64"/>
      <c r="JPU178" s="64"/>
      <c r="JPV178" s="64"/>
      <c r="JPW178" s="64"/>
      <c r="JPX178" s="64"/>
      <c r="JPY178" s="64"/>
      <c r="JPZ178" s="64"/>
      <c r="JQA178" s="64"/>
      <c r="JQB178" s="64"/>
      <c r="JQC178" s="64"/>
      <c r="JQD178" s="64"/>
      <c r="JQE178" s="64"/>
      <c r="JQF178" s="64"/>
      <c r="JQG178" s="64"/>
      <c r="JQH178" s="64"/>
      <c r="JQI178" s="64"/>
      <c r="JQJ178" s="64"/>
      <c r="JQK178" s="64"/>
      <c r="JQL178" s="64"/>
      <c r="JQM178" s="64"/>
      <c r="JQN178" s="64"/>
      <c r="JQO178" s="64"/>
      <c r="JQP178" s="64"/>
      <c r="JQQ178" s="64"/>
      <c r="JQR178" s="64"/>
      <c r="JQS178" s="64"/>
      <c r="JQT178" s="64"/>
      <c r="JQU178" s="64"/>
      <c r="JQV178" s="64"/>
      <c r="JQW178" s="64"/>
      <c r="JQX178" s="64"/>
      <c r="JQY178" s="64"/>
      <c r="JQZ178" s="64"/>
      <c r="JRA178" s="64"/>
      <c r="JRB178" s="64"/>
      <c r="JRC178" s="64"/>
      <c r="JRD178" s="64"/>
      <c r="JRE178" s="64"/>
      <c r="JRF178" s="64"/>
      <c r="JRG178" s="64"/>
      <c r="JRH178" s="64"/>
      <c r="JRI178" s="64"/>
      <c r="JRJ178" s="64"/>
      <c r="JRK178" s="64"/>
      <c r="JRL178" s="64"/>
      <c r="JRM178" s="64"/>
      <c r="JRN178" s="64"/>
      <c r="JRO178" s="64"/>
      <c r="JRP178" s="64"/>
      <c r="JRQ178" s="64"/>
      <c r="JRR178" s="64"/>
      <c r="JRS178" s="64"/>
      <c r="JRT178" s="64"/>
      <c r="JRU178" s="64"/>
      <c r="JRV178" s="64"/>
      <c r="JRW178" s="64"/>
      <c r="JRX178" s="64"/>
      <c r="JRY178" s="64"/>
      <c r="JRZ178" s="64"/>
      <c r="JSA178" s="64"/>
      <c r="JSB178" s="64"/>
      <c r="JSC178" s="64"/>
      <c r="JSD178" s="64"/>
      <c r="JSE178" s="64"/>
      <c r="JSF178" s="64"/>
      <c r="JSG178" s="64"/>
      <c r="JSH178" s="64"/>
      <c r="JSI178" s="64"/>
      <c r="JSJ178" s="64"/>
      <c r="JSK178" s="64"/>
      <c r="JSL178" s="64"/>
      <c r="JSM178" s="64"/>
      <c r="JSN178" s="64"/>
      <c r="JSO178" s="64"/>
      <c r="JSP178" s="64"/>
      <c r="JSQ178" s="64"/>
      <c r="JSR178" s="64"/>
      <c r="JSS178" s="64"/>
      <c r="JST178" s="64"/>
      <c r="JSU178" s="64"/>
      <c r="JSV178" s="64"/>
      <c r="JSW178" s="64"/>
      <c r="JSX178" s="64"/>
      <c r="JSY178" s="64"/>
      <c r="JSZ178" s="64"/>
      <c r="JTA178" s="64"/>
      <c r="JTB178" s="64"/>
      <c r="JTC178" s="64"/>
      <c r="JTD178" s="64"/>
      <c r="JTE178" s="64"/>
      <c r="JTF178" s="64"/>
      <c r="JTG178" s="64"/>
      <c r="JTH178" s="64"/>
      <c r="JTI178" s="64"/>
      <c r="JTJ178" s="64"/>
      <c r="JTK178" s="64"/>
      <c r="JTL178" s="64"/>
      <c r="JTM178" s="64"/>
      <c r="JTN178" s="64"/>
      <c r="JTO178" s="64"/>
      <c r="JTP178" s="64"/>
      <c r="JTQ178" s="64"/>
      <c r="JTR178" s="64"/>
      <c r="JTS178" s="64"/>
      <c r="JTT178" s="64"/>
      <c r="JTU178" s="64"/>
      <c r="JTV178" s="64"/>
      <c r="JTW178" s="64"/>
      <c r="JTX178" s="64"/>
      <c r="JTY178" s="64"/>
      <c r="JTZ178" s="64"/>
      <c r="JUA178" s="64"/>
      <c r="JUB178" s="64"/>
      <c r="JUC178" s="64"/>
      <c r="JUD178" s="64"/>
      <c r="JUE178" s="64"/>
      <c r="JUF178" s="64"/>
      <c r="JUG178" s="64"/>
      <c r="JUH178" s="64"/>
      <c r="JUI178" s="64"/>
      <c r="JUJ178" s="64"/>
      <c r="JUK178" s="64"/>
      <c r="JUL178" s="64"/>
      <c r="JUM178" s="64"/>
      <c r="JUN178" s="64"/>
      <c r="JUO178" s="64"/>
      <c r="JUP178" s="64"/>
      <c r="JUQ178" s="64"/>
      <c r="JUR178" s="64"/>
      <c r="JUS178" s="64"/>
      <c r="JUT178" s="64"/>
      <c r="JUU178" s="64"/>
      <c r="JUV178" s="64"/>
      <c r="JUW178" s="64"/>
      <c r="JUX178" s="64"/>
      <c r="JUY178" s="64"/>
      <c r="JUZ178" s="64"/>
      <c r="JVA178" s="64"/>
      <c r="JVB178" s="64"/>
      <c r="JVC178" s="64"/>
      <c r="JVD178" s="64"/>
      <c r="JVE178" s="64"/>
      <c r="JVF178" s="64"/>
      <c r="JVG178" s="64"/>
      <c r="JVH178" s="64"/>
      <c r="JVI178" s="64"/>
      <c r="JVJ178" s="64"/>
      <c r="JVK178" s="64"/>
      <c r="JVL178" s="64"/>
      <c r="JVM178" s="64"/>
      <c r="JVN178" s="64"/>
      <c r="JVO178" s="64"/>
      <c r="JVP178" s="64"/>
      <c r="JVQ178" s="64"/>
      <c r="JVR178" s="64"/>
      <c r="JVS178" s="64"/>
      <c r="JVT178" s="64"/>
      <c r="JVU178" s="64"/>
      <c r="JVV178" s="64"/>
      <c r="JVW178" s="64"/>
      <c r="JVX178" s="64"/>
      <c r="JVY178" s="64"/>
      <c r="JVZ178" s="64"/>
      <c r="JWA178" s="64"/>
      <c r="JWB178" s="64"/>
      <c r="JWC178" s="64"/>
      <c r="JWD178" s="64"/>
      <c r="JWE178" s="64"/>
      <c r="JWF178" s="64"/>
      <c r="JWG178" s="64"/>
      <c r="JWH178" s="64"/>
      <c r="JWI178" s="64"/>
      <c r="JWJ178" s="64"/>
      <c r="JWK178" s="64"/>
      <c r="JWL178" s="64"/>
      <c r="JWM178" s="64"/>
      <c r="JWN178" s="64"/>
      <c r="JWO178" s="64"/>
      <c r="JWP178" s="64"/>
      <c r="JWQ178" s="64"/>
      <c r="JWR178" s="64"/>
      <c r="JWS178" s="64"/>
      <c r="JWT178" s="64"/>
      <c r="JWU178" s="64"/>
      <c r="JWV178" s="64"/>
      <c r="JWW178" s="64"/>
      <c r="JWX178" s="64"/>
      <c r="JWY178" s="64"/>
      <c r="JWZ178" s="64"/>
      <c r="JXA178" s="64"/>
      <c r="JXB178" s="64"/>
      <c r="JXC178" s="64"/>
      <c r="JXD178" s="64"/>
      <c r="JXE178" s="64"/>
      <c r="JXF178" s="64"/>
      <c r="JXG178" s="64"/>
      <c r="JXH178" s="64"/>
      <c r="JXI178" s="64"/>
      <c r="JXJ178" s="64"/>
      <c r="JXK178" s="64"/>
      <c r="JXL178" s="64"/>
      <c r="JXM178" s="64"/>
      <c r="JXN178" s="64"/>
      <c r="JXO178" s="64"/>
      <c r="JXP178" s="64"/>
      <c r="JXQ178" s="64"/>
      <c r="JXR178" s="64"/>
      <c r="JXS178" s="64"/>
      <c r="JXT178" s="64"/>
      <c r="JXU178" s="64"/>
      <c r="JXV178" s="64"/>
      <c r="JXW178" s="64"/>
      <c r="JXX178" s="64"/>
      <c r="JXY178" s="64"/>
      <c r="JXZ178" s="64"/>
      <c r="JYA178" s="64"/>
      <c r="JYB178" s="64"/>
      <c r="JYC178" s="64"/>
      <c r="JYD178" s="64"/>
      <c r="JYE178" s="64"/>
      <c r="JYF178" s="64"/>
      <c r="JYG178" s="64"/>
      <c r="JYH178" s="64"/>
      <c r="JYI178" s="64"/>
      <c r="JYJ178" s="64"/>
      <c r="JYK178" s="64"/>
      <c r="JYL178" s="64"/>
      <c r="JYM178" s="64"/>
      <c r="JYN178" s="64"/>
      <c r="JYO178" s="64"/>
      <c r="JYP178" s="64"/>
      <c r="JYQ178" s="64"/>
      <c r="JYR178" s="64"/>
      <c r="JYS178" s="64"/>
      <c r="JYT178" s="64"/>
      <c r="JYU178" s="64"/>
      <c r="JYV178" s="64"/>
      <c r="JYW178" s="64"/>
      <c r="JYX178" s="64"/>
      <c r="JYY178" s="64"/>
      <c r="JYZ178" s="64"/>
      <c r="JZA178" s="64"/>
      <c r="JZB178" s="64"/>
      <c r="JZC178" s="64"/>
      <c r="JZD178" s="64"/>
      <c r="JZE178" s="64"/>
      <c r="JZF178" s="64"/>
      <c r="JZG178" s="64"/>
      <c r="JZH178" s="64"/>
      <c r="JZI178" s="64"/>
      <c r="JZJ178" s="64"/>
      <c r="JZK178" s="64"/>
      <c r="JZL178" s="64"/>
      <c r="JZM178" s="64"/>
      <c r="JZN178" s="64"/>
      <c r="JZO178" s="64"/>
      <c r="JZP178" s="64"/>
      <c r="JZQ178" s="64"/>
      <c r="JZR178" s="64"/>
      <c r="JZS178" s="64"/>
      <c r="JZT178" s="64"/>
      <c r="JZU178" s="64"/>
      <c r="JZV178" s="64"/>
      <c r="JZW178" s="64"/>
      <c r="JZX178" s="64"/>
      <c r="JZY178" s="64"/>
      <c r="JZZ178" s="64"/>
      <c r="KAA178" s="64"/>
      <c r="KAB178" s="64"/>
      <c r="KAC178" s="64"/>
      <c r="KAD178" s="64"/>
      <c r="KAE178" s="64"/>
      <c r="KAF178" s="64"/>
      <c r="KAG178" s="64"/>
      <c r="KAH178" s="64"/>
      <c r="KAI178" s="64"/>
      <c r="KAJ178" s="64"/>
      <c r="KAK178" s="64"/>
      <c r="KAL178" s="64"/>
      <c r="KAM178" s="64"/>
      <c r="KAN178" s="64"/>
      <c r="KAO178" s="64"/>
      <c r="KAP178" s="64"/>
      <c r="KAQ178" s="64"/>
      <c r="KAR178" s="64"/>
      <c r="KAS178" s="64"/>
      <c r="KAT178" s="64"/>
      <c r="KAU178" s="64"/>
      <c r="KAV178" s="64"/>
      <c r="KAW178" s="64"/>
      <c r="KAX178" s="64"/>
      <c r="KAY178" s="64"/>
      <c r="KAZ178" s="64"/>
      <c r="KBA178" s="64"/>
      <c r="KBB178" s="64"/>
      <c r="KBC178" s="64"/>
      <c r="KBD178" s="64"/>
      <c r="KBE178" s="64"/>
      <c r="KBF178" s="64"/>
      <c r="KBG178" s="64"/>
      <c r="KBH178" s="64"/>
      <c r="KBI178" s="64"/>
      <c r="KBJ178" s="64"/>
      <c r="KBK178" s="64"/>
      <c r="KBL178" s="64"/>
      <c r="KBM178" s="64"/>
      <c r="KBN178" s="64"/>
      <c r="KBO178" s="64"/>
      <c r="KBP178" s="64"/>
      <c r="KBQ178" s="64"/>
      <c r="KBR178" s="64"/>
      <c r="KBS178" s="64"/>
      <c r="KBT178" s="64"/>
      <c r="KBU178" s="64"/>
      <c r="KBV178" s="64"/>
      <c r="KBW178" s="64"/>
      <c r="KBX178" s="64"/>
      <c r="KBY178" s="64"/>
      <c r="KBZ178" s="64"/>
      <c r="KCA178" s="64"/>
      <c r="KCB178" s="64"/>
      <c r="KCC178" s="64"/>
      <c r="KCD178" s="64"/>
      <c r="KCE178" s="64"/>
      <c r="KCF178" s="64"/>
      <c r="KCG178" s="64"/>
      <c r="KCH178" s="64"/>
      <c r="KCI178" s="64"/>
      <c r="KCJ178" s="64"/>
      <c r="KCK178" s="64"/>
      <c r="KCL178" s="64"/>
      <c r="KCM178" s="64"/>
      <c r="KCN178" s="64"/>
      <c r="KCO178" s="64"/>
      <c r="KCP178" s="64"/>
      <c r="KCQ178" s="64"/>
      <c r="KCR178" s="64"/>
      <c r="KCS178" s="64"/>
      <c r="KCT178" s="64"/>
      <c r="KCU178" s="64"/>
      <c r="KCV178" s="64"/>
      <c r="KCW178" s="64"/>
      <c r="KCX178" s="64"/>
      <c r="KCY178" s="64"/>
      <c r="KCZ178" s="64"/>
      <c r="KDA178" s="64"/>
      <c r="KDB178" s="64"/>
      <c r="KDC178" s="64"/>
      <c r="KDD178" s="64"/>
      <c r="KDE178" s="64"/>
      <c r="KDF178" s="64"/>
      <c r="KDG178" s="64"/>
      <c r="KDH178" s="64"/>
      <c r="KDI178" s="64"/>
      <c r="KDJ178" s="64"/>
      <c r="KDK178" s="64"/>
      <c r="KDL178" s="64"/>
      <c r="KDM178" s="64"/>
      <c r="KDN178" s="64"/>
      <c r="KDO178" s="64"/>
      <c r="KDP178" s="64"/>
      <c r="KDQ178" s="64"/>
      <c r="KDR178" s="64"/>
      <c r="KDS178" s="64"/>
      <c r="KDT178" s="64"/>
      <c r="KDU178" s="64"/>
      <c r="KDV178" s="64"/>
      <c r="KDW178" s="64"/>
      <c r="KDX178" s="64"/>
      <c r="KDY178" s="64"/>
      <c r="KDZ178" s="64"/>
      <c r="KEA178" s="64"/>
      <c r="KEB178" s="64"/>
      <c r="KEC178" s="64"/>
      <c r="KED178" s="64"/>
      <c r="KEE178" s="64"/>
      <c r="KEF178" s="64"/>
      <c r="KEG178" s="64"/>
      <c r="KEH178" s="64"/>
      <c r="KEI178" s="64"/>
      <c r="KEJ178" s="64"/>
      <c r="KEK178" s="64"/>
      <c r="KEL178" s="64"/>
      <c r="KEM178" s="64"/>
      <c r="KEN178" s="64"/>
      <c r="KEO178" s="64"/>
      <c r="KEP178" s="64"/>
      <c r="KEQ178" s="64"/>
      <c r="KER178" s="64"/>
      <c r="KES178" s="64"/>
      <c r="KET178" s="64"/>
      <c r="KEU178" s="64"/>
      <c r="KEV178" s="64"/>
      <c r="KEW178" s="64"/>
      <c r="KEX178" s="64"/>
      <c r="KEY178" s="64"/>
      <c r="KEZ178" s="64"/>
      <c r="KFA178" s="64"/>
      <c r="KFB178" s="64"/>
      <c r="KFC178" s="64"/>
      <c r="KFD178" s="64"/>
      <c r="KFE178" s="64"/>
      <c r="KFF178" s="64"/>
      <c r="KFG178" s="64"/>
      <c r="KFH178" s="64"/>
      <c r="KFI178" s="64"/>
      <c r="KFJ178" s="64"/>
      <c r="KFK178" s="64"/>
      <c r="KFL178" s="64"/>
      <c r="KFM178" s="64"/>
      <c r="KFN178" s="64"/>
      <c r="KFO178" s="64"/>
      <c r="KFP178" s="64"/>
      <c r="KFQ178" s="64"/>
      <c r="KFR178" s="64"/>
      <c r="KFS178" s="64"/>
      <c r="KFT178" s="64"/>
      <c r="KFU178" s="64"/>
      <c r="KFV178" s="64"/>
      <c r="KFW178" s="64"/>
      <c r="KFX178" s="64"/>
      <c r="KFY178" s="64"/>
      <c r="KFZ178" s="64"/>
      <c r="KGA178" s="64"/>
      <c r="KGB178" s="64"/>
      <c r="KGC178" s="64"/>
      <c r="KGD178" s="64"/>
      <c r="KGE178" s="64"/>
      <c r="KGF178" s="64"/>
      <c r="KGG178" s="64"/>
      <c r="KGH178" s="64"/>
      <c r="KGI178" s="64"/>
      <c r="KGJ178" s="64"/>
      <c r="KGK178" s="64"/>
      <c r="KGL178" s="64"/>
      <c r="KGM178" s="64"/>
      <c r="KGN178" s="64"/>
      <c r="KGO178" s="64"/>
      <c r="KGP178" s="64"/>
      <c r="KGQ178" s="64"/>
      <c r="KGR178" s="64"/>
      <c r="KGS178" s="64"/>
      <c r="KGT178" s="64"/>
      <c r="KGU178" s="64"/>
      <c r="KGV178" s="64"/>
      <c r="KGW178" s="64"/>
      <c r="KGX178" s="64"/>
      <c r="KGY178" s="64"/>
      <c r="KGZ178" s="64"/>
      <c r="KHA178" s="64"/>
      <c r="KHB178" s="64"/>
      <c r="KHC178" s="64"/>
      <c r="KHD178" s="64"/>
      <c r="KHE178" s="64"/>
      <c r="KHF178" s="64"/>
      <c r="KHG178" s="64"/>
      <c r="KHH178" s="64"/>
      <c r="KHI178" s="64"/>
      <c r="KHJ178" s="64"/>
      <c r="KHK178" s="64"/>
      <c r="KHL178" s="64"/>
      <c r="KHM178" s="64"/>
      <c r="KHN178" s="64"/>
      <c r="KHO178" s="64"/>
      <c r="KHP178" s="64"/>
      <c r="KHQ178" s="64"/>
      <c r="KHR178" s="64"/>
      <c r="KHS178" s="64"/>
      <c r="KHT178" s="64"/>
      <c r="KHU178" s="64"/>
      <c r="KHV178" s="64"/>
      <c r="KHW178" s="64"/>
      <c r="KHX178" s="64"/>
      <c r="KHY178" s="64"/>
      <c r="KHZ178" s="64"/>
      <c r="KIA178" s="64"/>
      <c r="KIB178" s="64"/>
      <c r="KIC178" s="64"/>
      <c r="KID178" s="64"/>
      <c r="KIE178" s="64"/>
      <c r="KIF178" s="64"/>
      <c r="KIG178" s="64"/>
      <c r="KIH178" s="64"/>
      <c r="KII178" s="64"/>
      <c r="KIJ178" s="64"/>
      <c r="KIK178" s="64"/>
      <c r="KIL178" s="64"/>
      <c r="KIM178" s="64"/>
      <c r="KIN178" s="64"/>
      <c r="KIO178" s="64"/>
      <c r="KIP178" s="64"/>
      <c r="KIQ178" s="64"/>
      <c r="KIR178" s="64"/>
      <c r="KIS178" s="64"/>
      <c r="KIT178" s="64"/>
      <c r="KIU178" s="64"/>
      <c r="KIV178" s="64"/>
      <c r="KIW178" s="64"/>
      <c r="KIX178" s="64"/>
      <c r="KIY178" s="64"/>
      <c r="KIZ178" s="64"/>
      <c r="KJA178" s="64"/>
      <c r="KJB178" s="64"/>
      <c r="KJC178" s="64"/>
      <c r="KJD178" s="64"/>
      <c r="KJE178" s="64"/>
      <c r="KJF178" s="64"/>
      <c r="KJG178" s="64"/>
      <c r="KJH178" s="64"/>
      <c r="KJI178" s="64"/>
      <c r="KJJ178" s="64"/>
      <c r="KJK178" s="64"/>
      <c r="KJL178" s="64"/>
      <c r="KJM178" s="64"/>
      <c r="KJN178" s="64"/>
      <c r="KJO178" s="64"/>
      <c r="KJP178" s="64"/>
      <c r="KJQ178" s="64"/>
      <c r="KJR178" s="64"/>
      <c r="KJS178" s="64"/>
      <c r="KJT178" s="64"/>
      <c r="KJU178" s="64"/>
      <c r="KJV178" s="64"/>
      <c r="KJW178" s="64"/>
      <c r="KJX178" s="64"/>
      <c r="KJY178" s="64"/>
      <c r="KJZ178" s="64"/>
      <c r="KKA178" s="64"/>
      <c r="KKB178" s="64"/>
      <c r="KKC178" s="64"/>
      <c r="KKD178" s="64"/>
      <c r="KKE178" s="64"/>
      <c r="KKF178" s="64"/>
      <c r="KKG178" s="64"/>
      <c r="KKH178" s="64"/>
      <c r="KKI178" s="64"/>
      <c r="KKJ178" s="64"/>
      <c r="KKK178" s="64"/>
      <c r="KKL178" s="64"/>
      <c r="KKM178" s="64"/>
      <c r="KKN178" s="64"/>
      <c r="KKO178" s="64"/>
      <c r="KKP178" s="64"/>
      <c r="KKQ178" s="64"/>
      <c r="KKR178" s="64"/>
      <c r="KKS178" s="64"/>
      <c r="KKT178" s="64"/>
      <c r="KKU178" s="64"/>
      <c r="KKV178" s="64"/>
      <c r="KKW178" s="64"/>
      <c r="KKX178" s="64"/>
      <c r="KKY178" s="64"/>
      <c r="KKZ178" s="64"/>
      <c r="KLA178" s="64"/>
      <c r="KLB178" s="64"/>
      <c r="KLC178" s="64"/>
      <c r="KLD178" s="64"/>
      <c r="KLE178" s="64"/>
      <c r="KLF178" s="64"/>
      <c r="KLG178" s="64"/>
      <c r="KLH178" s="64"/>
      <c r="KLI178" s="64"/>
      <c r="KLJ178" s="64"/>
      <c r="KLK178" s="64"/>
      <c r="KLL178" s="64"/>
      <c r="KLM178" s="64"/>
      <c r="KLN178" s="64"/>
      <c r="KLO178" s="64"/>
      <c r="KLP178" s="64"/>
      <c r="KLQ178" s="64"/>
      <c r="KLR178" s="64"/>
      <c r="KLS178" s="64"/>
      <c r="KLT178" s="64"/>
      <c r="KLU178" s="64"/>
      <c r="KLV178" s="64"/>
      <c r="KLW178" s="64"/>
      <c r="KLX178" s="64"/>
      <c r="KLY178" s="64"/>
      <c r="KLZ178" s="64"/>
      <c r="KMA178" s="64"/>
      <c r="KMB178" s="64"/>
      <c r="KMC178" s="64"/>
      <c r="KMD178" s="64"/>
      <c r="KME178" s="64"/>
      <c r="KMF178" s="64"/>
      <c r="KMG178" s="64"/>
      <c r="KMH178" s="64"/>
      <c r="KMI178" s="64"/>
      <c r="KMJ178" s="64"/>
      <c r="KMK178" s="64"/>
      <c r="KML178" s="64"/>
      <c r="KMM178" s="64"/>
      <c r="KMN178" s="64"/>
      <c r="KMO178" s="64"/>
      <c r="KMP178" s="64"/>
      <c r="KMQ178" s="64"/>
      <c r="KMR178" s="64"/>
      <c r="KMS178" s="64"/>
      <c r="KMT178" s="64"/>
      <c r="KMU178" s="64"/>
      <c r="KMV178" s="64"/>
      <c r="KMW178" s="64"/>
      <c r="KMX178" s="64"/>
      <c r="KMY178" s="64"/>
      <c r="KMZ178" s="64"/>
      <c r="KNA178" s="64"/>
      <c r="KNB178" s="64"/>
      <c r="KNC178" s="64"/>
      <c r="KND178" s="64"/>
      <c r="KNE178" s="64"/>
      <c r="KNF178" s="64"/>
      <c r="KNG178" s="64"/>
      <c r="KNH178" s="64"/>
      <c r="KNI178" s="64"/>
      <c r="KNJ178" s="64"/>
      <c r="KNK178" s="64"/>
      <c r="KNL178" s="64"/>
      <c r="KNM178" s="64"/>
      <c r="KNN178" s="64"/>
      <c r="KNO178" s="64"/>
      <c r="KNP178" s="64"/>
      <c r="KNQ178" s="64"/>
      <c r="KNR178" s="64"/>
      <c r="KNS178" s="64"/>
      <c r="KNT178" s="64"/>
      <c r="KNU178" s="64"/>
      <c r="KNV178" s="64"/>
      <c r="KNW178" s="64"/>
      <c r="KNX178" s="64"/>
      <c r="KNY178" s="64"/>
      <c r="KNZ178" s="64"/>
      <c r="KOA178" s="64"/>
      <c r="KOB178" s="64"/>
      <c r="KOC178" s="64"/>
      <c r="KOD178" s="64"/>
      <c r="KOE178" s="64"/>
      <c r="KOF178" s="64"/>
      <c r="KOG178" s="64"/>
      <c r="KOH178" s="64"/>
      <c r="KOI178" s="64"/>
      <c r="KOJ178" s="64"/>
      <c r="KOK178" s="64"/>
      <c r="KOL178" s="64"/>
      <c r="KOM178" s="64"/>
      <c r="KON178" s="64"/>
      <c r="KOO178" s="64"/>
      <c r="KOP178" s="64"/>
      <c r="KOQ178" s="64"/>
      <c r="KOR178" s="64"/>
      <c r="KOS178" s="64"/>
      <c r="KOT178" s="64"/>
      <c r="KOU178" s="64"/>
      <c r="KOV178" s="64"/>
      <c r="KOW178" s="64"/>
      <c r="KOX178" s="64"/>
      <c r="KOY178" s="64"/>
      <c r="KOZ178" s="64"/>
      <c r="KPA178" s="64"/>
      <c r="KPB178" s="64"/>
      <c r="KPC178" s="64"/>
      <c r="KPD178" s="64"/>
      <c r="KPE178" s="64"/>
      <c r="KPF178" s="64"/>
      <c r="KPG178" s="64"/>
      <c r="KPH178" s="64"/>
      <c r="KPI178" s="64"/>
      <c r="KPJ178" s="64"/>
      <c r="KPK178" s="64"/>
      <c r="KPL178" s="64"/>
      <c r="KPM178" s="64"/>
      <c r="KPN178" s="64"/>
      <c r="KPO178" s="64"/>
      <c r="KPP178" s="64"/>
      <c r="KPQ178" s="64"/>
      <c r="KPR178" s="64"/>
      <c r="KPS178" s="64"/>
      <c r="KPT178" s="64"/>
      <c r="KPU178" s="64"/>
      <c r="KPV178" s="64"/>
      <c r="KPW178" s="64"/>
      <c r="KPX178" s="64"/>
      <c r="KPY178" s="64"/>
      <c r="KPZ178" s="64"/>
      <c r="KQA178" s="64"/>
      <c r="KQB178" s="64"/>
      <c r="KQC178" s="64"/>
      <c r="KQD178" s="64"/>
      <c r="KQE178" s="64"/>
      <c r="KQF178" s="64"/>
      <c r="KQG178" s="64"/>
      <c r="KQH178" s="64"/>
      <c r="KQI178" s="64"/>
      <c r="KQJ178" s="64"/>
      <c r="KQK178" s="64"/>
      <c r="KQL178" s="64"/>
      <c r="KQM178" s="64"/>
      <c r="KQN178" s="64"/>
      <c r="KQO178" s="64"/>
      <c r="KQP178" s="64"/>
      <c r="KQQ178" s="64"/>
      <c r="KQR178" s="64"/>
      <c r="KQS178" s="64"/>
      <c r="KQT178" s="64"/>
      <c r="KQU178" s="64"/>
      <c r="KQV178" s="64"/>
      <c r="KQW178" s="64"/>
      <c r="KQX178" s="64"/>
      <c r="KQY178" s="64"/>
      <c r="KQZ178" s="64"/>
      <c r="KRA178" s="64"/>
      <c r="KRB178" s="64"/>
      <c r="KRC178" s="64"/>
      <c r="KRD178" s="64"/>
      <c r="KRE178" s="64"/>
      <c r="KRF178" s="64"/>
      <c r="KRG178" s="64"/>
      <c r="KRH178" s="64"/>
      <c r="KRI178" s="64"/>
      <c r="KRJ178" s="64"/>
      <c r="KRK178" s="64"/>
      <c r="KRL178" s="64"/>
      <c r="KRM178" s="64"/>
      <c r="KRN178" s="64"/>
      <c r="KRO178" s="64"/>
      <c r="KRP178" s="64"/>
      <c r="KRQ178" s="64"/>
      <c r="KRR178" s="64"/>
      <c r="KRS178" s="64"/>
      <c r="KRT178" s="64"/>
      <c r="KRU178" s="64"/>
      <c r="KRV178" s="64"/>
      <c r="KRW178" s="64"/>
      <c r="KRX178" s="64"/>
      <c r="KRY178" s="64"/>
      <c r="KRZ178" s="64"/>
      <c r="KSA178" s="64"/>
      <c r="KSB178" s="64"/>
      <c r="KSC178" s="64"/>
      <c r="KSD178" s="64"/>
      <c r="KSE178" s="64"/>
      <c r="KSF178" s="64"/>
      <c r="KSG178" s="64"/>
      <c r="KSH178" s="64"/>
      <c r="KSI178" s="64"/>
      <c r="KSJ178" s="64"/>
      <c r="KSK178" s="64"/>
      <c r="KSL178" s="64"/>
      <c r="KSM178" s="64"/>
      <c r="KSN178" s="64"/>
      <c r="KSO178" s="64"/>
      <c r="KSP178" s="64"/>
      <c r="KSQ178" s="64"/>
      <c r="KSR178" s="64"/>
      <c r="KSS178" s="64"/>
      <c r="KST178" s="64"/>
      <c r="KSU178" s="64"/>
      <c r="KSV178" s="64"/>
      <c r="KSW178" s="64"/>
      <c r="KSX178" s="64"/>
      <c r="KSY178" s="64"/>
      <c r="KSZ178" s="64"/>
      <c r="KTA178" s="64"/>
      <c r="KTB178" s="64"/>
      <c r="KTC178" s="64"/>
      <c r="KTD178" s="64"/>
      <c r="KTE178" s="64"/>
      <c r="KTF178" s="64"/>
      <c r="KTG178" s="64"/>
      <c r="KTH178" s="64"/>
      <c r="KTI178" s="64"/>
      <c r="KTJ178" s="64"/>
      <c r="KTK178" s="64"/>
      <c r="KTL178" s="64"/>
      <c r="KTM178" s="64"/>
      <c r="KTN178" s="64"/>
      <c r="KTO178" s="64"/>
      <c r="KTP178" s="64"/>
      <c r="KTQ178" s="64"/>
      <c r="KTR178" s="64"/>
      <c r="KTS178" s="64"/>
      <c r="KTT178" s="64"/>
      <c r="KTU178" s="64"/>
      <c r="KTV178" s="64"/>
      <c r="KTW178" s="64"/>
      <c r="KTX178" s="64"/>
      <c r="KTY178" s="64"/>
      <c r="KTZ178" s="64"/>
      <c r="KUA178" s="64"/>
      <c r="KUB178" s="64"/>
      <c r="KUC178" s="64"/>
      <c r="KUD178" s="64"/>
      <c r="KUE178" s="64"/>
      <c r="KUF178" s="64"/>
      <c r="KUG178" s="64"/>
      <c r="KUH178" s="64"/>
      <c r="KUI178" s="64"/>
      <c r="KUJ178" s="64"/>
      <c r="KUK178" s="64"/>
      <c r="KUL178" s="64"/>
      <c r="KUM178" s="64"/>
      <c r="KUN178" s="64"/>
      <c r="KUO178" s="64"/>
      <c r="KUP178" s="64"/>
      <c r="KUQ178" s="64"/>
      <c r="KUR178" s="64"/>
      <c r="KUS178" s="64"/>
      <c r="KUT178" s="64"/>
      <c r="KUU178" s="64"/>
      <c r="KUV178" s="64"/>
      <c r="KUW178" s="64"/>
      <c r="KUX178" s="64"/>
      <c r="KUY178" s="64"/>
      <c r="KUZ178" s="64"/>
      <c r="KVA178" s="64"/>
      <c r="KVB178" s="64"/>
      <c r="KVC178" s="64"/>
      <c r="KVD178" s="64"/>
      <c r="KVE178" s="64"/>
      <c r="KVF178" s="64"/>
      <c r="KVG178" s="64"/>
      <c r="KVH178" s="64"/>
      <c r="KVI178" s="64"/>
      <c r="KVJ178" s="64"/>
      <c r="KVK178" s="64"/>
      <c r="KVL178" s="64"/>
      <c r="KVM178" s="64"/>
      <c r="KVN178" s="64"/>
      <c r="KVO178" s="64"/>
      <c r="KVP178" s="64"/>
      <c r="KVQ178" s="64"/>
      <c r="KVR178" s="64"/>
      <c r="KVS178" s="64"/>
      <c r="KVT178" s="64"/>
      <c r="KVU178" s="64"/>
      <c r="KVV178" s="64"/>
      <c r="KVW178" s="64"/>
      <c r="KVX178" s="64"/>
      <c r="KVY178" s="64"/>
      <c r="KVZ178" s="64"/>
      <c r="KWA178" s="64"/>
      <c r="KWB178" s="64"/>
      <c r="KWC178" s="64"/>
      <c r="KWD178" s="64"/>
      <c r="KWE178" s="64"/>
      <c r="KWF178" s="64"/>
      <c r="KWG178" s="64"/>
      <c r="KWH178" s="64"/>
      <c r="KWI178" s="64"/>
      <c r="KWJ178" s="64"/>
      <c r="KWK178" s="64"/>
      <c r="KWL178" s="64"/>
      <c r="KWM178" s="64"/>
      <c r="KWN178" s="64"/>
      <c r="KWO178" s="64"/>
      <c r="KWP178" s="64"/>
      <c r="KWQ178" s="64"/>
      <c r="KWR178" s="64"/>
      <c r="KWS178" s="64"/>
      <c r="KWT178" s="64"/>
      <c r="KWU178" s="64"/>
      <c r="KWV178" s="64"/>
      <c r="KWW178" s="64"/>
      <c r="KWX178" s="64"/>
      <c r="KWY178" s="64"/>
      <c r="KWZ178" s="64"/>
      <c r="KXA178" s="64"/>
      <c r="KXB178" s="64"/>
      <c r="KXC178" s="64"/>
      <c r="KXD178" s="64"/>
      <c r="KXE178" s="64"/>
      <c r="KXF178" s="64"/>
      <c r="KXG178" s="64"/>
      <c r="KXH178" s="64"/>
      <c r="KXI178" s="64"/>
      <c r="KXJ178" s="64"/>
      <c r="KXK178" s="64"/>
      <c r="KXL178" s="64"/>
      <c r="KXM178" s="64"/>
      <c r="KXN178" s="64"/>
      <c r="KXO178" s="64"/>
      <c r="KXP178" s="64"/>
      <c r="KXQ178" s="64"/>
      <c r="KXR178" s="64"/>
      <c r="KXS178" s="64"/>
      <c r="KXT178" s="64"/>
      <c r="KXU178" s="64"/>
      <c r="KXV178" s="64"/>
      <c r="KXW178" s="64"/>
      <c r="KXX178" s="64"/>
      <c r="KXY178" s="64"/>
      <c r="KXZ178" s="64"/>
      <c r="KYA178" s="64"/>
      <c r="KYB178" s="64"/>
      <c r="KYC178" s="64"/>
      <c r="KYD178" s="64"/>
      <c r="KYE178" s="64"/>
      <c r="KYF178" s="64"/>
      <c r="KYG178" s="64"/>
      <c r="KYH178" s="64"/>
      <c r="KYI178" s="64"/>
      <c r="KYJ178" s="64"/>
      <c r="KYK178" s="64"/>
      <c r="KYL178" s="64"/>
      <c r="KYM178" s="64"/>
      <c r="KYN178" s="64"/>
      <c r="KYO178" s="64"/>
      <c r="KYP178" s="64"/>
      <c r="KYQ178" s="64"/>
      <c r="KYR178" s="64"/>
      <c r="KYS178" s="64"/>
      <c r="KYT178" s="64"/>
      <c r="KYU178" s="64"/>
      <c r="KYV178" s="64"/>
      <c r="KYW178" s="64"/>
      <c r="KYX178" s="64"/>
      <c r="KYY178" s="64"/>
      <c r="KYZ178" s="64"/>
      <c r="KZA178" s="64"/>
      <c r="KZB178" s="64"/>
      <c r="KZC178" s="64"/>
      <c r="KZD178" s="64"/>
      <c r="KZE178" s="64"/>
      <c r="KZF178" s="64"/>
      <c r="KZG178" s="64"/>
      <c r="KZH178" s="64"/>
      <c r="KZI178" s="64"/>
      <c r="KZJ178" s="64"/>
      <c r="KZK178" s="64"/>
      <c r="KZL178" s="64"/>
      <c r="KZM178" s="64"/>
      <c r="KZN178" s="64"/>
      <c r="KZO178" s="64"/>
      <c r="KZP178" s="64"/>
      <c r="KZQ178" s="64"/>
      <c r="KZR178" s="64"/>
      <c r="KZS178" s="64"/>
      <c r="KZT178" s="64"/>
      <c r="KZU178" s="64"/>
      <c r="KZV178" s="64"/>
      <c r="KZW178" s="64"/>
      <c r="KZX178" s="64"/>
      <c r="KZY178" s="64"/>
      <c r="KZZ178" s="64"/>
      <c r="LAA178" s="64"/>
      <c r="LAB178" s="64"/>
      <c r="LAC178" s="64"/>
      <c r="LAD178" s="64"/>
      <c r="LAE178" s="64"/>
      <c r="LAF178" s="64"/>
      <c r="LAG178" s="64"/>
      <c r="LAH178" s="64"/>
      <c r="LAI178" s="64"/>
      <c r="LAJ178" s="64"/>
      <c r="LAK178" s="64"/>
      <c r="LAL178" s="64"/>
      <c r="LAM178" s="64"/>
      <c r="LAN178" s="64"/>
      <c r="LAO178" s="64"/>
      <c r="LAP178" s="64"/>
      <c r="LAQ178" s="64"/>
      <c r="LAR178" s="64"/>
      <c r="LAS178" s="64"/>
      <c r="LAT178" s="64"/>
      <c r="LAU178" s="64"/>
      <c r="LAV178" s="64"/>
      <c r="LAW178" s="64"/>
      <c r="LAX178" s="64"/>
      <c r="LAY178" s="64"/>
      <c r="LAZ178" s="64"/>
      <c r="LBA178" s="64"/>
      <c r="LBB178" s="64"/>
      <c r="LBC178" s="64"/>
      <c r="LBD178" s="64"/>
      <c r="LBE178" s="64"/>
      <c r="LBF178" s="64"/>
      <c r="LBG178" s="64"/>
      <c r="LBH178" s="64"/>
      <c r="LBI178" s="64"/>
      <c r="LBJ178" s="64"/>
      <c r="LBK178" s="64"/>
      <c r="LBL178" s="64"/>
      <c r="LBM178" s="64"/>
      <c r="LBN178" s="64"/>
      <c r="LBO178" s="64"/>
      <c r="LBP178" s="64"/>
      <c r="LBQ178" s="64"/>
      <c r="LBR178" s="64"/>
      <c r="LBS178" s="64"/>
      <c r="LBT178" s="64"/>
      <c r="LBU178" s="64"/>
      <c r="LBV178" s="64"/>
      <c r="LBW178" s="64"/>
      <c r="LBX178" s="64"/>
      <c r="LBY178" s="64"/>
      <c r="LBZ178" s="64"/>
      <c r="LCA178" s="64"/>
      <c r="LCB178" s="64"/>
      <c r="LCC178" s="64"/>
      <c r="LCD178" s="64"/>
      <c r="LCE178" s="64"/>
      <c r="LCF178" s="64"/>
      <c r="LCG178" s="64"/>
      <c r="LCH178" s="64"/>
      <c r="LCI178" s="64"/>
      <c r="LCJ178" s="64"/>
      <c r="LCK178" s="64"/>
      <c r="LCL178" s="64"/>
      <c r="LCM178" s="64"/>
      <c r="LCN178" s="64"/>
      <c r="LCO178" s="64"/>
      <c r="LCP178" s="64"/>
      <c r="LCQ178" s="64"/>
      <c r="LCR178" s="64"/>
      <c r="LCS178" s="64"/>
      <c r="LCT178" s="64"/>
      <c r="LCU178" s="64"/>
      <c r="LCV178" s="64"/>
      <c r="LCW178" s="64"/>
      <c r="LCX178" s="64"/>
      <c r="LCY178" s="64"/>
      <c r="LCZ178" s="64"/>
      <c r="LDA178" s="64"/>
      <c r="LDB178" s="64"/>
      <c r="LDC178" s="64"/>
      <c r="LDD178" s="64"/>
      <c r="LDE178" s="64"/>
      <c r="LDF178" s="64"/>
      <c r="LDG178" s="64"/>
      <c r="LDH178" s="64"/>
      <c r="LDI178" s="64"/>
      <c r="LDJ178" s="64"/>
      <c r="LDK178" s="64"/>
      <c r="LDL178" s="64"/>
      <c r="LDM178" s="64"/>
      <c r="LDN178" s="64"/>
      <c r="LDO178" s="64"/>
      <c r="LDP178" s="64"/>
      <c r="LDQ178" s="64"/>
      <c r="LDR178" s="64"/>
      <c r="LDS178" s="64"/>
      <c r="LDT178" s="64"/>
      <c r="LDU178" s="64"/>
      <c r="LDV178" s="64"/>
      <c r="LDW178" s="64"/>
      <c r="LDX178" s="64"/>
      <c r="LDY178" s="64"/>
      <c r="LDZ178" s="64"/>
      <c r="LEA178" s="64"/>
      <c r="LEB178" s="64"/>
      <c r="LEC178" s="64"/>
      <c r="LED178" s="64"/>
      <c r="LEE178" s="64"/>
      <c r="LEF178" s="64"/>
      <c r="LEG178" s="64"/>
      <c r="LEH178" s="64"/>
      <c r="LEI178" s="64"/>
      <c r="LEJ178" s="64"/>
      <c r="LEK178" s="64"/>
      <c r="LEL178" s="64"/>
      <c r="LEM178" s="64"/>
      <c r="LEN178" s="64"/>
      <c r="LEO178" s="64"/>
      <c r="LEP178" s="64"/>
      <c r="LEQ178" s="64"/>
      <c r="LER178" s="64"/>
      <c r="LES178" s="64"/>
      <c r="LET178" s="64"/>
      <c r="LEU178" s="64"/>
      <c r="LEV178" s="64"/>
      <c r="LEW178" s="64"/>
      <c r="LEX178" s="64"/>
      <c r="LEY178" s="64"/>
      <c r="LEZ178" s="64"/>
      <c r="LFA178" s="64"/>
      <c r="LFB178" s="64"/>
      <c r="LFC178" s="64"/>
      <c r="LFD178" s="64"/>
      <c r="LFE178" s="64"/>
      <c r="LFF178" s="64"/>
      <c r="LFG178" s="64"/>
      <c r="LFH178" s="64"/>
      <c r="LFI178" s="64"/>
      <c r="LFJ178" s="64"/>
      <c r="LFK178" s="64"/>
      <c r="LFL178" s="64"/>
      <c r="LFM178" s="64"/>
      <c r="LFN178" s="64"/>
      <c r="LFO178" s="64"/>
      <c r="LFP178" s="64"/>
      <c r="LFQ178" s="64"/>
      <c r="LFR178" s="64"/>
      <c r="LFS178" s="64"/>
      <c r="LFT178" s="64"/>
      <c r="LFU178" s="64"/>
      <c r="LFV178" s="64"/>
      <c r="LFW178" s="64"/>
      <c r="LFX178" s="64"/>
      <c r="LFY178" s="64"/>
      <c r="LFZ178" s="64"/>
      <c r="LGA178" s="64"/>
      <c r="LGB178" s="64"/>
      <c r="LGC178" s="64"/>
      <c r="LGD178" s="64"/>
      <c r="LGE178" s="64"/>
      <c r="LGF178" s="64"/>
      <c r="LGG178" s="64"/>
      <c r="LGH178" s="64"/>
      <c r="LGI178" s="64"/>
      <c r="LGJ178" s="64"/>
      <c r="LGK178" s="64"/>
      <c r="LGL178" s="64"/>
      <c r="LGM178" s="64"/>
      <c r="LGN178" s="64"/>
      <c r="LGO178" s="64"/>
      <c r="LGP178" s="64"/>
      <c r="LGQ178" s="64"/>
      <c r="LGR178" s="64"/>
      <c r="LGS178" s="64"/>
      <c r="LGT178" s="64"/>
      <c r="LGU178" s="64"/>
      <c r="LGV178" s="64"/>
      <c r="LGW178" s="64"/>
      <c r="LGX178" s="64"/>
      <c r="LGY178" s="64"/>
      <c r="LGZ178" s="64"/>
      <c r="LHA178" s="64"/>
      <c r="LHB178" s="64"/>
      <c r="LHC178" s="64"/>
      <c r="LHD178" s="64"/>
      <c r="LHE178" s="64"/>
      <c r="LHF178" s="64"/>
      <c r="LHG178" s="64"/>
      <c r="LHH178" s="64"/>
      <c r="LHI178" s="64"/>
      <c r="LHJ178" s="64"/>
      <c r="LHK178" s="64"/>
      <c r="LHL178" s="64"/>
      <c r="LHM178" s="64"/>
      <c r="LHN178" s="64"/>
      <c r="LHO178" s="64"/>
      <c r="LHP178" s="64"/>
      <c r="LHQ178" s="64"/>
      <c r="LHR178" s="64"/>
      <c r="LHS178" s="64"/>
      <c r="LHT178" s="64"/>
      <c r="LHU178" s="64"/>
      <c r="LHV178" s="64"/>
      <c r="LHW178" s="64"/>
      <c r="LHX178" s="64"/>
      <c r="LHY178" s="64"/>
      <c r="LHZ178" s="64"/>
      <c r="LIA178" s="64"/>
      <c r="LIB178" s="64"/>
      <c r="LIC178" s="64"/>
      <c r="LID178" s="64"/>
      <c r="LIE178" s="64"/>
      <c r="LIF178" s="64"/>
      <c r="LIG178" s="64"/>
      <c r="LIH178" s="64"/>
      <c r="LII178" s="64"/>
      <c r="LIJ178" s="64"/>
      <c r="LIK178" s="64"/>
      <c r="LIL178" s="64"/>
      <c r="LIM178" s="64"/>
      <c r="LIN178" s="64"/>
      <c r="LIO178" s="64"/>
      <c r="LIP178" s="64"/>
      <c r="LIQ178" s="64"/>
      <c r="LIR178" s="64"/>
      <c r="LIS178" s="64"/>
      <c r="LIT178" s="64"/>
      <c r="LIU178" s="64"/>
      <c r="LIV178" s="64"/>
      <c r="LIW178" s="64"/>
      <c r="LIX178" s="64"/>
      <c r="LIY178" s="64"/>
      <c r="LIZ178" s="64"/>
      <c r="LJA178" s="64"/>
      <c r="LJB178" s="64"/>
      <c r="LJC178" s="64"/>
      <c r="LJD178" s="64"/>
      <c r="LJE178" s="64"/>
      <c r="LJF178" s="64"/>
      <c r="LJG178" s="64"/>
      <c r="LJH178" s="64"/>
      <c r="LJI178" s="64"/>
      <c r="LJJ178" s="64"/>
      <c r="LJK178" s="64"/>
      <c r="LJL178" s="64"/>
      <c r="LJM178" s="64"/>
      <c r="LJN178" s="64"/>
      <c r="LJO178" s="64"/>
      <c r="LJP178" s="64"/>
      <c r="LJQ178" s="64"/>
      <c r="LJR178" s="64"/>
      <c r="LJS178" s="64"/>
      <c r="LJT178" s="64"/>
      <c r="LJU178" s="64"/>
      <c r="LJV178" s="64"/>
      <c r="LJW178" s="64"/>
      <c r="LJX178" s="64"/>
      <c r="LJY178" s="64"/>
      <c r="LJZ178" s="64"/>
      <c r="LKA178" s="64"/>
      <c r="LKB178" s="64"/>
      <c r="LKC178" s="64"/>
      <c r="LKD178" s="64"/>
      <c r="LKE178" s="64"/>
      <c r="LKF178" s="64"/>
      <c r="LKG178" s="64"/>
      <c r="LKH178" s="64"/>
      <c r="LKI178" s="64"/>
      <c r="LKJ178" s="64"/>
      <c r="LKK178" s="64"/>
      <c r="LKL178" s="64"/>
      <c r="LKM178" s="64"/>
      <c r="LKN178" s="64"/>
      <c r="LKO178" s="64"/>
      <c r="LKP178" s="64"/>
      <c r="LKQ178" s="64"/>
      <c r="LKR178" s="64"/>
      <c r="LKS178" s="64"/>
      <c r="LKT178" s="64"/>
      <c r="LKU178" s="64"/>
      <c r="LKV178" s="64"/>
      <c r="LKW178" s="64"/>
      <c r="LKX178" s="64"/>
      <c r="LKY178" s="64"/>
      <c r="LKZ178" s="64"/>
      <c r="LLA178" s="64"/>
      <c r="LLB178" s="64"/>
      <c r="LLC178" s="64"/>
      <c r="LLD178" s="64"/>
      <c r="LLE178" s="64"/>
      <c r="LLF178" s="64"/>
      <c r="LLG178" s="64"/>
      <c r="LLH178" s="64"/>
      <c r="LLI178" s="64"/>
      <c r="LLJ178" s="64"/>
      <c r="LLK178" s="64"/>
      <c r="LLL178" s="64"/>
      <c r="LLM178" s="64"/>
      <c r="LLN178" s="64"/>
      <c r="LLO178" s="64"/>
      <c r="LLP178" s="64"/>
      <c r="LLQ178" s="64"/>
      <c r="LLR178" s="64"/>
      <c r="LLS178" s="64"/>
      <c r="LLT178" s="64"/>
      <c r="LLU178" s="64"/>
      <c r="LLV178" s="64"/>
      <c r="LLW178" s="64"/>
      <c r="LLX178" s="64"/>
      <c r="LLY178" s="64"/>
      <c r="LLZ178" s="64"/>
      <c r="LMA178" s="64"/>
      <c r="LMB178" s="64"/>
      <c r="LMC178" s="64"/>
      <c r="LMD178" s="64"/>
      <c r="LME178" s="64"/>
      <c r="LMF178" s="64"/>
      <c r="LMG178" s="64"/>
      <c r="LMH178" s="64"/>
      <c r="LMI178" s="64"/>
      <c r="LMJ178" s="64"/>
      <c r="LMK178" s="64"/>
      <c r="LML178" s="64"/>
      <c r="LMM178" s="64"/>
      <c r="LMN178" s="64"/>
      <c r="LMO178" s="64"/>
      <c r="LMP178" s="64"/>
      <c r="LMQ178" s="64"/>
      <c r="LMR178" s="64"/>
      <c r="LMS178" s="64"/>
      <c r="LMT178" s="64"/>
      <c r="LMU178" s="64"/>
      <c r="LMV178" s="64"/>
      <c r="LMW178" s="64"/>
      <c r="LMX178" s="64"/>
      <c r="LMY178" s="64"/>
      <c r="LMZ178" s="64"/>
      <c r="LNA178" s="64"/>
      <c r="LNB178" s="64"/>
      <c r="LNC178" s="64"/>
      <c r="LND178" s="64"/>
      <c r="LNE178" s="64"/>
      <c r="LNF178" s="64"/>
      <c r="LNG178" s="64"/>
      <c r="LNH178" s="64"/>
      <c r="LNI178" s="64"/>
      <c r="LNJ178" s="64"/>
      <c r="LNK178" s="64"/>
      <c r="LNL178" s="64"/>
      <c r="LNM178" s="64"/>
      <c r="LNN178" s="64"/>
      <c r="LNO178" s="64"/>
      <c r="LNP178" s="64"/>
      <c r="LNQ178" s="64"/>
      <c r="LNR178" s="64"/>
      <c r="LNS178" s="64"/>
      <c r="LNT178" s="64"/>
      <c r="LNU178" s="64"/>
      <c r="LNV178" s="64"/>
      <c r="LNW178" s="64"/>
      <c r="LNX178" s="64"/>
      <c r="LNY178" s="64"/>
      <c r="LNZ178" s="64"/>
      <c r="LOA178" s="64"/>
      <c r="LOB178" s="64"/>
      <c r="LOC178" s="64"/>
      <c r="LOD178" s="64"/>
      <c r="LOE178" s="64"/>
      <c r="LOF178" s="64"/>
      <c r="LOG178" s="64"/>
      <c r="LOH178" s="64"/>
      <c r="LOI178" s="64"/>
      <c r="LOJ178" s="64"/>
      <c r="LOK178" s="64"/>
      <c r="LOL178" s="64"/>
      <c r="LOM178" s="64"/>
      <c r="LON178" s="64"/>
      <c r="LOO178" s="64"/>
      <c r="LOP178" s="64"/>
      <c r="LOQ178" s="64"/>
      <c r="LOR178" s="64"/>
      <c r="LOS178" s="64"/>
      <c r="LOT178" s="64"/>
      <c r="LOU178" s="64"/>
      <c r="LOV178" s="64"/>
      <c r="LOW178" s="64"/>
      <c r="LOX178" s="64"/>
      <c r="LOY178" s="64"/>
      <c r="LOZ178" s="64"/>
      <c r="LPA178" s="64"/>
      <c r="LPB178" s="64"/>
      <c r="LPC178" s="64"/>
      <c r="LPD178" s="64"/>
      <c r="LPE178" s="64"/>
      <c r="LPF178" s="64"/>
      <c r="LPG178" s="64"/>
      <c r="LPH178" s="64"/>
      <c r="LPI178" s="64"/>
      <c r="LPJ178" s="64"/>
      <c r="LPK178" s="64"/>
      <c r="LPL178" s="64"/>
      <c r="LPM178" s="64"/>
      <c r="LPN178" s="64"/>
      <c r="LPO178" s="64"/>
      <c r="LPP178" s="64"/>
      <c r="LPQ178" s="64"/>
      <c r="LPR178" s="64"/>
      <c r="LPS178" s="64"/>
      <c r="LPT178" s="64"/>
      <c r="LPU178" s="64"/>
      <c r="LPV178" s="64"/>
      <c r="LPW178" s="64"/>
      <c r="LPX178" s="64"/>
      <c r="LPY178" s="64"/>
      <c r="LPZ178" s="64"/>
      <c r="LQA178" s="64"/>
      <c r="LQB178" s="64"/>
      <c r="LQC178" s="64"/>
      <c r="LQD178" s="64"/>
      <c r="LQE178" s="64"/>
      <c r="LQF178" s="64"/>
      <c r="LQG178" s="64"/>
      <c r="LQH178" s="64"/>
      <c r="LQI178" s="64"/>
      <c r="LQJ178" s="64"/>
      <c r="LQK178" s="64"/>
      <c r="LQL178" s="64"/>
      <c r="LQM178" s="64"/>
      <c r="LQN178" s="64"/>
      <c r="LQO178" s="64"/>
      <c r="LQP178" s="64"/>
      <c r="LQQ178" s="64"/>
      <c r="LQR178" s="64"/>
      <c r="LQS178" s="64"/>
      <c r="LQT178" s="64"/>
      <c r="LQU178" s="64"/>
      <c r="LQV178" s="64"/>
      <c r="LQW178" s="64"/>
      <c r="LQX178" s="64"/>
      <c r="LQY178" s="64"/>
      <c r="LQZ178" s="64"/>
      <c r="LRA178" s="64"/>
      <c r="LRB178" s="64"/>
      <c r="LRC178" s="64"/>
      <c r="LRD178" s="64"/>
      <c r="LRE178" s="64"/>
      <c r="LRF178" s="64"/>
      <c r="LRG178" s="64"/>
      <c r="LRH178" s="64"/>
      <c r="LRI178" s="64"/>
      <c r="LRJ178" s="64"/>
      <c r="LRK178" s="64"/>
      <c r="LRL178" s="64"/>
      <c r="LRM178" s="64"/>
      <c r="LRN178" s="64"/>
      <c r="LRO178" s="64"/>
      <c r="LRP178" s="64"/>
      <c r="LRQ178" s="64"/>
      <c r="LRR178" s="64"/>
      <c r="LRS178" s="64"/>
      <c r="LRT178" s="64"/>
      <c r="LRU178" s="64"/>
      <c r="LRV178" s="64"/>
      <c r="LRW178" s="64"/>
      <c r="LRX178" s="64"/>
      <c r="LRY178" s="64"/>
      <c r="LRZ178" s="64"/>
      <c r="LSA178" s="64"/>
      <c r="LSB178" s="64"/>
      <c r="LSC178" s="64"/>
      <c r="LSD178" s="64"/>
      <c r="LSE178" s="64"/>
      <c r="LSF178" s="64"/>
      <c r="LSG178" s="64"/>
      <c r="LSH178" s="64"/>
      <c r="LSI178" s="64"/>
      <c r="LSJ178" s="64"/>
      <c r="LSK178" s="64"/>
      <c r="LSL178" s="64"/>
      <c r="LSM178" s="64"/>
      <c r="LSN178" s="64"/>
      <c r="LSO178" s="64"/>
      <c r="LSP178" s="64"/>
      <c r="LSQ178" s="64"/>
      <c r="LSR178" s="64"/>
      <c r="LSS178" s="64"/>
      <c r="LST178" s="64"/>
      <c r="LSU178" s="64"/>
      <c r="LSV178" s="64"/>
      <c r="LSW178" s="64"/>
      <c r="LSX178" s="64"/>
      <c r="LSY178" s="64"/>
      <c r="LSZ178" s="64"/>
      <c r="LTA178" s="64"/>
      <c r="LTB178" s="64"/>
      <c r="LTC178" s="64"/>
      <c r="LTD178" s="64"/>
      <c r="LTE178" s="64"/>
      <c r="LTF178" s="64"/>
      <c r="LTG178" s="64"/>
      <c r="LTH178" s="64"/>
      <c r="LTI178" s="64"/>
      <c r="LTJ178" s="64"/>
      <c r="LTK178" s="64"/>
      <c r="LTL178" s="64"/>
      <c r="LTM178" s="64"/>
      <c r="LTN178" s="64"/>
      <c r="LTO178" s="64"/>
      <c r="LTP178" s="64"/>
      <c r="LTQ178" s="64"/>
      <c r="LTR178" s="64"/>
      <c r="LTS178" s="64"/>
      <c r="LTT178" s="64"/>
      <c r="LTU178" s="64"/>
      <c r="LTV178" s="64"/>
      <c r="LTW178" s="64"/>
      <c r="LTX178" s="64"/>
      <c r="LTY178" s="64"/>
      <c r="LTZ178" s="64"/>
      <c r="LUA178" s="64"/>
      <c r="LUB178" s="64"/>
      <c r="LUC178" s="64"/>
      <c r="LUD178" s="64"/>
      <c r="LUE178" s="64"/>
      <c r="LUF178" s="64"/>
      <c r="LUG178" s="64"/>
      <c r="LUH178" s="64"/>
      <c r="LUI178" s="64"/>
      <c r="LUJ178" s="64"/>
      <c r="LUK178" s="64"/>
      <c r="LUL178" s="64"/>
      <c r="LUM178" s="64"/>
      <c r="LUN178" s="64"/>
      <c r="LUO178" s="64"/>
      <c r="LUP178" s="64"/>
      <c r="LUQ178" s="64"/>
      <c r="LUR178" s="64"/>
      <c r="LUS178" s="64"/>
      <c r="LUT178" s="64"/>
      <c r="LUU178" s="64"/>
      <c r="LUV178" s="64"/>
      <c r="LUW178" s="64"/>
      <c r="LUX178" s="64"/>
      <c r="LUY178" s="64"/>
      <c r="LUZ178" s="64"/>
      <c r="LVA178" s="64"/>
      <c r="LVB178" s="64"/>
      <c r="LVC178" s="64"/>
      <c r="LVD178" s="64"/>
      <c r="LVE178" s="64"/>
      <c r="LVF178" s="64"/>
      <c r="LVG178" s="64"/>
      <c r="LVH178" s="64"/>
      <c r="LVI178" s="64"/>
      <c r="LVJ178" s="64"/>
      <c r="LVK178" s="64"/>
      <c r="LVL178" s="64"/>
      <c r="LVM178" s="64"/>
      <c r="LVN178" s="64"/>
      <c r="LVO178" s="64"/>
      <c r="LVP178" s="64"/>
      <c r="LVQ178" s="64"/>
      <c r="LVR178" s="64"/>
      <c r="LVS178" s="64"/>
      <c r="LVT178" s="64"/>
      <c r="LVU178" s="64"/>
      <c r="LVV178" s="64"/>
      <c r="LVW178" s="64"/>
      <c r="LVX178" s="64"/>
      <c r="LVY178" s="64"/>
      <c r="LVZ178" s="64"/>
      <c r="LWA178" s="64"/>
      <c r="LWB178" s="64"/>
      <c r="LWC178" s="64"/>
      <c r="LWD178" s="64"/>
      <c r="LWE178" s="64"/>
      <c r="LWF178" s="64"/>
      <c r="LWG178" s="64"/>
      <c r="LWH178" s="64"/>
      <c r="LWI178" s="64"/>
      <c r="LWJ178" s="64"/>
      <c r="LWK178" s="64"/>
      <c r="LWL178" s="64"/>
      <c r="LWM178" s="64"/>
      <c r="LWN178" s="64"/>
      <c r="LWO178" s="64"/>
      <c r="LWP178" s="64"/>
      <c r="LWQ178" s="64"/>
      <c r="LWR178" s="64"/>
      <c r="LWS178" s="64"/>
      <c r="LWT178" s="64"/>
      <c r="LWU178" s="64"/>
      <c r="LWV178" s="64"/>
      <c r="LWW178" s="64"/>
      <c r="LWX178" s="64"/>
      <c r="LWY178" s="64"/>
      <c r="LWZ178" s="64"/>
      <c r="LXA178" s="64"/>
      <c r="LXB178" s="64"/>
      <c r="LXC178" s="64"/>
      <c r="LXD178" s="64"/>
      <c r="LXE178" s="64"/>
      <c r="LXF178" s="64"/>
      <c r="LXG178" s="64"/>
      <c r="LXH178" s="64"/>
      <c r="LXI178" s="64"/>
      <c r="LXJ178" s="64"/>
      <c r="LXK178" s="64"/>
      <c r="LXL178" s="64"/>
      <c r="LXM178" s="64"/>
      <c r="LXN178" s="64"/>
      <c r="LXO178" s="64"/>
      <c r="LXP178" s="64"/>
      <c r="LXQ178" s="64"/>
      <c r="LXR178" s="64"/>
      <c r="LXS178" s="64"/>
      <c r="LXT178" s="64"/>
      <c r="LXU178" s="64"/>
      <c r="LXV178" s="64"/>
      <c r="LXW178" s="64"/>
      <c r="LXX178" s="64"/>
      <c r="LXY178" s="64"/>
      <c r="LXZ178" s="64"/>
      <c r="LYA178" s="64"/>
      <c r="LYB178" s="64"/>
      <c r="LYC178" s="64"/>
      <c r="LYD178" s="64"/>
      <c r="LYE178" s="64"/>
      <c r="LYF178" s="64"/>
      <c r="LYG178" s="64"/>
      <c r="LYH178" s="64"/>
      <c r="LYI178" s="64"/>
      <c r="LYJ178" s="64"/>
      <c r="LYK178" s="64"/>
      <c r="LYL178" s="64"/>
      <c r="LYM178" s="64"/>
      <c r="LYN178" s="64"/>
      <c r="LYO178" s="64"/>
      <c r="LYP178" s="64"/>
      <c r="LYQ178" s="64"/>
      <c r="LYR178" s="64"/>
      <c r="LYS178" s="64"/>
      <c r="LYT178" s="64"/>
      <c r="LYU178" s="64"/>
      <c r="LYV178" s="64"/>
      <c r="LYW178" s="64"/>
      <c r="LYX178" s="64"/>
      <c r="LYY178" s="64"/>
      <c r="LYZ178" s="64"/>
      <c r="LZA178" s="64"/>
      <c r="LZB178" s="64"/>
      <c r="LZC178" s="64"/>
      <c r="LZD178" s="64"/>
      <c r="LZE178" s="64"/>
      <c r="LZF178" s="64"/>
      <c r="LZG178" s="64"/>
      <c r="LZH178" s="64"/>
      <c r="LZI178" s="64"/>
      <c r="LZJ178" s="64"/>
      <c r="LZK178" s="64"/>
      <c r="LZL178" s="64"/>
      <c r="LZM178" s="64"/>
      <c r="LZN178" s="64"/>
      <c r="LZO178" s="64"/>
      <c r="LZP178" s="64"/>
      <c r="LZQ178" s="64"/>
      <c r="LZR178" s="64"/>
      <c r="LZS178" s="64"/>
      <c r="LZT178" s="64"/>
      <c r="LZU178" s="64"/>
      <c r="LZV178" s="64"/>
      <c r="LZW178" s="64"/>
      <c r="LZX178" s="64"/>
      <c r="LZY178" s="64"/>
      <c r="LZZ178" s="64"/>
      <c r="MAA178" s="64"/>
      <c r="MAB178" s="64"/>
      <c r="MAC178" s="64"/>
      <c r="MAD178" s="64"/>
      <c r="MAE178" s="64"/>
      <c r="MAF178" s="64"/>
      <c r="MAG178" s="64"/>
      <c r="MAH178" s="64"/>
      <c r="MAI178" s="64"/>
      <c r="MAJ178" s="64"/>
      <c r="MAK178" s="64"/>
      <c r="MAL178" s="64"/>
      <c r="MAM178" s="64"/>
      <c r="MAN178" s="64"/>
      <c r="MAO178" s="64"/>
      <c r="MAP178" s="64"/>
      <c r="MAQ178" s="64"/>
      <c r="MAR178" s="64"/>
      <c r="MAS178" s="64"/>
      <c r="MAT178" s="64"/>
      <c r="MAU178" s="64"/>
      <c r="MAV178" s="64"/>
      <c r="MAW178" s="64"/>
      <c r="MAX178" s="64"/>
      <c r="MAY178" s="64"/>
      <c r="MAZ178" s="64"/>
      <c r="MBA178" s="64"/>
      <c r="MBB178" s="64"/>
      <c r="MBC178" s="64"/>
      <c r="MBD178" s="64"/>
      <c r="MBE178" s="64"/>
      <c r="MBF178" s="64"/>
      <c r="MBG178" s="64"/>
      <c r="MBH178" s="64"/>
      <c r="MBI178" s="64"/>
      <c r="MBJ178" s="64"/>
      <c r="MBK178" s="64"/>
      <c r="MBL178" s="64"/>
      <c r="MBM178" s="64"/>
      <c r="MBN178" s="64"/>
      <c r="MBO178" s="64"/>
      <c r="MBP178" s="64"/>
      <c r="MBQ178" s="64"/>
      <c r="MBR178" s="64"/>
      <c r="MBS178" s="64"/>
      <c r="MBT178" s="64"/>
      <c r="MBU178" s="64"/>
      <c r="MBV178" s="64"/>
      <c r="MBW178" s="64"/>
      <c r="MBX178" s="64"/>
      <c r="MBY178" s="64"/>
      <c r="MBZ178" s="64"/>
      <c r="MCA178" s="64"/>
      <c r="MCB178" s="64"/>
      <c r="MCC178" s="64"/>
      <c r="MCD178" s="64"/>
      <c r="MCE178" s="64"/>
      <c r="MCF178" s="64"/>
      <c r="MCG178" s="64"/>
      <c r="MCH178" s="64"/>
      <c r="MCI178" s="64"/>
      <c r="MCJ178" s="64"/>
      <c r="MCK178" s="64"/>
      <c r="MCL178" s="64"/>
      <c r="MCM178" s="64"/>
      <c r="MCN178" s="64"/>
      <c r="MCO178" s="64"/>
      <c r="MCP178" s="64"/>
      <c r="MCQ178" s="64"/>
      <c r="MCR178" s="64"/>
      <c r="MCS178" s="64"/>
      <c r="MCT178" s="64"/>
      <c r="MCU178" s="64"/>
      <c r="MCV178" s="64"/>
      <c r="MCW178" s="64"/>
      <c r="MCX178" s="64"/>
      <c r="MCY178" s="64"/>
      <c r="MCZ178" s="64"/>
      <c r="MDA178" s="64"/>
      <c r="MDB178" s="64"/>
      <c r="MDC178" s="64"/>
      <c r="MDD178" s="64"/>
      <c r="MDE178" s="64"/>
      <c r="MDF178" s="64"/>
      <c r="MDG178" s="64"/>
      <c r="MDH178" s="64"/>
      <c r="MDI178" s="64"/>
      <c r="MDJ178" s="64"/>
      <c r="MDK178" s="64"/>
      <c r="MDL178" s="64"/>
      <c r="MDM178" s="64"/>
      <c r="MDN178" s="64"/>
      <c r="MDO178" s="64"/>
      <c r="MDP178" s="64"/>
      <c r="MDQ178" s="64"/>
      <c r="MDR178" s="64"/>
      <c r="MDS178" s="64"/>
      <c r="MDT178" s="64"/>
      <c r="MDU178" s="64"/>
      <c r="MDV178" s="64"/>
      <c r="MDW178" s="64"/>
      <c r="MDX178" s="64"/>
      <c r="MDY178" s="64"/>
      <c r="MDZ178" s="64"/>
      <c r="MEA178" s="64"/>
      <c r="MEB178" s="64"/>
      <c r="MEC178" s="64"/>
      <c r="MED178" s="64"/>
      <c r="MEE178" s="64"/>
      <c r="MEF178" s="64"/>
      <c r="MEG178" s="64"/>
      <c r="MEH178" s="64"/>
      <c r="MEI178" s="64"/>
      <c r="MEJ178" s="64"/>
      <c r="MEK178" s="64"/>
      <c r="MEL178" s="64"/>
      <c r="MEM178" s="64"/>
      <c r="MEN178" s="64"/>
      <c r="MEO178" s="64"/>
      <c r="MEP178" s="64"/>
      <c r="MEQ178" s="64"/>
      <c r="MER178" s="64"/>
      <c r="MES178" s="64"/>
      <c r="MET178" s="64"/>
      <c r="MEU178" s="64"/>
      <c r="MEV178" s="64"/>
      <c r="MEW178" s="64"/>
      <c r="MEX178" s="64"/>
      <c r="MEY178" s="64"/>
      <c r="MEZ178" s="64"/>
      <c r="MFA178" s="64"/>
      <c r="MFB178" s="64"/>
      <c r="MFC178" s="64"/>
      <c r="MFD178" s="64"/>
      <c r="MFE178" s="64"/>
      <c r="MFF178" s="64"/>
      <c r="MFG178" s="64"/>
      <c r="MFH178" s="64"/>
      <c r="MFI178" s="64"/>
      <c r="MFJ178" s="64"/>
      <c r="MFK178" s="64"/>
      <c r="MFL178" s="64"/>
      <c r="MFM178" s="64"/>
      <c r="MFN178" s="64"/>
      <c r="MFO178" s="64"/>
      <c r="MFP178" s="64"/>
      <c r="MFQ178" s="64"/>
      <c r="MFR178" s="64"/>
      <c r="MFS178" s="64"/>
      <c r="MFT178" s="64"/>
      <c r="MFU178" s="64"/>
      <c r="MFV178" s="64"/>
      <c r="MFW178" s="64"/>
      <c r="MFX178" s="64"/>
      <c r="MFY178" s="64"/>
      <c r="MFZ178" s="64"/>
      <c r="MGA178" s="64"/>
      <c r="MGB178" s="64"/>
      <c r="MGC178" s="64"/>
      <c r="MGD178" s="64"/>
      <c r="MGE178" s="64"/>
      <c r="MGF178" s="64"/>
      <c r="MGG178" s="64"/>
      <c r="MGH178" s="64"/>
      <c r="MGI178" s="64"/>
      <c r="MGJ178" s="64"/>
      <c r="MGK178" s="64"/>
      <c r="MGL178" s="64"/>
      <c r="MGM178" s="64"/>
      <c r="MGN178" s="64"/>
      <c r="MGO178" s="64"/>
      <c r="MGP178" s="64"/>
      <c r="MGQ178" s="64"/>
      <c r="MGR178" s="64"/>
      <c r="MGS178" s="64"/>
      <c r="MGT178" s="64"/>
      <c r="MGU178" s="64"/>
      <c r="MGV178" s="64"/>
      <c r="MGW178" s="64"/>
      <c r="MGX178" s="64"/>
      <c r="MGY178" s="64"/>
      <c r="MGZ178" s="64"/>
      <c r="MHA178" s="64"/>
      <c r="MHB178" s="64"/>
      <c r="MHC178" s="64"/>
      <c r="MHD178" s="64"/>
      <c r="MHE178" s="64"/>
      <c r="MHF178" s="64"/>
      <c r="MHG178" s="64"/>
      <c r="MHH178" s="64"/>
      <c r="MHI178" s="64"/>
      <c r="MHJ178" s="64"/>
      <c r="MHK178" s="64"/>
      <c r="MHL178" s="64"/>
      <c r="MHM178" s="64"/>
      <c r="MHN178" s="64"/>
      <c r="MHO178" s="64"/>
      <c r="MHP178" s="64"/>
      <c r="MHQ178" s="64"/>
      <c r="MHR178" s="64"/>
      <c r="MHS178" s="64"/>
      <c r="MHT178" s="64"/>
      <c r="MHU178" s="64"/>
      <c r="MHV178" s="64"/>
      <c r="MHW178" s="64"/>
      <c r="MHX178" s="64"/>
      <c r="MHY178" s="64"/>
      <c r="MHZ178" s="64"/>
      <c r="MIA178" s="64"/>
      <c r="MIB178" s="64"/>
      <c r="MIC178" s="64"/>
      <c r="MID178" s="64"/>
      <c r="MIE178" s="64"/>
      <c r="MIF178" s="64"/>
      <c r="MIG178" s="64"/>
      <c r="MIH178" s="64"/>
      <c r="MII178" s="64"/>
      <c r="MIJ178" s="64"/>
      <c r="MIK178" s="64"/>
      <c r="MIL178" s="64"/>
      <c r="MIM178" s="64"/>
      <c r="MIN178" s="64"/>
      <c r="MIO178" s="64"/>
      <c r="MIP178" s="64"/>
      <c r="MIQ178" s="64"/>
      <c r="MIR178" s="64"/>
      <c r="MIS178" s="64"/>
      <c r="MIT178" s="64"/>
      <c r="MIU178" s="64"/>
      <c r="MIV178" s="64"/>
      <c r="MIW178" s="64"/>
      <c r="MIX178" s="64"/>
      <c r="MIY178" s="64"/>
      <c r="MIZ178" s="64"/>
      <c r="MJA178" s="64"/>
      <c r="MJB178" s="64"/>
      <c r="MJC178" s="64"/>
      <c r="MJD178" s="64"/>
      <c r="MJE178" s="64"/>
      <c r="MJF178" s="64"/>
      <c r="MJG178" s="64"/>
      <c r="MJH178" s="64"/>
      <c r="MJI178" s="64"/>
      <c r="MJJ178" s="64"/>
      <c r="MJK178" s="64"/>
      <c r="MJL178" s="64"/>
      <c r="MJM178" s="64"/>
      <c r="MJN178" s="64"/>
      <c r="MJO178" s="64"/>
      <c r="MJP178" s="64"/>
      <c r="MJQ178" s="64"/>
      <c r="MJR178" s="64"/>
      <c r="MJS178" s="64"/>
      <c r="MJT178" s="64"/>
      <c r="MJU178" s="64"/>
      <c r="MJV178" s="64"/>
      <c r="MJW178" s="64"/>
      <c r="MJX178" s="64"/>
      <c r="MJY178" s="64"/>
      <c r="MJZ178" s="64"/>
      <c r="MKA178" s="64"/>
      <c r="MKB178" s="64"/>
      <c r="MKC178" s="64"/>
      <c r="MKD178" s="64"/>
      <c r="MKE178" s="64"/>
      <c r="MKF178" s="64"/>
      <c r="MKG178" s="64"/>
      <c r="MKH178" s="64"/>
      <c r="MKI178" s="64"/>
      <c r="MKJ178" s="64"/>
      <c r="MKK178" s="64"/>
      <c r="MKL178" s="64"/>
      <c r="MKM178" s="64"/>
      <c r="MKN178" s="64"/>
      <c r="MKO178" s="64"/>
      <c r="MKP178" s="64"/>
      <c r="MKQ178" s="64"/>
      <c r="MKR178" s="64"/>
      <c r="MKS178" s="64"/>
      <c r="MKT178" s="64"/>
      <c r="MKU178" s="64"/>
      <c r="MKV178" s="64"/>
      <c r="MKW178" s="64"/>
      <c r="MKX178" s="64"/>
      <c r="MKY178" s="64"/>
      <c r="MKZ178" s="64"/>
      <c r="MLA178" s="64"/>
      <c r="MLB178" s="64"/>
      <c r="MLC178" s="64"/>
      <c r="MLD178" s="64"/>
      <c r="MLE178" s="64"/>
      <c r="MLF178" s="64"/>
      <c r="MLG178" s="64"/>
      <c r="MLH178" s="64"/>
      <c r="MLI178" s="64"/>
      <c r="MLJ178" s="64"/>
      <c r="MLK178" s="64"/>
      <c r="MLL178" s="64"/>
      <c r="MLM178" s="64"/>
      <c r="MLN178" s="64"/>
      <c r="MLO178" s="64"/>
      <c r="MLP178" s="64"/>
      <c r="MLQ178" s="64"/>
      <c r="MLR178" s="64"/>
      <c r="MLS178" s="64"/>
      <c r="MLT178" s="64"/>
      <c r="MLU178" s="64"/>
      <c r="MLV178" s="64"/>
      <c r="MLW178" s="64"/>
      <c r="MLX178" s="64"/>
      <c r="MLY178" s="64"/>
      <c r="MLZ178" s="64"/>
      <c r="MMA178" s="64"/>
      <c r="MMB178" s="64"/>
      <c r="MMC178" s="64"/>
      <c r="MMD178" s="64"/>
      <c r="MME178" s="64"/>
      <c r="MMF178" s="64"/>
      <c r="MMG178" s="64"/>
      <c r="MMH178" s="64"/>
      <c r="MMI178" s="64"/>
      <c r="MMJ178" s="64"/>
      <c r="MMK178" s="64"/>
      <c r="MML178" s="64"/>
      <c r="MMM178" s="64"/>
      <c r="MMN178" s="64"/>
      <c r="MMO178" s="64"/>
      <c r="MMP178" s="64"/>
      <c r="MMQ178" s="64"/>
      <c r="MMR178" s="64"/>
      <c r="MMS178" s="64"/>
      <c r="MMT178" s="64"/>
      <c r="MMU178" s="64"/>
      <c r="MMV178" s="64"/>
      <c r="MMW178" s="64"/>
      <c r="MMX178" s="64"/>
      <c r="MMY178" s="64"/>
      <c r="MMZ178" s="64"/>
      <c r="MNA178" s="64"/>
      <c r="MNB178" s="64"/>
      <c r="MNC178" s="64"/>
      <c r="MND178" s="64"/>
      <c r="MNE178" s="64"/>
      <c r="MNF178" s="64"/>
      <c r="MNG178" s="64"/>
      <c r="MNH178" s="64"/>
      <c r="MNI178" s="64"/>
      <c r="MNJ178" s="64"/>
      <c r="MNK178" s="64"/>
      <c r="MNL178" s="64"/>
      <c r="MNM178" s="64"/>
      <c r="MNN178" s="64"/>
      <c r="MNO178" s="64"/>
      <c r="MNP178" s="64"/>
      <c r="MNQ178" s="64"/>
      <c r="MNR178" s="64"/>
      <c r="MNS178" s="64"/>
      <c r="MNT178" s="64"/>
      <c r="MNU178" s="64"/>
      <c r="MNV178" s="64"/>
      <c r="MNW178" s="64"/>
      <c r="MNX178" s="64"/>
      <c r="MNY178" s="64"/>
      <c r="MNZ178" s="64"/>
      <c r="MOA178" s="64"/>
      <c r="MOB178" s="64"/>
      <c r="MOC178" s="64"/>
      <c r="MOD178" s="64"/>
      <c r="MOE178" s="64"/>
      <c r="MOF178" s="64"/>
      <c r="MOG178" s="64"/>
      <c r="MOH178" s="64"/>
      <c r="MOI178" s="64"/>
      <c r="MOJ178" s="64"/>
      <c r="MOK178" s="64"/>
      <c r="MOL178" s="64"/>
      <c r="MOM178" s="64"/>
      <c r="MON178" s="64"/>
      <c r="MOO178" s="64"/>
      <c r="MOP178" s="64"/>
      <c r="MOQ178" s="64"/>
      <c r="MOR178" s="64"/>
      <c r="MOS178" s="64"/>
      <c r="MOT178" s="64"/>
      <c r="MOU178" s="64"/>
      <c r="MOV178" s="64"/>
      <c r="MOW178" s="64"/>
      <c r="MOX178" s="64"/>
      <c r="MOY178" s="64"/>
      <c r="MOZ178" s="64"/>
      <c r="MPA178" s="64"/>
      <c r="MPB178" s="64"/>
      <c r="MPC178" s="64"/>
      <c r="MPD178" s="64"/>
      <c r="MPE178" s="64"/>
      <c r="MPF178" s="64"/>
      <c r="MPG178" s="64"/>
      <c r="MPH178" s="64"/>
      <c r="MPI178" s="64"/>
      <c r="MPJ178" s="64"/>
      <c r="MPK178" s="64"/>
      <c r="MPL178" s="64"/>
      <c r="MPM178" s="64"/>
      <c r="MPN178" s="64"/>
      <c r="MPO178" s="64"/>
      <c r="MPP178" s="64"/>
      <c r="MPQ178" s="64"/>
      <c r="MPR178" s="64"/>
      <c r="MPS178" s="64"/>
      <c r="MPT178" s="64"/>
      <c r="MPU178" s="64"/>
      <c r="MPV178" s="64"/>
      <c r="MPW178" s="64"/>
      <c r="MPX178" s="64"/>
      <c r="MPY178" s="64"/>
      <c r="MPZ178" s="64"/>
      <c r="MQA178" s="64"/>
      <c r="MQB178" s="64"/>
      <c r="MQC178" s="64"/>
      <c r="MQD178" s="64"/>
      <c r="MQE178" s="64"/>
      <c r="MQF178" s="64"/>
      <c r="MQG178" s="64"/>
      <c r="MQH178" s="64"/>
      <c r="MQI178" s="64"/>
      <c r="MQJ178" s="64"/>
      <c r="MQK178" s="64"/>
      <c r="MQL178" s="64"/>
      <c r="MQM178" s="64"/>
      <c r="MQN178" s="64"/>
      <c r="MQO178" s="64"/>
      <c r="MQP178" s="64"/>
      <c r="MQQ178" s="64"/>
      <c r="MQR178" s="64"/>
      <c r="MQS178" s="64"/>
      <c r="MQT178" s="64"/>
      <c r="MQU178" s="64"/>
      <c r="MQV178" s="64"/>
      <c r="MQW178" s="64"/>
      <c r="MQX178" s="64"/>
      <c r="MQY178" s="64"/>
      <c r="MQZ178" s="64"/>
      <c r="MRA178" s="64"/>
      <c r="MRB178" s="64"/>
      <c r="MRC178" s="64"/>
      <c r="MRD178" s="64"/>
      <c r="MRE178" s="64"/>
      <c r="MRF178" s="64"/>
      <c r="MRG178" s="64"/>
      <c r="MRH178" s="64"/>
      <c r="MRI178" s="64"/>
      <c r="MRJ178" s="64"/>
      <c r="MRK178" s="64"/>
      <c r="MRL178" s="64"/>
      <c r="MRM178" s="64"/>
      <c r="MRN178" s="64"/>
      <c r="MRO178" s="64"/>
      <c r="MRP178" s="64"/>
      <c r="MRQ178" s="64"/>
      <c r="MRR178" s="64"/>
      <c r="MRS178" s="64"/>
      <c r="MRT178" s="64"/>
      <c r="MRU178" s="64"/>
      <c r="MRV178" s="64"/>
      <c r="MRW178" s="64"/>
      <c r="MRX178" s="64"/>
      <c r="MRY178" s="64"/>
      <c r="MRZ178" s="64"/>
      <c r="MSA178" s="64"/>
      <c r="MSB178" s="64"/>
      <c r="MSC178" s="64"/>
      <c r="MSD178" s="64"/>
      <c r="MSE178" s="64"/>
      <c r="MSF178" s="64"/>
      <c r="MSG178" s="64"/>
      <c r="MSH178" s="64"/>
      <c r="MSI178" s="64"/>
      <c r="MSJ178" s="64"/>
      <c r="MSK178" s="64"/>
      <c r="MSL178" s="64"/>
      <c r="MSM178" s="64"/>
      <c r="MSN178" s="64"/>
      <c r="MSO178" s="64"/>
      <c r="MSP178" s="64"/>
      <c r="MSQ178" s="64"/>
      <c r="MSR178" s="64"/>
      <c r="MSS178" s="64"/>
      <c r="MST178" s="64"/>
      <c r="MSU178" s="64"/>
      <c r="MSV178" s="64"/>
      <c r="MSW178" s="64"/>
      <c r="MSX178" s="64"/>
      <c r="MSY178" s="64"/>
      <c r="MSZ178" s="64"/>
      <c r="MTA178" s="64"/>
      <c r="MTB178" s="64"/>
      <c r="MTC178" s="64"/>
      <c r="MTD178" s="64"/>
      <c r="MTE178" s="64"/>
      <c r="MTF178" s="64"/>
      <c r="MTG178" s="64"/>
      <c r="MTH178" s="64"/>
      <c r="MTI178" s="64"/>
      <c r="MTJ178" s="64"/>
      <c r="MTK178" s="64"/>
      <c r="MTL178" s="64"/>
      <c r="MTM178" s="64"/>
      <c r="MTN178" s="64"/>
      <c r="MTO178" s="64"/>
      <c r="MTP178" s="64"/>
      <c r="MTQ178" s="64"/>
      <c r="MTR178" s="64"/>
      <c r="MTS178" s="64"/>
      <c r="MTT178" s="64"/>
      <c r="MTU178" s="64"/>
      <c r="MTV178" s="64"/>
      <c r="MTW178" s="64"/>
      <c r="MTX178" s="64"/>
      <c r="MTY178" s="64"/>
      <c r="MTZ178" s="64"/>
      <c r="MUA178" s="64"/>
      <c r="MUB178" s="64"/>
      <c r="MUC178" s="64"/>
      <c r="MUD178" s="64"/>
      <c r="MUE178" s="64"/>
      <c r="MUF178" s="64"/>
      <c r="MUG178" s="64"/>
      <c r="MUH178" s="64"/>
      <c r="MUI178" s="64"/>
      <c r="MUJ178" s="64"/>
      <c r="MUK178" s="64"/>
      <c r="MUL178" s="64"/>
      <c r="MUM178" s="64"/>
      <c r="MUN178" s="64"/>
      <c r="MUO178" s="64"/>
      <c r="MUP178" s="64"/>
      <c r="MUQ178" s="64"/>
      <c r="MUR178" s="64"/>
      <c r="MUS178" s="64"/>
      <c r="MUT178" s="64"/>
      <c r="MUU178" s="64"/>
      <c r="MUV178" s="64"/>
      <c r="MUW178" s="64"/>
      <c r="MUX178" s="64"/>
      <c r="MUY178" s="64"/>
      <c r="MUZ178" s="64"/>
      <c r="MVA178" s="64"/>
      <c r="MVB178" s="64"/>
      <c r="MVC178" s="64"/>
      <c r="MVD178" s="64"/>
      <c r="MVE178" s="64"/>
      <c r="MVF178" s="64"/>
      <c r="MVG178" s="64"/>
      <c r="MVH178" s="64"/>
      <c r="MVI178" s="64"/>
      <c r="MVJ178" s="64"/>
      <c r="MVK178" s="64"/>
      <c r="MVL178" s="64"/>
      <c r="MVM178" s="64"/>
      <c r="MVN178" s="64"/>
      <c r="MVO178" s="64"/>
      <c r="MVP178" s="64"/>
      <c r="MVQ178" s="64"/>
      <c r="MVR178" s="64"/>
      <c r="MVS178" s="64"/>
      <c r="MVT178" s="64"/>
      <c r="MVU178" s="64"/>
      <c r="MVV178" s="64"/>
      <c r="MVW178" s="64"/>
      <c r="MVX178" s="64"/>
      <c r="MVY178" s="64"/>
      <c r="MVZ178" s="64"/>
      <c r="MWA178" s="64"/>
      <c r="MWB178" s="64"/>
      <c r="MWC178" s="64"/>
      <c r="MWD178" s="64"/>
      <c r="MWE178" s="64"/>
      <c r="MWF178" s="64"/>
      <c r="MWG178" s="64"/>
      <c r="MWH178" s="64"/>
      <c r="MWI178" s="64"/>
      <c r="MWJ178" s="64"/>
      <c r="MWK178" s="64"/>
      <c r="MWL178" s="64"/>
      <c r="MWM178" s="64"/>
      <c r="MWN178" s="64"/>
      <c r="MWO178" s="64"/>
      <c r="MWP178" s="64"/>
      <c r="MWQ178" s="64"/>
      <c r="MWR178" s="64"/>
      <c r="MWS178" s="64"/>
      <c r="MWT178" s="64"/>
      <c r="MWU178" s="64"/>
      <c r="MWV178" s="64"/>
      <c r="MWW178" s="64"/>
      <c r="MWX178" s="64"/>
      <c r="MWY178" s="64"/>
      <c r="MWZ178" s="64"/>
      <c r="MXA178" s="64"/>
      <c r="MXB178" s="64"/>
      <c r="MXC178" s="64"/>
      <c r="MXD178" s="64"/>
      <c r="MXE178" s="64"/>
      <c r="MXF178" s="64"/>
      <c r="MXG178" s="64"/>
      <c r="MXH178" s="64"/>
      <c r="MXI178" s="64"/>
      <c r="MXJ178" s="64"/>
      <c r="MXK178" s="64"/>
      <c r="MXL178" s="64"/>
      <c r="MXM178" s="64"/>
      <c r="MXN178" s="64"/>
      <c r="MXO178" s="64"/>
      <c r="MXP178" s="64"/>
      <c r="MXQ178" s="64"/>
      <c r="MXR178" s="64"/>
      <c r="MXS178" s="64"/>
      <c r="MXT178" s="64"/>
      <c r="MXU178" s="64"/>
      <c r="MXV178" s="64"/>
      <c r="MXW178" s="64"/>
      <c r="MXX178" s="64"/>
      <c r="MXY178" s="64"/>
      <c r="MXZ178" s="64"/>
      <c r="MYA178" s="64"/>
      <c r="MYB178" s="64"/>
      <c r="MYC178" s="64"/>
      <c r="MYD178" s="64"/>
      <c r="MYE178" s="64"/>
      <c r="MYF178" s="64"/>
      <c r="MYG178" s="64"/>
      <c r="MYH178" s="64"/>
      <c r="MYI178" s="64"/>
      <c r="MYJ178" s="64"/>
      <c r="MYK178" s="64"/>
      <c r="MYL178" s="64"/>
      <c r="MYM178" s="64"/>
      <c r="MYN178" s="64"/>
      <c r="MYO178" s="64"/>
      <c r="MYP178" s="64"/>
      <c r="MYQ178" s="64"/>
      <c r="MYR178" s="64"/>
      <c r="MYS178" s="64"/>
      <c r="MYT178" s="64"/>
      <c r="MYU178" s="64"/>
      <c r="MYV178" s="64"/>
      <c r="MYW178" s="64"/>
      <c r="MYX178" s="64"/>
      <c r="MYY178" s="64"/>
      <c r="MYZ178" s="64"/>
      <c r="MZA178" s="64"/>
      <c r="MZB178" s="64"/>
      <c r="MZC178" s="64"/>
      <c r="MZD178" s="64"/>
      <c r="MZE178" s="64"/>
      <c r="MZF178" s="64"/>
      <c r="MZG178" s="64"/>
      <c r="MZH178" s="64"/>
      <c r="MZI178" s="64"/>
      <c r="MZJ178" s="64"/>
      <c r="MZK178" s="64"/>
      <c r="MZL178" s="64"/>
      <c r="MZM178" s="64"/>
      <c r="MZN178" s="64"/>
      <c r="MZO178" s="64"/>
      <c r="MZP178" s="64"/>
      <c r="MZQ178" s="64"/>
      <c r="MZR178" s="64"/>
      <c r="MZS178" s="64"/>
      <c r="MZT178" s="64"/>
      <c r="MZU178" s="64"/>
      <c r="MZV178" s="64"/>
      <c r="MZW178" s="64"/>
      <c r="MZX178" s="64"/>
      <c r="MZY178" s="64"/>
      <c r="MZZ178" s="64"/>
      <c r="NAA178" s="64"/>
      <c r="NAB178" s="64"/>
      <c r="NAC178" s="64"/>
      <c r="NAD178" s="64"/>
      <c r="NAE178" s="64"/>
      <c r="NAF178" s="64"/>
      <c r="NAG178" s="64"/>
      <c r="NAH178" s="64"/>
      <c r="NAI178" s="64"/>
      <c r="NAJ178" s="64"/>
      <c r="NAK178" s="64"/>
      <c r="NAL178" s="64"/>
      <c r="NAM178" s="64"/>
      <c r="NAN178" s="64"/>
      <c r="NAO178" s="64"/>
      <c r="NAP178" s="64"/>
      <c r="NAQ178" s="64"/>
      <c r="NAR178" s="64"/>
      <c r="NAS178" s="64"/>
      <c r="NAT178" s="64"/>
      <c r="NAU178" s="64"/>
      <c r="NAV178" s="64"/>
      <c r="NAW178" s="64"/>
      <c r="NAX178" s="64"/>
      <c r="NAY178" s="64"/>
      <c r="NAZ178" s="64"/>
      <c r="NBA178" s="64"/>
      <c r="NBB178" s="64"/>
      <c r="NBC178" s="64"/>
      <c r="NBD178" s="64"/>
      <c r="NBE178" s="64"/>
      <c r="NBF178" s="64"/>
      <c r="NBG178" s="64"/>
      <c r="NBH178" s="64"/>
      <c r="NBI178" s="64"/>
      <c r="NBJ178" s="64"/>
      <c r="NBK178" s="64"/>
      <c r="NBL178" s="64"/>
      <c r="NBM178" s="64"/>
      <c r="NBN178" s="64"/>
      <c r="NBO178" s="64"/>
      <c r="NBP178" s="64"/>
      <c r="NBQ178" s="64"/>
      <c r="NBR178" s="64"/>
      <c r="NBS178" s="64"/>
      <c r="NBT178" s="64"/>
      <c r="NBU178" s="64"/>
      <c r="NBV178" s="64"/>
      <c r="NBW178" s="64"/>
      <c r="NBX178" s="64"/>
      <c r="NBY178" s="64"/>
      <c r="NBZ178" s="64"/>
      <c r="NCA178" s="64"/>
      <c r="NCB178" s="64"/>
      <c r="NCC178" s="64"/>
      <c r="NCD178" s="64"/>
      <c r="NCE178" s="64"/>
      <c r="NCF178" s="64"/>
      <c r="NCG178" s="64"/>
      <c r="NCH178" s="64"/>
      <c r="NCI178" s="64"/>
      <c r="NCJ178" s="64"/>
      <c r="NCK178" s="64"/>
      <c r="NCL178" s="64"/>
      <c r="NCM178" s="64"/>
      <c r="NCN178" s="64"/>
      <c r="NCO178" s="64"/>
      <c r="NCP178" s="64"/>
      <c r="NCQ178" s="64"/>
      <c r="NCR178" s="64"/>
      <c r="NCS178" s="64"/>
      <c r="NCT178" s="64"/>
      <c r="NCU178" s="64"/>
      <c r="NCV178" s="64"/>
      <c r="NCW178" s="64"/>
      <c r="NCX178" s="64"/>
      <c r="NCY178" s="64"/>
      <c r="NCZ178" s="64"/>
      <c r="NDA178" s="64"/>
      <c r="NDB178" s="64"/>
      <c r="NDC178" s="64"/>
      <c r="NDD178" s="64"/>
      <c r="NDE178" s="64"/>
      <c r="NDF178" s="64"/>
      <c r="NDG178" s="64"/>
      <c r="NDH178" s="64"/>
      <c r="NDI178" s="64"/>
      <c r="NDJ178" s="64"/>
      <c r="NDK178" s="64"/>
      <c r="NDL178" s="64"/>
      <c r="NDM178" s="64"/>
      <c r="NDN178" s="64"/>
      <c r="NDO178" s="64"/>
      <c r="NDP178" s="64"/>
      <c r="NDQ178" s="64"/>
      <c r="NDR178" s="64"/>
      <c r="NDS178" s="64"/>
      <c r="NDT178" s="64"/>
      <c r="NDU178" s="64"/>
      <c r="NDV178" s="64"/>
      <c r="NDW178" s="64"/>
      <c r="NDX178" s="64"/>
      <c r="NDY178" s="64"/>
      <c r="NDZ178" s="64"/>
      <c r="NEA178" s="64"/>
      <c r="NEB178" s="64"/>
      <c r="NEC178" s="64"/>
      <c r="NED178" s="64"/>
      <c r="NEE178" s="64"/>
      <c r="NEF178" s="64"/>
      <c r="NEG178" s="64"/>
      <c r="NEH178" s="64"/>
      <c r="NEI178" s="64"/>
      <c r="NEJ178" s="64"/>
      <c r="NEK178" s="64"/>
      <c r="NEL178" s="64"/>
      <c r="NEM178" s="64"/>
      <c r="NEN178" s="64"/>
      <c r="NEO178" s="64"/>
      <c r="NEP178" s="64"/>
      <c r="NEQ178" s="64"/>
      <c r="NER178" s="64"/>
      <c r="NES178" s="64"/>
      <c r="NET178" s="64"/>
      <c r="NEU178" s="64"/>
      <c r="NEV178" s="64"/>
      <c r="NEW178" s="64"/>
      <c r="NEX178" s="64"/>
      <c r="NEY178" s="64"/>
      <c r="NEZ178" s="64"/>
      <c r="NFA178" s="64"/>
      <c r="NFB178" s="64"/>
      <c r="NFC178" s="64"/>
      <c r="NFD178" s="64"/>
      <c r="NFE178" s="64"/>
      <c r="NFF178" s="64"/>
      <c r="NFG178" s="64"/>
      <c r="NFH178" s="64"/>
      <c r="NFI178" s="64"/>
      <c r="NFJ178" s="64"/>
      <c r="NFK178" s="64"/>
      <c r="NFL178" s="64"/>
      <c r="NFM178" s="64"/>
      <c r="NFN178" s="64"/>
      <c r="NFO178" s="64"/>
      <c r="NFP178" s="64"/>
      <c r="NFQ178" s="64"/>
      <c r="NFR178" s="64"/>
      <c r="NFS178" s="64"/>
      <c r="NFT178" s="64"/>
      <c r="NFU178" s="64"/>
      <c r="NFV178" s="64"/>
      <c r="NFW178" s="64"/>
      <c r="NFX178" s="64"/>
      <c r="NFY178" s="64"/>
      <c r="NFZ178" s="64"/>
      <c r="NGA178" s="64"/>
      <c r="NGB178" s="64"/>
      <c r="NGC178" s="64"/>
      <c r="NGD178" s="64"/>
      <c r="NGE178" s="64"/>
      <c r="NGF178" s="64"/>
      <c r="NGG178" s="64"/>
      <c r="NGH178" s="64"/>
      <c r="NGI178" s="64"/>
      <c r="NGJ178" s="64"/>
      <c r="NGK178" s="64"/>
      <c r="NGL178" s="64"/>
      <c r="NGM178" s="64"/>
      <c r="NGN178" s="64"/>
      <c r="NGO178" s="64"/>
      <c r="NGP178" s="64"/>
      <c r="NGQ178" s="64"/>
      <c r="NGR178" s="64"/>
      <c r="NGS178" s="64"/>
      <c r="NGT178" s="64"/>
      <c r="NGU178" s="64"/>
      <c r="NGV178" s="64"/>
      <c r="NGW178" s="64"/>
      <c r="NGX178" s="64"/>
      <c r="NGY178" s="64"/>
      <c r="NGZ178" s="64"/>
      <c r="NHA178" s="64"/>
      <c r="NHB178" s="64"/>
      <c r="NHC178" s="64"/>
      <c r="NHD178" s="64"/>
      <c r="NHE178" s="64"/>
      <c r="NHF178" s="64"/>
      <c r="NHG178" s="64"/>
      <c r="NHH178" s="64"/>
      <c r="NHI178" s="64"/>
      <c r="NHJ178" s="64"/>
      <c r="NHK178" s="64"/>
      <c r="NHL178" s="64"/>
      <c r="NHM178" s="64"/>
      <c r="NHN178" s="64"/>
      <c r="NHO178" s="64"/>
      <c r="NHP178" s="64"/>
      <c r="NHQ178" s="64"/>
      <c r="NHR178" s="64"/>
      <c r="NHS178" s="64"/>
      <c r="NHT178" s="64"/>
      <c r="NHU178" s="64"/>
      <c r="NHV178" s="64"/>
      <c r="NHW178" s="64"/>
      <c r="NHX178" s="64"/>
      <c r="NHY178" s="64"/>
      <c r="NHZ178" s="64"/>
      <c r="NIA178" s="64"/>
      <c r="NIB178" s="64"/>
      <c r="NIC178" s="64"/>
      <c r="NID178" s="64"/>
      <c r="NIE178" s="64"/>
      <c r="NIF178" s="64"/>
      <c r="NIG178" s="64"/>
      <c r="NIH178" s="64"/>
      <c r="NII178" s="64"/>
      <c r="NIJ178" s="64"/>
      <c r="NIK178" s="64"/>
      <c r="NIL178" s="64"/>
      <c r="NIM178" s="64"/>
      <c r="NIN178" s="64"/>
      <c r="NIO178" s="64"/>
      <c r="NIP178" s="64"/>
      <c r="NIQ178" s="64"/>
      <c r="NIR178" s="64"/>
      <c r="NIS178" s="64"/>
      <c r="NIT178" s="64"/>
      <c r="NIU178" s="64"/>
      <c r="NIV178" s="64"/>
      <c r="NIW178" s="64"/>
      <c r="NIX178" s="64"/>
      <c r="NIY178" s="64"/>
      <c r="NIZ178" s="64"/>
      <c r="NJA178" s="64"/>
      <c r="NJB178" s="64"/>
      <c r="NJC178" s="64"/>
      <c r="NJD178" s="64"/>
      <c r="NJE178" s="64"/>
      <c r="NJF178" s="64"/>
      <c r="NJG178" s="64"/>
      <c r="NJH178" s="64"/>
      <c r="NJI178" s="64"/>
      <c r="NJJ178" s="64"/>
      <c r="NJK178" s="64"/>
      <c r="NJL178" s="64"/>
      <c r="NJM178" s="64"/>
      <c r="NJN178" s="64"/>
      <c r="NJO178" s="64"/>
      <c r="NJP178" s="64"/>
      <c r="NJQ178" s="64"/>
      <c r="NJR178" s="64"/>
      <c r="NJS178" s="64"/>
      <c r="NJT178" s="64"/>
      <c r="NJU178" s="64"/>
      <c r="NJV178" s="64"/>
      <c r="NJW178" s="64"/>
      <c r="NJX178" s="64"/>
      <c r="NJY178" s="64"/>
      <c r="NJZ178" s="64"/>
      <c r="NKA178" s="64"/>
      <c r="NKB178" s="64"/>
      <c r="NKC178" s="64"/>
      <c r="NKD178" s="64"/>
      <c r="NKE178" s="64"/>
      <c r="NKF178" s="64"/>
      <c r="NKG178" s="64"/>
      <c r="NKH178" s="64"/>
      <c r="NKI178" s="64"/>
      <c r="NKJ178" s="64"/>
      <c r="NKK178" s="64"/>
      <c r="NKL178" s="64"/>
      <c r="NKM178" s="64"/>
      <c r="NKN178" s="64"/>
      <c r="NKO178" s="64"/>
      <c r="NKP178" s="64"/>
      <c r="NKQ178" s="64"/>
      <c r="NKR178" s="64"/>
      <c r="NKS178" s="64"/>
      <c r="NKT178" s="64"/>
      <c r="NKU178" s="64"/>
      <c r="NKV178" s="64"/>
      <c r="NKW178" s="64"/>
      <c r="NKX178" s="64"/>
      <c r="NKY178" s="64"/>
      <c r="NKZ178" s="64"/>
      <c r="NLA178" s="64"/>
      <c r="NLB178" s="64"/>
      <c r="NLC178" s="64"/>
      <c r="NLD178" s="64"/>
      <c r="NLE178" s="64"/>
      <c r="NLF178" s="64"/>
      <c r="NLG178" s="64"/>
      <c r="NLH178" s="64"/>
      <c r="NLI178" s="64"/>
      <c r="NLJ178" s="64"/>
      <c r="NLK178" s="64"/>
      <c r="NLL178" s="64"/>
      <c r="NLM178" s="64"/>
      <c r="NLN178" s="64"/>
      <c r="NLO178" s="64"/>
      <c r="NLP178" s="64"/>
      <c r="NLQ178" s="64"/>
      <c r="NLR178" s="64"/>
      <c r="NLS178" s="64"/>
      <c r="NLT178" s="64"/>
      <c r="NLU178" s="64"/>
      <c r="NLV178" s="64"/>
      <c r="NLW178" s="64"/>
      <c r="NLX178" s="64"/>
      <c r="NLY178" s="64"/>
      <c r="NLZ178" s="64"/>
      <c r="NMA178" s="64"/>
      <c r="NMB178" s="64"/>
      <c r="NMC178" s="64"/>
      <c r="NMD178" s="64"/>
      <c r="NME178" s="64"/>
      <c r="NMF178" s="64"/>
      <c r="NMG178" s="64"/>
      <c r="NMH178" s="64"/>
      <c r="NMI178" s="64"/>
      <c r="NMJ178" s="64"/>
      <c r="NMK178" s="64"/>
      <c r="NML178" s="64"/>
      <c r="NMM178" s="64"/>
      <c r="NMN178" s="64"/>
      <c r="NMO178" s="64"/>
      <c r="NMP178" s="64"/>
      <c r="NMQ178" s="64"/>
      <c r="NMR178" s="64"/>
      <c r="NMS178" s="64"/>
      <c r="NMT178" s="64"/>
      <c r="NMU178" s="64"/>
      <c r="NMV178" s="64"/>
      <c r="NMW178" s="64"/>
      <c r="NMX178" s="64"/>
      <c r="NMY178" s="64"/>
      <c r="NMZ178" s="64"/>
      <c r="NNA178" s="64"/>
      <c r="NNB178" s="64"/>
      <c r="NNC178" s="64"/>
      <c r="NND178" s="64"/>
      <c r="NNE178" s="64"/>
      <c r="NNF178" s="64"/>
      <c r="NNG178" s="64"/>
      <c r="NNH178" s="64"/>
      <c r="NNI178" s="64"/>
      <c r="NNJ178" s="64"/>
      <c r="NNK178" s="64"/>
      <c r="NNL178" s="64"/>
      <c r="NNM178" s="64"/>
      <c r="NNN178" s="64"/>
      <c r="NNO178" s="64"/>
      <c r="NNP178" s="64"/>
      <c r="NNQ178" s="64"/>
      <c r="NNR178" s="64"/>
      <c r="NNS178" s="64"/>
      <c r="NNT178" s="64"/>
      <c r="NNU178" s="64"/>
      <c r="NNV178" s="64"/>
      <c r="NNW178" s="64"/>
      <c r="NNX178" s="64"/>
      <c r="NNY178" s="64"/>
      <c r="NNZ178" s="64"/>
      <c r="NOA178" s="64"/>
      <c r="NOB178" s="64"/>
      <c r="NOC178" s="64"/>
      <c r="NOD178" s="64"/>
      <c r="NOE178" s="64"/>
      <c r="NOF178" s="64"/>
      <c r="NOG178" s="64"/>
      <c r="NOH178" s="64"/>
      <c r="NOI178" s="64"/>
      <c r="NOJ178" s="64"/>
      <c r="NOK178" s="64"/>
      <c r="NOL178" s="64"/>
      <c r="NOM178" s="64"/>
      <c r="NON178" s="64"/>
      <c r="NOO178" s="64"/>
      <c r="NOP178" s="64"/>
      <c r="NOQ178" s="64"/>
      <c r="NOR178" s="64"/>
      <c r="NOS178" s="64"/>
      <c r="NOT178" s="64"/>
      <c r="NOU178" s="64"/>
      <c r="NOV178" s="64"/>
      <c r="NOW178" s="64"/>
      <c r="NOX178" s="64"/>
      <c r="NOY178" s="64"/>
      <c r="NOZ178" s="64"/>
      <c r="NPA178" s="64"/>
      <c r="NPB178" s="64"/>
      <c r="NPC178" s="64"/>
      <c r="NPD178" s="64"/>
      <c r="NPE178" s="64"/>
      <c r="NPF178" s="64"/>
      <c r="NPG178" s="64"/>
      <c r="NPH178" s="64"/>
      <c r="NPI178" s="64"/>
      <c r="NPJ178" s="64"/>
      <c r="NPK178" s="64"/>
      <c r="NPL178" s="64"/>
      <c r="NPM178" s="64"/>
      <c r="NPN178" s="64"/>
      <c r="NPO178" s="64"/>
      <c r="NPP178" s="64"/>
      <c r="NPQ178" s="64"/>
      <c r="NPR178" s="64"/>
      <c r="NPS178" s="64"/>
      <c r="NPT178" s="64"/>
      <c r="NPU178" s="64"/>
      <c r="NPV178" s="64"/>
      <c r="NPW178" s="64"/>
      <c r="NPX178" s="64"/>
      <c r="NPY178" s="64"/>
      <c r="NPZ178" s="64"/>
      <c r="NQA178" s="64"/>
      <c r="NQB178" s="64"/>
      <c r="NQC178" s="64"/>
      <c r="NQD178" s="64"/>
      <c r="NQE178" s="64"/>
      <c r="NQF178" s="64"/>
      <c r="NQG178" s="64"/>
      <c r="NQH178" s="64"/>
      <c r="NQI178" s="64"/>
      <c r="NQJ178" s="64"/>
      <c r="NQK178" s="64"/>
      <c r="NQL178" s="64"/>
      <c r="NQM178" s="64"/>
      <c r="NQN178" s="64"/>
      <c r="NQO178" s="64"/>
      <c r="NQP178" s="64"/>
      <c r="NQQ178" s="64"/>
      <c r="NQR178" s="64"/>
      <c r="NQS178" s="64"/>
      <c r="NQT178" s="64"/>
      <c r="NQU178" s="64"/>
      <c r="NQV178" s="64"/>
      <c r="NQW178" s="64"/>
      <c r="NQX178" s="64"/>
      <c r="NQY178" s="64"/>
      <c r="NQZ178" s="64"/>
      <c r="NRA178" s="64"/>
      <c r="NRB178" s="64"/>
      <c r="NRC178" s="64"/>
      <c r="NRD178" s="64"/>
      <c r="NRE178" s="64"/>
      <c r="NRF178" s="64"/>
      <c r="NRG178" s="64"/>
      <c r="NRH178" s="64"/>
      <c r="NRI178" s="64"/>
      <c r="NRJ178" s="64"/>
      <c r="NRK178" s="64"/>
      <c r="NRL178" s="64"/>
      <c r="NRM178" s="64"/>
      <c r="NRN178" s="64"/>
      <c r="NRO178" s="64"/>
      <c r="NRP178" s="64"/>
      <c r="NRQ178" s="64"/>
      <c r="NRR178" s="64"/>
      <c r="NRS178" s="64"/>
      <c r="NRT178" s="64"/>
      <c r="NRU178" s="64"/>
      <c r="NRV178" s="64"/>
      <c r="NRW178" s="64"/>
      <c r="NRX178" s="64"/>
      <c r="NRY178" s="64"/>
      <c r="NRZ178" s="64"/>
      <c r="NSA178" s="64"/>
      <c r="NSB178" s="64"/>
      <c r="NSC178" s="64"/>
      <c r="NSD178" s="64"/>
      <c r="NSE178" s="64"/>
      <c r="NSF178" s="64"/>
      <c r="NSG178" s="64"/>
      <c r="NSH178" s="64"/>
      <c r="NSI178" s="64"/>
      <c r="NSJ178" s="64"/>
      <c r="NSK178" s="64"/>
      <c r="NSL178" s="64"/>
      <c r="NSM178" s="64"/>
      <c r="NSN178" s="64"/>
      <c r="NSO178" s="64"/>
      <c r="NSP178" s="64"/>
      <c r="NSQ178" s="64"/>
      <c r="NSR178" s="64"/>
      <c r="NSS178" s="64"/>
      <c r="NST178" s="64"/>
      <c r="NSU178" s="64"/>
      <c r="NSV178" s="64"/>
      <c r="NSW178" s="64"/>
      <c r="NSX178" s="64"/>
      <c r="NSY178" s="64"/>
      <c r="NSZ178" s="64"/>
      <c r="NTA178" s="64"/>
      <c r="NTB178" s="64"/>
      <c r="NTC178" s="64"/>
      <c r="NTD178" s="64"/>
      <c r="NTE178" s="64"/>
      <c r="NTF178" s="64"/>
      <c r="NTG178" s="64"/>
      <c r="NTH178" s="64"/>
      <c r="NTI178" s="64"/>
      <c r="NTJ178" s="64"/>
      <c r="NTK178" s="64"/>
      <c r="NTL178" s="64"/>
      <c r="NTM178" s="64"/>
      <c r="NTN178" s="64"/>
      <c r="NTO178" s="64"/>
      <c r="NTP178" s="64"/>
      <c r="NTQ178" s="64"/>
      <c r="NTR178" s="64"/>
      <c r="NTS178" s="64"/>
      <c r="NTT178" s="64"/>
      <c r="NTU178" s="64"/>
      <c r="NTV178" s="64"/>
      <c r="NTW178" s="64"/>
      <c r="NTX178" s="64"/>
      <c r="NTY178" s="64"/>
      <c r="NTZ178" s="64"/>
      <c r="NUA178" s="64"/>
      <c r="NUB178" s="64"/>
      <c r="NUC178" s="64"/>
      <c r="NUD178" s="64"/>
      <c r="NUE178" s="64"/>
      <c r="NUF178" s="64"/>
      <c r="NUG178" s="64"/>
      <c r="NUH178" s="64"/>
      <c r="NUI178" s="64"/>
      <c r="NUJ178" s="64"/>
      <c r="NUK178" s="64"/>
      <c r="NUL178" s="64"/>
      <c r="NUM178" s="64"/>
      <c r="NUN178" s="64"/>
      <c r="NUO178" s="64"/>
      <c r="NUP178" s="64"/>
      <c r="NUQ178" s="64"/>
      <c r="NUR178" s="64"/>
      <c r="NUS178" s="64"/>
      <c r="NUT178" s="64"/>
      <c r="NUU178" s="64"/>
      <c r="NUV178" s="64"/>
      <c r="NUW178" s="64"/>
      <c r="NUX178" s="64"/>
      <c r="NUY178" s="64"/>
      <c r="NUZ178" s="64"/>
      <c r="NVA178" s="64"/>
      <c r="NVB178" s="64"/>
      <c r="NVC178" s="64"/>
      <c r="NVD178" s="64"/>
      <c r="NVE178" s="64"/>
      <c r="NVF178" s="64"/>
      <c r="NVG178" s="64"/>
      <c r="NVH178" s="64"/>
      <c r="NVI178" s="64"/>
      <c r="NVJ178" s="64"/>
      <c r="NVK178" s="64"/>
      <c r="NVL178" s="64"/>
      <c r="NVM178" s="64"/>
      <c r="NVN178" s="64"/>
      <c r="NVO178" s="64"/>
      <c r="NVP178" s="64"/>
      <c r="NVQ178" s="64"/>
      <c r="NVR178" s="64"/>
      <c r="NVS178" s="64"/>
      <c r="NVT178" s="64"/>
      <c r="NVU178" s="64"/>
      <c r="NVV178" s="64"/>
      <c r="NVW178" s="64"/>
      <c r="NVX178" s="64"/>
      <c r="NVY178" s="64"/>
      <c r="NVZ178" s="64"/>
      <c r="NWA178" s="64"/>
      <c r="NWB178" s="64"/>
      <c r="NWC178" s="64"/>
      <c r="NWD178" s="64"/>
      <c r="NWE178" s="64"/>
      <c r="NWF178" s="64"/>
      <c r="NWG178" s="64"/>
      <c r="NWH178" s="64"/>
      <c r="NWI178" s="64"/>
      <c r="NWJ178" s="64"/>
      <c r="NWK178" s="64"/>
      <c r="NWL178" s="64"/>
      <c r="NWM178" s="64"/>
      <c r="NWN178" s="64"/>
      <c r="NWO178" s="64"/>
      <c r="NWP178" s="64"/>
      <c r="NWQ178" s="64"/>
      <c r="NWR178" s="64"/>
      <c r="NWS178" s="64"/>
      <c r="NWT178" s="64"/>
      <c r="NWU178" s="64"/>
      <c r="NWV178" s="64"/>
      <c r="NWW178" s="64"/>
      <c r="NWX178" s="64"/>
      <c r="NWY178" s="64"/>
      <c r="NWZ178" s="64"/>
      <c r="NXA178" s="64"/>
      <c r="NXB178" s="64"/>
      <c r="NXC178" s="64"/>
      <c r="NXD178" s="64"/>
      <c r="NXE178" s="64"/>
      <c r="NXF178" s="64"/>
      <c r="NXG178" s="64"/>
      <c r="NXH178" s="64"/>
      <c r="NXI178" s="64"/>
      <c r="NXJ178" s="64"/>
      <c r="NXK178" s="64"/>
      <c r="NXL178" s="64"/>
      <c r="NXM178" s="64"/>
      <c r="NXN178" s="64"/>
      <c r="NXO178" s="64"/>
      <c r="NXP178" s="64"/>
      <c r="NXQ178" s="64"/>
      <c r="NXR178" s="64"/>
      <c r="NXS178" s="64"/>
      <c r="NXT178" s="64"/>
      <c r="NXU178" s="64"/>
      <c r="NXV178" s="64"/>
      <c r="NXW178" s="64"/>
      <c r="NXX178" s="64"/>
      <c r="NXY178" s="64"/>
      <c r="NXZ178" s="64"/>
      <c r="NYA178" s="64"/>
      <c r="NYB178" s="64"/>
      <c r="NYC178" s="64"/>
      <c r="NYD178" s="64"/>
      <c r="NYE178" s="64"/>
      <c r="NYF178" s="64"/>
      <c r="NYG178" s="64"/>
      <c r="NYH178" s="64"/>
      <c r="NYI178" s="64"/>
      <c r="NYJ178" s="64"/>
      <c r="NYK178" s="64"/>
      <c r="NYL178" s="64"/>
      <c r="NYM178" s="64"/>
      <c r="NYN178" s="64"/>
      <c r="NYO178" s="64"/>
      <c r="NYP178" s="64"/>
      <c r="NYQ178" s="64"/>
      <c r="NYR178" s="64"/>
      <c r="NYS178" s="64"/>
      <c r="NYT178" s="64"/>
      <c r="NYU178" s="64"/>
      <c r="NYV178" s="64"/>
      <c r="NYW178" s="64"/>
      <c r="NYX178" s="64"/>
      <c r="NYY178" s="64"/>
      <c r="NYZ178" s="64"/>
      <c r="NZA178" s="64"/>
      <c r="NZB178" s="64"/>
      <c r="NZC178" s="64"/>
      <c r="NZD178" s="64"/>
      <c r="NZE178" s="64"/>
      <c r="NZF178" s="64"/>
      <c r="NZG178" s="64"/>
      <c r="NZH178" s="64"/>
      <c r="NZI178" s="64"/>
      <c r="NZJ178" s="64"/>
      <c r="NZK178" s="64"/>
      <c r="NZL178" s="64"/>
      <c r="NZM178" s="64"/>
      <c r="NZN178" s="64"/>
      <c r="NZO178" s="64"/>
      <c r="NZP178" s="64"/>
      <c r="NZQ178" s="64"/>
      <c r="NZR178" s="64"/>
      <c r="NZS178" s="64"/>
      <c r="NZT178" s="64"/>
      <c r="NZU178" s="64"/>
      <c r="NZV178" s="64"/>
      <c r="NZW178" s="64"/>
      <c r="NZX178" s="64"/>
      <c r="NZY178" s="64"/>
      <c r="NZZ178" s="64"/>
      <c r="OAA178" s="64"/>
      <c r="OAB178" s="64"/>
      <c r="OAC178" s="64"/>
      <c r="OAD178" s="64"/>
      <c r="OAE178" s="64"/>
      <c r="OAF178" s="64"/>
      <c r="OAG178" s="64"/>
      <c r="OAH178" s="64"/>
      <c r="OAI178" s="64"/>
      <c r="OAJ178" s="64"/>
      <c r="OAK178" s="64"/>
      <c r="OAL178" s="64"/>
      <c r="OAM178" s="64"/>
      <c r="OAN178" s="64"/>
      <c r="OAO178" s="64"/>
      <c r="OAP178" s="64"/>
      <c r="OAQ178" s="64"/>
      <c r="OAR178" s="64"/>
      <c r="OAS178" s="64"/>
      <c r="OAT178" s="64"/>
      <c r="OAU178" s="64"/>
      <c r="OAV178" s="64"/>
      <c r="OAW178" s="64"/>
      <c r="OAX178" s="64"/>
      <c r="OAY178" s="64"/>
      <c r="OAZ178" s="64"/>
      <c r="OBA178" s="64"/>
      <c r="OBB178" s="64"/>
      <c r="OBC178" s="64"/>
      <c r="OBD178" s="64"/>
      <c r="OBE178" s="64"/>
      <c r="OBF178" s="64"/>
      <c r="OBG178" s="64"/>
      <c r="OBH178" s="64"/>
      <c r="OBI178" s="64"/>
      <c r="OBJ178" s="64"/>
      <c r="OBK178" s="64"/>
      <c r="OBL178" s="64"/>
      <c r="OBM178" s="64"/>
      <c r="OBN178" s="64"/>
      <c r="OBO178" s="64"/>
      <c r="OBP178" s="64"/>
      <c r="OBQ178" s="64"/>
      <c r="OBR178" s="64"/>
      <c r="OBS178" s="64"/>
      <c r="OBT178" s="64"/>
      <c r="OBU178" s="64"/>
      <c r="OBV178" s="64"/>
      <c r="OBW178" s="64"/>
      <c r="OBX178" s="64"/>
      <c r="OBY178" s="64"/>
      <c r="OBZ178" s="64"/>
      <c r="OCA178" s="64"/>
      <c r="OCB178" s="64"/>
      <c r="OCC178" s="64"/>
      <c r="OCD178" s="64"/>
      <c r="OCE178" s="64"/>
      <c r="OCF178" s="64"/>
      <c r="OCG178" s="64"/>
      <c r="OCH178" s="64"/>
      <c r="OCI178" s="64"/>
      <c r="OCJ178" s="64"/>
      <c r="OCK178" s="64"/>
      <c r="OCL178" s="64"/>
      <c r="OCM178" s="64"/>
      <c r="OCN178" s="64"/>
      <c r="OCO178" s="64"/>
      <c r="OCP178" s="64"/>
      <c r="OCQ178" s="64"/>
      <c r="OCR178" s="64"/>
      <c r="OCS178" s="64"/>
      <c r="OCT178" s="64"/>
      <c r="OCU178" s="64"/>
      <c r="OCV178" s="64"/>
      <c r="OCW178" s="64"/>
      <c r="OCX178" s="64"/>
      <c r="OCY178" s="64"/>
      <c r="OCZ178" s="64"/>
      <c r="ODA178" s="64"/>
      <c r="ODB178" s="64"/>
      <c r="ODC178" s="64"/>
      <c r="ODD178" s="64"/>
      <c r="ODE178" s="64"/>
      <c r="ODF178" s="64"/>
      <c r="ODG178" s="64"/>
      <c r="ODH178" s="64"/>
      <c r="ODI178" s="64"/>
      <c r="ODJ178" s="64"/>
      <c r="ODK178" s="64"/>
      <c r="ODL178" s="64"/>
      <c r="ODM178" s="64"/>
      <c r="ODN178" s="64"/>
      <c r="ODO178" s="64"/>
      <c r="ODP178" s="64"/>
      <c r="ODQ178" s="64"/>
      <c r="ODR178" s="64"/>
      <c r="ODS178" s="64"/>
      <c r="ODT178" s="64"/>
      <c r="ODU178" s="64"/>
      <c r="ODV178" s="64"/>
      <c r="ODW178" s="64"/>
      <c r="ODX178" s="64"/>
      <c r="ODY178" s="64"/>
      <c r="ODZ178" s="64"/>
      <c r="OEA178" s="64"/>
      <c r="OEB178" s="64"/>
      <c r="OEC178" s="64"/>
      <c r="OED178" s="64"/>
      <c r="OEE178" s="64"/>
      <c r="OEF178" s="64"/>
      <c r="OEG178" s="64"/>
      <c r="OEH178" s="64"/>
      <c r="OEI178" s="64"/>
      <c r="OEJ178" s="64"/>
      <c r="OEK178" s="64"/>
      <c r="OEL178" s="64"/>
      <c r="OEM178" s="64"/>
      <c r="OEN178" s="64"/>
      <c r="OEO178" s="64"/>
      <c r="OEP178" s="64"/>
      <c r="OEQ178" s="64"/>
      <c r="OER178" s="64"/>
      <c r="OES178" s="64"/>
      <c r="OET178" s="64"/>
      <c r="OEU178" s="64"/>
      <c r="OEV178" s="64"/>
      <c r="OEW178" s="64"/>
      <c r="OEX178" s="64"/>
      <c r="OEY178" s="64"/>
      <c r="OEZ178" s="64"/>
      <c r="OFA178" s="64"/>
      <c r="OFB178" s="64"/>
      <c r="OFC178" s="64"/>
      <c r="OFD178" s="64"/>
      <c r="OFE178" s="64"/>
      <c r="OFF178" s="64"/>
      <c r="OFG178" s="64"/>
      <c r="OFH178" s="64"/>
      <c r="OFI178" s="64"/>
      <c r="OFJ178" s="64"/>
      <c r="OFK178" s="64"/>
      <c r="OFL178" s="64"/>
      <c r="OFM178" s="64"/>
      <c r="OFN178" s="64"/>
      <c r="OFO178" s="64"/>
      <c r="OFP178" s="64"/>
      <c r="OFQ178" s="64"/>
      <c r="OFR178" s="64"/>
      <c r="OFS178" s="64"/>
      <c r="OFT178" s="64"/>
      <c r="OFU178" s="64"/>
      <c r="OFV178" s="64"/>
      <c r="OFW178" s="64"/>
      <c r="OFX178" s="64"/>
      <c r="OFY178" s="64"/>
      <c r="OFZ178" s="64"/>
      <c r="OGA178" s="64"/>
      <c r="OGB178" s="64"/>
      <c r="OGC178" s="64"/>
      <c r="OGD178" s="64"/>
      <c r="OGE178" s="64"/>
      <c r="OGF178" s="64"/>
      <c r="OGG178" s="64"/>
      <c r="OGH178" s="64"/>
      <c r="OGI178" s="64"/>
      <c r="OGJ178" s="64"/>
      <c r="OGK178" s="64"/>
      <c r="OGL178" s="64"/>
      <c r="OGM178" s="64"/>
      <c r="OGN178" s="64"/>
      <c r="OGO178" s="64"/>
      <c r="OGP178" s="64"/>
      <c r="OGQ178" s="64"/>
      <c r="OGR178" s="64"/>
      <c r="OGS178" s="64"/>
      <c r="OGT178" s="64"/>
      <c r="OGU178" s="64"/>
      <c r="OGV178" s="64"/>
      <c r="OGW178" s="64"/>
      <c r="OGX178" s="64"/>
      <c r="OGY178" s="64"/>
      <c r="OGZ178" s="64"/>
      <c r="OHA178" s="64"/>
      <c r="OHB178" s="64"/>
      <c r="OHC178" s="64"/>
      <c r="OHD178" s="64"/>
      <c r="OHE178" s="64"/>
      <c r="OHF178" s="64"/>
      <c r="OHG178" s="64"/>
      <c r="OHH178" s="64"/>
      <c r="OHI178" s="64"/>
      <c r="OHJ178" s="64"/>
      <c r="OHK178" s="64"/>
      <c r="OHL178" s="64"/>
      <c r="OHM178" s="64"/>
      <c r="OHN178" s="64"/>
      <c r="OHO178" s="64"/>
      <c r="OHP178" s="64"/>
      <c r="OHQ178" s="64"/>
      <c r="OHR178" s="64"/>
      <c r="OHS178" s="64"/>
      <c r="OHT178" s="64"/>
      <c r="OHU178" s="64"/>
      <c r="OHV178" s="64"/>
      <c r="OHW178" s="64"/>
      <c r="OHX178" s="64"/>
      <c r="OHY178" s="64"/>
      <c r="OHZ178" s="64"/>
      <c r="OIA178" s="64"/>
      <c r="OIB178" s="64"/>
      <c r="OIC178" s="64"/>
      <c r="OID178" s="64"/>
      <c r="OIE178" s="64"/>
      <c r="OIF178" s="64"/>
      <c r="OIG178" s="64"/>
      <c r="OIH178" s="64"/>
      <c r="OII178" s="64"/>
      <c r="OIJ178" s="64"/>
      <c r="OIK178" s="64"/>
      <c r="OIL178" s="64"/>
      <c r="OIM178" s="64"/>
      <c r="OIN178" s="64"/>
      <c r="OIO178" s="64"/>
      <c r="OIP178" s="64"/>
      <c r="OIQ178" s="64"/>
      <c r="OIR178" s="64"/>
      <c r="OIS178" s="64"/>
      <c r="OIT178" s="64"/>
      <c r="OIU178" s="64"/>
      <c r="OIV178" s="64"/>
      <c r="OIW178" s="64"/>
      <c r="OIX178" s="64"/>
      <c r="OIY178" s="64"/>
      <c r="OIZ178" s="64"/>
      <c r="OJA178" s="64"/>
      <c r="OJB178" s="64"/>
      <c r="OJC178" s="64"/>
      <c r="OJD178" s="64"/>
      <c r="OJE178" s="64"/>
      <c r="OJF178" s="64"/>
      <c r="OJG178" s="64"/>
      <c r="OJH178" s="64"/>
      <c r="OJI178" s="64"/>
      <c r="OJJ178" s="64"/>
      <c r="OJK178" s="64"/>
      <c r="OJL178" s="64"/>
      <c r="OJM178" s="64"/>
      <c r="OJN178" s="64"/>
      <c r="OJO178" s="64"/>
      <c r="OJP178" s="64"/>
      <c r="OJQ178" s="64"/>
      <c r="OJR178" s="64"/>
      <c r="OJS178" s="64"/>
      <c r="OJT178" s="64"/>
      <c r="OJU178" s="64"/>
      <c r="OJV178" s="64"/>
      <c r="OJW178" s="64"/>
      <c r="OJX178" s="64"/>
      <c r="OJY178" s="64"/>
      <c r="OJZ178" s="64"/>
      <c r="OKA178" s="64"/>
      <c r="OKB178" s="64"/>
      <c r="OKC178" s="64"/>
      <c r="OKD178" s="64"/>
      <c r="OKE178" s="64"/>
      <c r="OKF178" s="64"/>
      <c r="OKG178" s="64"/>
      <c r="OKH178" s="64"/>
      <c r="OKI178" s="64"/>
      <c r="OKJ178" s="64"/>
      <c r="OKK178" s="64"/>
      <c r="OKL178" s="64"/>
      <c r="OKM178" s="64"/>
      <c r="OKN178" s="64"/>
      <c r="OKO178" s="64"/>
      <c r="OKP178" s="64"/>
      <c r="OKQ178" s="64"/>
      <c r="OKR178" s="64"/>
      <c r="OKS178" s="64"/>
      <c r="OKT178" s="64"/>
      <c r="OKU178" s="64"/>
      <c r="OKV178" s="64"/>
      <c r="OKW178" s="64"/>
      <c r="OKX178" s="64"/>
      <c r="OKY178" s="64"/>
      <c r="OKZ178" s="64"/>
      <c r="OLA178" s="64"/>
      <c r="OLB178" s="64"/>
      <c r="OLC178" s="64"/>
      <c r="OLD178" s="64"/>
      <c r="OLE178" s="64"/>
      <c r="OLF178" s="64"/>
      <c r="OLG178" s="64"/>
      <c r="OLH178" s="64"/>
      <c r="OLI178" s="64"/>
      <c r="OLJ178" s="64"/>
      <c r="OLK178" s="64"/>
      <c r="OLL178" s="64"/>
      <c r="OLM178" s="64"/>
      <c r="OLN178" s="64"/>
      <c r="OLO178" s="64"/>
      <c r="OLP178" s="64"/>
      <c r="OLQ178" s="64"/>
      <c r="OLR178" s="64"/>
      <c r="OLS178" s="64"/>
      <c r="OLT178" s="64"/>
      <c r="OLU178" s="64"/>
      <c r="OLV178" s="64"/>
      <c r="OLW178" s="64"/>
      <c r="OLX178" s="64"/>
      <c r="OLY178" s="64"/>
      <c r="OLZ178" s="64"/>
      <c r="OMA178" s="64"/>
      <c r="OMB178" s="64"/>
      <c r="OMC178" s="64"/>
      <c r="OMD178" s="64"/>
      <c r="OME178" s="64"/>
      <c r="OMF178" s="64"/>
      <c r="OMG178" s="64"/>
      <c r="OMH178" s="64"/>
      <c r="OMI178" s="64"/>
      <c r="OMJ178" s="64"/>
      <c r="OMK178" s="64"/>
      <c r="OML178" s="64"/>
      <c r="OMM178" s="64"/>
      <c r="OMN178" s="64"/>
      <c r="OMO178" s="64"/>
      <c r="OMP178" s="64"/>
      <c r="OMQ178" s="64"/>
      <c r="OMR178" s="64"/>
      <c r="OMS178" s="64"/>
      <c r="OMT178" s="64"/>
      <c r="OMU178" s="64"/>
      <c r="OMV178" s="64"/>
      <c r="OMW178" s="64"/>
      <c r="OMX178" s="64"/>
      <c r="OMY178" s="64"/>
      <c r="OMZ178" s="64"/>
      <c r="ONA178" s="64"/>
      <c r="ONB178" s="64"/>
      <c r="ONC178" s="64"/>
      <c r="OND178" s="64"/>
      <c r="ONE178" s="64"/>
      <c r="ONF178" s="64"/>
      <c r="ONG178" s="64"/>
      <c r="ONH178" s="64"/>
      <c r="ONI178" s="64"/>
      <c r="ONJ178" s="64"/>
      <c r="ONK178" s="64"/>
      <c r="ONL178" s="64"/>
      <c r="ONM178" s="64"/>
      <c r="ONN178" s="64"/>
      <c r="ONO178" s="64"/>
      <c r="ONP178" s="64"/>
      <c r="ONQ178" s="64"/>
      <c r="ONR178" s="64"/>
      <c r="ONS178" s="64"/>
      <c r="ONT178" s="64"/>
      <c r="ONU178" s="64"/>
      <c r="ONV178" s="64"/>
      <c r="ONW178" s="64"/>
      <c r="ONX178" s="64"/>
      <c r="ONY178" s="64"/>
      <c r="ONZ178" s="64"/>
      <c r="OOA178" s="64"/>
      <c r="OOB178" s="64"/>
      <c r="OOC178" s="64"/>
      <c r="OOD178" s="64"/>
      <c r="OOE178" s="64"/>
      <c r="OOF178" s="64"/>
      <c r="OOG178" s="64"/>
      <c r="OOH178" s="64"/>
      <c r="OOI178" s="64"/>
      <c r="OOJ178" s="64"/>
      <c r="OOK178" s="64"/>
      <c r="OOL178" s="64"/>
      <c r="OOM178" s="64"/>
      <c r="OON178" s="64"/>
      <c r="OOO178" s="64"/>
      <c r="OOP178" s="64"/>
      <c r="OOQ178" s="64"/>
      <c r="OOR178" s="64"/>
      <c r="OOS178" s="64"/>
      <c r="OOT178" s="64"/>
      <c r="OOU178" s="64"/>
      <c r="OOV178" s="64"/>
      <c r="OOW178" s="64"/>
      <c r="OOX178" s="64"/>
      <c r="OOY178" s="64"/>
      <c r="OOZ178" s="64"/>
      <c r="OPA178" s="64"/>
      <c r="OPB178" s="64"/>
      <c r="OPC178" s="64"/>
      <c r="OPD178" s="64"/>
      <c r="OPE178" s="64"/>
      <c r="OPF178" s="64"/>
      <c r="OPG178" s="64"/>
      <c r="OPH178" s="64"/>
      <c r="OPI178" s="64"/>
      <c r="OPJ178" s="64"/>
      <c r="OPK178" s="64"/>
      <c r="OPL178" s="64"/>
      <c r="OPM178" s="64"/>
      <c r="OPN178" s="64"/>
      <c r="OPO178" s="64"/>
      <c r="OPP178" s="64"/>
      <c r="OPQ178" s="64"/>
      <c r="OPR178" s="64"/>
      <c r="OPS178" s="64"/>
      <c r="OPT178" s="64"/>
      <c r="OPU178" s="64"/>
      <c r="OPV178" s="64"/>
      <c r="OPW178" s="64"/>
      <c r="OPX178" s="64"/>
      <c r="OPY178" s="64"/>
      <c r="OPZ178" s="64"/>
      <c r="OQA178" s="64"/>
      <c r="OQB178" s="64"/>
      <c r="OQC178" s="64"/>
      <c r="OQD178" s="64"/>
      <c r="OQE178" s="64"/>
      <c r="OQF178" s="64"/>
      <c r="OQG178" s="64"/>
      <c r="OQH178" s="64"/>
      <c r="OQI178" s="64"/>
      <c r="OQJ178" s="64"/>
      <c r="OQK178" s="64"/>
      <c r="OQL178" s="64"/>
      <c r="OQM178" s="64"/>
      <c r="OQN178" s="64"/>
      <c r="OQO178" s="64"/>
      <c r="OQP178" s="64"/>
      <c r="OQQ178" s="64"/>
      <c r="OQR178" s="64"/>
      <c r="OQS178" s="64"/>
      <c r="OQT178" s="64"/>
      <c r="OQU178" s="64"/>
      <c r="OQV178" s="64"/>
      <c r="OQW178" s="64"/>
      <c r="OQX178" s="64"/>
      <c r="OQY178" s="64"/>
      <c r="OQZ178" s="64"/>
      <c r="ORA178" s="64"/>
      <c r="ORB178" s="64"/>
      <c r="ORC178" s="64"/>
      <c r="ORD178" s="64"/>
      <c r="ORE178" s="64"/>
      <c r="ORF178" s="64"/>
      <c r="ORG178" s="64"/>
      <c r="ORH178" s="64"/>
      <c r="ORI178" s="64"/>
      <c r="ORJ178" s="64"/>
      <c r="ORK178" s="64"/>
      <c r="ORL178" s="64"/>
      <c r="ORM178" s="64"/>
      <c r="ORN178" s="64"/>
      <c r="ORO178" s="64"/>
      <c r="ORP178" s="64"/>
      <c r="ORQ178" s="64"/>
      <c r="ORR178" s="64"/>
      <c r="ORS178" s="64"/>
      <c r="ORT178" s="64"/>
      <c r="ORU178" s="64"/>
      <c r="ORV178" s="64"/>
      <c r="ORW178" s="64"/>
      <c r="ORX178" s="64"/>
      <c r="ORY178" s="64"/>
      <c r="ORZ178" s="64"/>
      <c r="OSA178" s="64"/>
      <c r="OSB178" s="64"/>
      <c r="OSC178" s="64"/>
      <c r="OSD178" s="64"/>
      <c r="OSE178" s="64"/>
      <c r="OSF178" s="64"/>
      <c r="OSG178" s="64"/>
      <c r="OSH178" s="64"/>
      <c r="OSI178" s="64"/>
      <c r="OSJ178" s="64"/>
      <c r="OSK178" s="64"/>
      <c r="OSL178" s="64"/>
      <c r="OSM178" s="64"/>
      <c r="OSN178" s="64"/>
      <c r="OSO178" s="64"/>
      <c r="OSP178" s="64"/>
      <c r="OSQ178" s="64"/>
      <c r="OSR178" s="64"/>
      <c r="OSS178" s="64"/>
      <c r="OST178" s="64"/>
      <c r="OSU178" s="64"/>
      <c r="OSV178" s="64"/>
      <c r="OSW178" s="64"/>
      <c r="OSX178" s="64"/>
      <c r="OSY178" s="64"/>
      <c r="OSZ178" s="64"/>
      <c r="OTA178" s="64"/>
      <c r="OTB178" s="64"/>
      <c r="OTC178" s="64"/>
      <c r="OTD178" s="64"/>
      <c r="OTE178" s="64"/>
      <c r="OTF178" s="64"/>
      <c r="OTG178" s="64"/>
      <c r="OTH178" s="64"/>
      <c r="OTI178" s="64"/>
      <c r="OTJ178" s="64"/>
      <c r="OTK178" s="64"/>
      <c r="OTL178" s="64"/>
      <c r="OTM178" s="64"/>
      <c r="OTN178" s="64"/>
      <c r="OTO178" s="64"/>
      <c r="OTP178" s="64"/>
      <c r="OTQ178" s="64"/>
      <c r="OTR178" s="64"/>
      <c r="OTS178" s="64"/>
      <c r="OTT178" s="64"/>
      <c r="OTU178" s="64"/>
      <c r="OTV178" s="64"/>
      <c r="OTW178" s="64"/>
      <c r="OTX178" s="64"/>
      <c r="OTY178" s="64"/>
      <c r="OTZ178" s="64"/>
      <c r="OUA178" s="64"/>
      <c r="OUB178" s="64"/>
      <c r="OUC178" s="64"/>
      <c r="OUD178" s="64"/>
      <c r="OUE178" s="64"/>
      <c r="OUF178" s="64"/>
      <c r="OUG178" s="64"/>
      <c r="OUH178" s="64"/>
      <c r="OUI178" s="64"/>
      <c r="OUJ178" s="64"/>
      <c r="OUK178" s="64"/>
      <c r="OUL178" s="64"/>
      <c r="OUM178" s="64"/>
      <c r="OUN178" s="64"/>
      <c r="OUO178" s="64"/>
      <c r="OUP178" s="64"/>
      <c r="OUQ178" s="64"/>
      <c r="OUR178" s="64"/>
      <c r="OUS178" s="64"/>
      <c r="OUT178" s="64"/>
      <c r="OUU178" s="64"/>
      <c r="OUV178" s="64"/>
      <c r="OUW178" s="64"/>
      <c r="OUX178" s="64"/>
      <c r="OUY178" s="64"/>
      <c r="OUZ178" s="64"/>
      <c r="OVA178" s="64"/>
      <c r="OVB178" s="64"/>
      <c r="OVC178" s="64"/>
      <c r="OVD178" s="64"/>
      <c r="OVE178" s="64"/>
      <c r="OVF178" s="64"/>
      <c r="OVG178" s="64"/>
      <c r="OVH178" s="64"/>
      <c r="OVI178" s="64"/>
      <c r="OVJ178" s="64"/>
      <c r="OVK178" s="64"/>
      <c r="OVL178" s="64"/>
      <c r="OVM178" s="64"/>
      <c r="OVN178" s="64"/>
      <c r="OVO178" s="64"/>
      <c r="OVP178" s="64"/>
      <c r="OVQ178" s="64"/>
      <c r="OVR178" s="64"/>
      <c r="OVS178" s="64"/>
      <c r="OVT178" s="64"/>
      <c r="OVU178" s="64"/>
      <c r="OVV178" s="64"/>
      <c r="OVW178" s="64"/>
      <c r="OVX178" s="64"/>
      <c r="OVY178" s="64"/>
      <c r="OVZ178" s="64"/>
      <c r="OWA178" s="64"/>
      <c r="OWB178" s="64"/>
      <c r="OWC178" s="64"/>
      <c r="OWD178" s="64"/>
      <c r="OWE178" s="64"/>
      <c r="OWF178" s="64"/>
      <c r="OWG178" s="64"/>
      <c r="OWH178" s="64"/>
      <c r="OWI178" s="64"/>
      <c r="OWJ178" s="64"/>
      <c r="OWK178" s="64"/>
      <c r="OWL178" s="64"/>
      <c r="OWM178" s="64"/>
      <c r="OWN178" s="64"/>
      <c r="OWO178" s="64"/>
      <c r="OWP178" s="64"/>
      <c r="OWQ178" s="64"/>
      <c r="OWR178" s="64"/>
      <c r="OWS178" s="64"/>
      <c r="OWT178" s="64"/>
      <c r="OWU178" s="64"/>
      <c r="OWV178" s="64"/>
      <c r="OWW178" s="64"/>
      <c r="OWX178" s="64"/>
      <c r="OWY178" s="64"/>
      <c r="OWZ178" s="64"/>
      <c r="OXA178" s="64"/>
      <c r="OXB178" s="64"/>
      <c r="OXC178" s="64"/>
      <c r="OXD178" s="64"/>
      <c r="OXE178" s="64"/>
      <c r="OXF178" s="64"/>
      <c r="OXG178" s="64"/>
      <c r="OXH178" s="64"/>
      <c r="OXI178" s="64"/>
      <c r="OXJ178" s="64"/>
      <c r="OXK178" s="64"/>
      <c r="OXL178" s="64"/>
      <c r="OXM178" s="64"/>
      <c r="OXN178" s="64"/>
      <c r="OXO178" s="64"/>
      <c r="OXP178" s="64"/>
      <c r="OXQ178" s="64"/>
      <c r="OXR178" s="64"/>
      <c r="OXS178" s="64"/>
      <c r="OXT178" s="64"/>
      <c r="OXU178" s="64"/>
      <c r="OXV178" s="64"/>
      <c r="OXW178" s="64"/>
      <c r="OXX178" s="64"/>
      <c r="OXY178" s="64"/>
      <c r="OXZ178" s="64"/>
      <c r="OYA178" s="64"/>
      <c r="OYB178" s="64"/>
      <c r="OYC178" s="64"/>
      <c r="OYD178" s="64"/>
      <c r="OYE178" s="64"/>
      <c r="OYF178" s="64"/>
      <c r="OYG178" s="64"/>
      <c r="OYH178" s="64"/>
      <c r="OYI178" s="64"/>
      <c r="OYJ178" s="64"/>
      <c r="OYK178" s="64"/>
      <c r="OYL178" s="64"/>
      <c r="OYM178" s="64"/>
      <c r="OYN178" s="64"/>
      <c r="OYO178" s="64"/>
      <c r="OYP178" s="64"/>
      <c r="OYQ178" s="64"/>
      <c r="OYR178" s="64"/>
      <c r="OYS178" s="64"/>
      <c r="OYT178" s="64"/>
      <c r="OYU178" s="64"/>
      <c r="OYV178" s="64"/>
      <c r="OYW178" s="64"/>
      <c r="OYX178" s="64"/>
      <c r="OYY178" s="64"/>
      <c r="OYZ178" s="64"/>
      <c r="OZA178" s="64"/>
      <c r="OZB178" s="64"/>
      <c r="OZC178" s="64"/>
      <c r="OZD178" s="64"/>
      <c r="OZE178" s="64"/>
      <c r="OZF178" s="64"/>
      <c r="OZG178" s="64"/>
      <c r="OZH178" s="64"/>
      <c r="OZI178" s="64"/>
      <c r="OZJ178" s="64"/>
      <c r="OZK178" s="64"/>
      <c r="OZL178" s="64"/>
      <c r="OZM178" s="64"/>
      <c r="OZN178" s="64"/>
      <c r="OZO178" s="64"/>
      <c r="OZP178" s="64"/>
      <c r="OZQ178" s="64"/>
      <c r="OZR178" s="64"/>
      <c r="OZS178" s="64"/>
      <c r="OZT178" s="64"/>
      <c r="OZU178" s="64"/>
      <c r="OZV178" s="64"/>
      <c r="OZW178" s="64"/>
      <c r="OZX178" s="64"/>
      <c r="OZY178" s="64"/>
      <c r="OZZ178" s="64"/>
      <c r="PAA178" s="64"/>
      <c r="PAB178" s="64"/>
      <c r="PAC178" s="64"/>
      <c r="PAD178" s="64"/>
      <c r="PAE178" s="64"/>
      <c r="PAF178" s="64"/>
      <c r="PAG178" s="64"/>
      <c r="PAH178" s="64"/>
      <c r="PAI178" s="64"/>
      <c r="PAJ178" s="64"/>
      <c r="PAK178" s="64"/>
      <c r="PAL178" s="64"/>
      <c r="PAM178" s="64"/>
      <c r="PAN178" s="64"/>
      <c r="PAO178" s="64"/>
      <c r="PAP178" s="64"/>
      <c r="PAQ178" s="64"/>
      <c r="PAR178" s="64"/>
      <c r="PAS178" s="64"/>
      <c r="PAT178" s="64"/>
      <c r="PAU178" s="64"/>
      <c r="PAV178" s="64"/>
      <c r="PAW178" s="64"/>
      <c r="PAX178" s="64"/>
      <c r="PAY178" s="64"/>
      <c r="PAZ178" s="64"/>
      <c r="PBA178" s="64"/>
      <c r="PBB178" s="64"/>
      <c r="PBC178" s="64"/>
      <c r="PBD178" s="64"/>
      <c r="PBE178" s="64"/>
      <c r="PBF178" s="64"/>
      <c r="PBG178" s="64"/>
      <c r="PBH178" s="64"/>
      <c r="PBI178" s="64"/>
      <c r="PBJ178" s="64"/>
      <c r="PBK178" s="64"/>
      <c r="PBL178" s="64"/>
      <c r="PBM178" s="64"/>
      <c r="PBN178" s="64"/>
      <c r="PBO178" s="64"/>
      <c r="PBP178" s="64"/>
      <c r="PBQ178" s="64"/>
      <c r="PBR178" s="64"/>
      <c r="PBS178" s="64"/>
      <c r="PBT178" s="64"/>
      <c r="PBU178" s="64"/>
      <c r="PBV178" s="64"/>
      <c r="PBW178" s="64"/>
      <c r="PBX178" s="64"/>
      <c r="PBY178" s="64"/>
      <c r="PBZ178" s="64"/>
      <c r="PCA178" s="64"/>
      <c r="PCB178" s="64"/>
      <c r="PCC178" s="64"/>
      <c r="PCD178" s="64"/>
      <c r="PCE178" s="64"/>
      <c r="PCF178" s="64"/>
      <c r="PCG178" s="64"/>
      <c r="PCH178" s="64"/>
      <c r="PCI178" s="64"/>
      <c r="PCJ178" s="64"/>
      <c r="PCK178" s="64"/>
      <c r="PCL178" s="64"/>
      <c r="PCM178" s="64"/>
      <c r="PCN178" s="64"/>
      <c r="PCO178" s="64"/>
      <c r="PCP178" s="64"/>
      <c r="PCQ178" s="64"/>
      <c r="PCR178" s="64"/>
      <c r="PCS178" s="64"/>
      <c r="PCT178" s="64"/>
      <c r="PCU178" s="64"/>
      <c r="PCV178" s="64"/>
      <c r="PCW178" s="64"/>
      <c r="PCX178" s="64"/>
      <c r="PCY178" s="64"/>
      <c r="PCZ178" s="64"/>
      <c r="PDA178" s="64"/>
      <c r="PDB178" s="64"/>
      <c r="PDC178" s="64"/>
      <c r="PDD178" s="64"/>
      <c r="PDE178" s="64"/>
      <c r="PDF178" s="64"/>
      <c r="PDG178" s="64"/>
      <c r="PDH178" s="64"/>
      <c r="PDI178" s="64"/>
      <c r="PDJ178" s="64"/>
      <c r="PDK178" s="64"/>
      <c r="PDL178" s="64"/>
      <c r="PDM178" s="64"/>
      <c r="PDN178" s="64"/>
      <c r="PDO178" s="64"/>
      <c r="PDP178" s="64"/>
      <c r="PDQ178" s="64"/>
      <c r="PDR178" s="64"/>
      <c r="PDS178" s="64"/>
      <c r="PDT178" s="64"/>
      <c r="PDU178" s="64"/>
      <c r="PDV178" s="64"/>
      <c r="PDW178" s="64"/>
      <c r="PDX178" s="64"/>
      <c r="PDY178" s="64"/>
      <c r="PDZ178" s="64"/>
      <c r="PEA178" s="64"/>
      <c r="PEB178" s="64"/>
      <c r="PEC178" s="64"/>
      <c r="PED178" s="64"/>
      <c r="PEE178" s="64"/>
      <c r="PEF178" s="64"/>
      <c r="PEG178" s="64"/>
      <c r="PEH178" s="64"/>
      <c r="PEI178" s="64"/>
      <c r="PEJ178" s="64"/>
      <c r="PEK178" s="64"/>
      <c r="PEL178" s="64"/>
      <c r="PEM178" s="64"/>
      <c r="PEN178" s="64"/>
      <c r="PEO178" s="64"/>
      <c r="PEP178" s="64"/>
      <c r="PEQ178" s="64"/>
      <c r="PER178" s="64"/>
      <c r="PES178" s="64"/>
      <c r="PET178" s="64"/>
      <c r="PEU178" s="64"/>
      <c r="PEV178" s="64"/>
      <c r="PEW178" s="64"/>
      <c r="PEX178" s="64"/>
      <c r="PEY178" s="64"/>
      <c r="PEZ178" s="64"/>
      <c r="PFA178" s="64"/>
      <c r="PFB178" s="64"/>
      <c r="PFC178" s="64"/>
      <c r="PFD178" s="64"/>
      <c r="PFE178" s="64"/>
      <c r="PFF178" s="64"/>
      <c r="PFG178" s="64"/>
      <c r="PFH178" s="64"/>
      <c r="PFI178" s="64"/>
      <c r="PFJ178" s="64"/>
      <c r="PFK178" s="64"/>
      <c r="PFL178" s="64"/>
      <c r="PFM178" s="64"/>
      <c r="PFN178" s="64"/>
      <c r="PFO178" s="64"/>
      <c r="PFP178" s="64"/>
      <c r="PFQ178" s="64"/>
      <c r="PFR178" s="64"/>
      <c r="PFS178" s="64"/>
      <c r="PFT178" s="64"/>
      <c r="PFU178" s="64"/>
      <c r="PFV178" s="64"/>
      <c r="PFW178" s="64"/>
      <c r="PFX178" s="64"/>
      <c r="PFY178" s="64"/>
      <c r="PFZ178" s="64"/>
      <c r="PGA178" s="64"/>
      <c r="PGB178" s="64"/>
      <c r="PGC178" s="64"/>
      <c r="PGD178" s="64"/>
      <c r="PGE178" s="64"/>
      <c r="PGF178" s="64"/>
      <c r="PGG178" s="64"/>
      <c r="PGH178" s="64"/>
      <c r="PGI178" s="64"/>
      <c r="PGJ178" s="64"/>
      <c r="PGK178" s="64"/>
      <c r="PGL178" s="64"/>
      <c r="PGM178" s="64"/>
      <c r="PGN178" s="64"/>
      <c r="PGO178" s="64"/>
      <c r="PGP178" s="64"/>
      <c r="PGQ178" s="64"/>
      <c r="PGR178" s="64"/>
      <c r="PGS178" s="64"/>
      <c r="PGT178" s="64"/>
      <c r="PGU178" s="64"/>
      <c r="PGV178" s="64"/>
      <c r="PGW178" s="64"/>
      <c r="PGX178" s="64"/>
      <c r="PGY178" s="64"/>
      <c r="PGZ178" s="64"/>
      <c r="PHA178" s="64"/>
      <c r="PHB178" s="64"/>
      <c r="PHC178" s="64"/>
      <c r="PHD178" s="64"/>
      <c r="PHE178" s="64"/>
      <c r="PHF178" s="64"/>
      <c r="PHG178" s="64"/>
      <c r="PHH178" s="64"/>
      <c r="PHI178" s="64"/>
      <c r="PHJ178" s="64"/>
      <c r="PHK178" s="64"/>
      <c r="PHL178" s="64"/>
      <c r="PHM178" s="64"/>
      <c r="PHN178" s="64"/>
      <c r="PHO178" s="64"/>
      <c r="PHP178" s="64"/>
      <c r="PHQ178" s="64"/>
      <c r="PHR178" s="64"/>
      <c r="PHS178" s="64"/>
      <c r="PHT178" s="64"/>
      <c r="PHU178" s="64"/>
      <c r="PHV178" s="64"/>
      <c r="PHW178" s="64"/>
      <c r="PHX178" s="64"/>
      <c r="PHY178" s="64"/>
      <c r="PHZ178" s="64"/>
      <c r="PIA178" s="64"/>
      <c r="PIB178" s="64"/>
      <c r="PIC178" s="64"/>
      <c r="PID178" s="64"/>
      <c r="PIE178" s="64"/>
      <c r="PIF178" s="64"/>
      <c r="PIG178" s="64"/>
      <c r="PIH178" s="64"/>
      <c r="PII178" s="64"/>
      <c r="PIJ178" s="64"/>
      <c r="PIK178" s="64"/>
      <c r="PIL178" s="64"/>
      <c r="PIM178" s="64"/>
      <c r="PIN178" s="64"/>
      <c r="PIO178" s="64"/>
      <c r="PIP178" s="64"/>
      <c r="PIQ178" s="64"/>
      <c r="PIR178" s="64"/>
      <c r="PIS178" s="64"/>
      <c r="PIT178" s="64"/>
      <c r="PIU178" s="64"/>
      <c r="PIV178" s="64"/>
      <c r="PIW178" s="64"/>
      <c r="PIX178" s="64"/>
      <c r="PIY178" s="64"/>
      <c r="PIZ178" s="64"/>
      <c r="PJA178" s="64"/>
      <c r="PJB178" s="64"/>
      <c r="PJC178" s="64"/>
      <c r="PJD178" s="64"/>
      <c r="PJE178" s="64"/>
      <c r="PJF178" s="64"/>
      <c r="PJG178" s="64"/>
      <c r="PJH178" s="64"/>
      <c r="PJI178" s="64"/>
      <c r="PJJ178" s="64"/>
      <c r="PJK178" s="64"/>
      <c r="PJL178" s="64"/>
      <c r="PJM178" s="64"/>
      <c r="PJN178" s="64"/>
      <c r="PJO178" s="64"/>
      <c r="PJP178" s="64"/>
      <c r="PJQ178" s="64"/>
      <c r="PJR178" s="64"/>
      <c r="PJS178" s="64"/>
      <c r="PJT178" s="64"/>
      <c r="PJU178" s="64"/>
      <c r="PJV178" s="64"/>
      <c r="PJW178" s="64"/>
      <c r="PJX178" s="64"/>
      <c r="PJY178" s="64"/>
      <c r="PJZ178" s="64"/>
      <c r="PKA178" s="64"/>
      <c r="PKB178" s="64"/>
      <c r="PKC178" s="64"/>
      <c r="PKD178" s="64"/>
      <c r="PKE178" s="64"/>
      <c r="PKF178" s="64"/>
      <c r="PKG178" s="64"/>
      <c r="PKH178" s="64"/>
      <c r="PKI178" s="64"/>
      <c r="PKJ178" s="64"/>
      <c r="PKK178" s="64"/>
      <c r="PKL178" s="64"/>
      <c r="PKM178" s="64"/>
      <c r="PKN178" s="64"/>
      <c r="PKO178" s="64"/>
      <c r="PKP178" s="64"/>
      <c r="PKQ178" s="64"/>
      <c r="PKR178" s="64"/>
      <c r="PKS178" s="64"/>
      <c r="PKT178" s="64"/>
      <c r="PKU178" s="64"/>
      <c r="PKV178" s="64"/>
      <c r="PKW178" s="64"/>
      <c r="PKX178" s="64"/>
      <c r="PKY178" s="64"/>
      <c r="PKZ178" s="64"/>
      <c r="PLA178" s="64"/>
      <c r="PLB178" s="64"/>
      <c r="PLC178" s="64"/>
      <c r="PLD178" s="64"/>
      <c r="PLE178" s="64"/>
      <c r="PLF178" s="64"/>
      <c r="PLG178" s="64"/>
      <c r="PLH178" s="64"/>
      <c r="PLI178" s="64"/>
      <c r="PLJ178" s="64"/>
      <c r="PLK178" s="64"/>
      <c r="PLL178" s="64"/>
      <c r="PLM178" s="64"/>
      <c r="PLN178" s="64"/>
      <c r="PLO178" s="64"/>
      <c r="PLP178" s="64"/>
      <c r="PLQ178" s="64"/>
      <c r="PLR178" s="64"/>
      <c r="PLS178" s="64"/>
      <c r="PLT178" s="64"/>
      <c r="PLU178" s="64"/>
      <c r="PLV178" s="64"/>
      <c r="PLW178" s="64"/>
      <c r="PLX178" s="64"/>
      <c r="PLY178" s="64"/>
      <c r="PLZ178" s="64"/>
      <c r="PMA178" s="64"/>
      <c r="PMB178" s="64"/>
      <c r="PMC178" s="64"/>
      <c r="PMD178" s="64"/>
      <c r="PME178" s="64"/>
      <c r="PMF178" s="64"/>
      <c r="PMG178" s="64"/>
      <c r="PMH178" s="64"/>
      <c r="PMI178" s="64"/>
      <c r="PMJ178" s="64"/>
      <c r="PMK178" s="64"/>
      <c r="PML178" s="64"/>
      <c r="PMM178" s="64"/>
      <c r="PMN178" s="64"/>
      <c r="PMO178" s="64"/>
      <c r="PMP178" s="64"/>
      <c r="PMQ178" s="64"/>
      <c r="PMR178" s="64"/>
      <c r="PMS178" s="64"/>
      <c r="PMT178" s="64"/>
      <c r="PMU178" s="64"/>
      <c r="PMV178" s="64"/>
      <c r="PMW178" s="64"/>
      <c r="PMX178" s="64"/>
      <c r="PMY178" s="64"/>
      <c r="PMZ178" s="64"/>
      <c r="PNA178" s="64"/>
      <c r="PNB178" s="64"/>
      <c r="PNC178" s="64"/>
      <c r="PND178" s="64"/>
      <c r="PNE178" s="64"/>
      <c r="PNF178" s="64"/>
      <c r="PNG178" s="64"/>
      <c r="PNH178" s="64"/>
      <c r="PNI178" s="64"/>
      <c r="PNJ178" s="64"/>
      <c r="PNK178" s="64"/>
      <c r="PNL178" s="64"/>
      <c r="PNM178" s="64"/>
      <c r="PNN178" s="64"/>
      <c r="PNO178" s="64"/>
      <c r="PNP178" s="64"/>
      <c r="PNQ178" s="64"/>
      <c r="PNR178" s="64"/>
      <c r="PNS178" s="64"/>
      <c r="PNT178" s="64"/>
      <c r="PNU178" s="64"/>
      <c r="PNV178" s="64"/>
      <c r="PNW178" s="64"/>
      <c r="PNX178" s="64"/>
      <c r="PNY178" s="64"/>
      <c r="PNZ178" s="64"/>
      <c r="POA178" s="64"/>
      <c r="POB178" s="64"/>
      <c r="POC178" s="64"/>
      <c r="POD178" s="64"/>
      <c r="POE178" s="64"/>
      <c r="POF178" s="64"/>
      <c r="POG178" s="64"/>
      <c r="POH178" s="64"/>
      <c r="POI178" s="64"/>
      <c r="POJ178" s="64"/>
      <c r="POK178" s="64"/>
      <c r="POL178" s="64"/>
      <c r="POM178" s="64"/>
      <c r="PON178" s="64"/>
      <c r="POO178" s="64"/>
      <c r="POP178" s="64"/>
      <c r="POQ178" s="64"/>
      <c r="POR178" s="64"/>
      <c r="POS178" s="64"/>
      <c r="POT178" s="64"/>
      <c r="POU178" s="64"/>
      <c r="POV178" s="64"/>
      <c r="POW178" s="64"/>
      <c r="POX178" s="64"/>
      <c r="POY178" s="64"/>
      <c r="POZ178" s="64"/>
      <c r="PPA178" s="64"/>
      <c r="PPB178" s="64"/>
      <c r="PPC178" s="64"/>
      <c r="PPD178" s="64"/>
      <c r="PPE178" s="64"/>
      <c r="PPF178" s="64"/>
      <c r="PPG178" s="64"/>
      <c r="PPH178" s="64"/>
      <c r="PPI178" s="64"/>
      <c r="PPJ178" s="64"/>
      <c r="PPK178" s="64"/>
      <c r="PPL178" s="64"/>
      <c r="PPM178" s="64"/>
      <c r="PPN178" s="64"/>
      <c r="PPO178" s="64"/>
      <c r="PPP178" s="64"/>
      <c r="PPQ178" s="64"/>
      <c r="PPR178" s="64"/>
      <c r="PPS178" s="64"/>
      <c r="PPT178" s="64"/>
      <c r="PPU178" s="64"/>
      <c r="PPV178" s="64"/>
      <c r="PPW178" s="64"/>
      <c r="PPX178" s="64"/>
      <c r="PPY178" s="64"/>
      <c r="PPZ178" s="64"/>
      <c r="PQA178" s="64"/>
      <c r="PQB178" s="64"/>
      <c r="PQC178" s="64"/>
      <c r="PQD178" s="64"/>
      <c r="PQE178" s="64"/>
      <c r="PQF178" s="64"/>
      <c r="PQG178" s="64"/>
      <c r="PQH178" s="64"/>
      <c r="PQI178" s="64"/>
      <c r="PQJ178" s="64"/>
      <c r="PQK178" s="64"/>
      <c r="PQL178" s="64"/>
      <c r="PQM178" s="64"/>
      <c r="PQN178" s="64"/>
      <c r="PQO178" s="64"/>
      <c r="PQP178" s="64"/>
      <c r="PQQ178" s="64"/>
      <c r="PQR178" s="64"/>
      <c r="PQS178" s="64"/>
      <c r="PQT178" s="64"/>
      <c r="PQU178" s="64"/>
      <c r="PQV178" s="64"/>
      <c r="PQW178" s="64"/>
      <c r="PQX178" s="64"/>
      <c r="PQY178" s="64"/>
      <c r="PQZ178" s="64"/>
      <c r="PRA178" s="64"/>
      <c r="PRB178" s="64"/>
      <c r="PRC178" s="64"/>
      <c r="PRD178" s="64"/>
      <c r="PRE178" s="64"/>
      <c r="PRF178" s="64"/>
      <c r="PRG178" s="64"/>
      <c r="PRH178" s="64"/>
      <c r="PRI178" s="64"/>
      <c r="PRJ178" s="64"/>
      <c r="PRK178" s="64"/>
      <c r="PRL178" s="64"/>
      <c r="PRM178" s="64"/>
      <c r="PRN178" s="64"/>
      <c r="PRO178" s="64"/>
      <c r="PRP178" s="64"/>
      <c r="PRQ178" s="64"/>
      <c r="PRR178" s="64"/>
      <c r="PRS178" s="64"/>
      <c r="PRT178" s="64"/>
      <c r="PRU178" s="64"/>
      <c r="PRV178" s="64"/>
      <c r="PRW178" s="64"/>
      <c r="PRX178" s="64"/>
      <c r="PRY178" s="64"/>
      <c r="PRZ178" s="64"/>
      <c r="PSA178" s="64"/>
      <c r="PSB178" s="64"/>
      <c r="PSC178" s="64"/>
      <c r="PSD178" s="64"/>
      <c r="PSE178" s="64"/>
      <c r="PSF178" s="64"/>
      <c r="PSG178" s="64"/>
      <c r="PSH178" s="64"/>
      <c r="PSI178" s="64"/>
      <c r="PSJ178" s="64"/>
      <c r="PSK178" s="64"/>
      <c r="PSL178" s="64"/>
      <c r="PSM178" s="64"/>
      <c r="PSN178" s="64"/>
      <c r="PSO178" s="64"/>
      <c r="PSP178" s="64"/>
      <c r="PSQ178" s="64"/>
      <c r="PSR178" s="64"/>
      <c r="PSS178" s="64"/>
      <c r="PST178" s="64"/>
      <c r="PSU178" s="64"/>
      <c r="PSV178" s="64"/>
      <c r="PSW178" s="64"/>
      <c r="PSX178" s="64"/>
      <c r="PSY178" s="64"/>
      <c r="PSZ178" s="64"/>
      <c r="PTA178" s="64"/>
      <c r="PTB178" s="64"/>
      <c r="PTC178" s="64"/>
      <c r="PTD178" s="64"/>
      <c r="PTE178" s="64"/>
      <c r="PTF178" s="64"/>
      <c r="PTG178" s="64"/>
      <c r="PTH178" s="64"/>
      <c r="PTI178" s="64"/>
      <c r="PTJ178" s="64"/>
      <c r="PTK178" s="64"/>
      <c r="PTL178" s="64"/>
      <c r="PTM178" s="64"/>
      <c r="PTN178" s="64"/>
      <c r="PTO178" s="64"/>
      <c r="PTP178" s="64"/>
      <c r="PTQ178" s="64"/>
      <c r="PTR178" s="64"/>
      <c r="PTS178" s="64"/>
      <c r="PTT178" s="64"/>
      <c r="PTU178" s="64"/>
      <c r="PTV178" s="64"/>
      <c r="PTW178" s="64"/>
      <c r="PTX178" s="64"/>
      <c r="PTY178" s="64"/>
      <c r="PTZ178" s="64"/>
      <c r="PUA178" s="64"/>
      <c r="PUB178" s="64"/>
      <c r="PUC178" s="64"/>
      <c r="PUD178" s="64"/>
      <c r="PUE178" s="64"/>
      <c r="PUF178" s="64"/>
      <c r="PUG178" s="64"/>
      <c r="PUH178" s="64"/>
      <c r="PUI178" s="64"/>
      <c r="PUJ178" s="64"/>
      <c r="PUK178" s="64"/>
      <c r="PUL178" s="64"/>
      <c r="PUM178" s="64"/>
      <c r="PUN178" s="64"/>
      <c r="PUO178" s="64"/>
      <c r="PUP178" s="64"/>
      <c r="PUQ178" s="64"/>
      <c r="PUR178" s="64"/>
      <c r="PUS178" s="64"/>
      <c r="PUT178" s="64"/>
      <c r="PUU178" s="64"/>
      <c r="PUV178" s="64"/>
      <c r="PUW178" s="64"/>
      <c r="PUX178" s="64"/>
      <c r="PUY178" s="64"/>
      <c r="PUZ178" s="64"/>
      <c r="PVA178" s="64"/>
      <c r="PVB178" s="64"/>
      <c r="PVC178" s="64"/>
      <c r="PVD178" s="64"/>
      <c r="PVE178" s="64"/>
      <c r="PVF178" s="64"/>
      <c r="PVG178" s="64"/>
      <c r="PVH178" s="64"/>
      <c r="PVI178" s="64"/>
      <c r="PVJ178" s="64"/>
      <c r="PVK178" s="64"/>
      <c r="PVL178" s="64"/>
      <c r="PVM178" s="64"/>
      <c r="PVN178" s="64"/>
      <c r="PVO178" s="64"/>
      <c r="PVP178" s="64"/>
      <c r="PVQ178" s="64"/>
      <c r="PVR178" s="64"/>
      <c r="PVS178" s="64"/>
      <c r="PVT178" s="64"/>
      <c r="PVU178" s="64"/>
      <c r="PVV178" s="64"/>
      <c r="PVW178" s="64"/>
      <c r="PVX178" s="64"/>
      <c r="PVY178" s="64"/>
      <c r="PVZ178" s="64"/>
      <c r="PWA178" s="64"/>
      <c r="PWB178" s="64"/>
      <c r="PWC178" s="64"/>
      <c r="PWD178" s="64"/>
      <c r="PWE178" s="64"/>
      <c r="PWF178" s="64"/>
      <c r="PWG178" s="64"/>
      <c r="PWH178" s="64"/>
      <c r="PWI178" s="64"/>
      <c r="PWJ178" s="64"/>
      <c r="PWK178" s="64"/>
      <c r="PWL178" s="64"/>
      <c r="PWM178" s="64"/>
      <c r="PWN178" s="64"/>
      <c r="PWO178" s="64"/>
      <c r="PWP178" s="64"/>
      <c r="PWQ178" s="64"/>
      <c r="PWR178" s="64"/>
      <c r="PWS178" s="64"/>
      <c r="PWT178" s="64"/>
      <c r="PWU178" s="64"/>
      <c r="PWV178" s="64"/>
      <c r="PWW178" s="64"/>
      <c r="PWX178" s="64"/>
      <c r="PWY178" s="64"/>
      <c r="PWZ178" s="64"/>
      <c r="PXA178" s="64"/>
      <c r="PXB178" s="64"/>
      <c r="PXC178" s="64"/>
      <c r="PXD178" s="64"/>
      <c r="PXE178" s="64"/>
      <c r="PXF178" s="64"/>
      <c r="PXG178" s="64"/>
      <c r="PXH178" s="64"/>
      <c r="PXI178" s="64"/>
      <c r="PXJ178" s="64"/>
      <c r="PXK178" s="64"/>
      <c r="PXL178" s="64"/>
      <c r="PXM178" s="64"/>
      <c r="PXN178" s="64"/>
      <c r="PXO178" s="64"/>
      <c r="PXP178" s="64"/>
      <c r="PXQ178" s="64"/>
      <c r="PXR178" s="64"/>
      <c r="PXS178" s="64"/>
      <c r="PXT178" s="64"/>
      <c r="PXU178" s="64"/>
      <c r="PXV178" s="64"/>
      <c r="PXW178" s="64"/>
      <c r="PXX178" s="64"/>
      <c r="PXY178" s="64"/>
      <c r="PXZ178" s="64"/>
      <c r="PYA178" s="64"/>
      <c r="PYB178" s="64"/>
      <c r="PYC178" s="64"/>
      <c r="PYD178" s="64"/>
      <c r="PYE178" s="64"/>
      <c r="PYF178" s="64"/>
      <c r="PYG178" s="64"/>
      <c r="PYH178" s="64"/>
      <c r="PYI178" s="64"/>
      <c r="PYJ178" s="64"/>
      <c r="PYK178" s="64"/>
      <c r="PYL178" s="64"/>
      <c r="PYM178" s="64"/>
      <c r="PYN178" s="64"/>
      <c r="PYO178" s="64"/>
      <c r="PYP178" s="64"/>
      <c r="PYQ178" s="64"/>
      <c r="PYR178" s="64"/>
      <c r="PYS178" s="64"/>
      <c r="PYT178" s="64"/>
      <c r="PYU178" s="64"/>
      <c r="PYV178" s="64"/>
      <c r="PYW178" s="64"/>
      <c r="PYX178" s="64"/>
      <c r="PYY178" s="64"/>
      <c r="PYZ178" s="64"/>
      <c r="PZA178" s="64"/>
      <c r="PZB178" s="64"/>
      <c r="PZC178" s="64"/>
      <c r="PZD178" s="64"/>
      <c r="PZE178" s="64"/>
      <c r="PZF178" s="64"/>
      <c r="PZG178" s="64"/>
      <c r="PZH178" s="64"/>
      <c r="PZI178" s="64"/>
      <c r="PZJ178" s="64"/>
      <c r="PZK178" s="64"/>
      <c r="PZL178" s="64"/>
      <c r="PZM178" s="64"/>
      <c r="PZN178" s="64"/>
      <c r="PZO178" s="64"/>
      <c r="PZP178" s="64"/>
      <c r="PZQ178" s="64"/>
      <c r="PZR178" s="64"/>
      <c r="PZS178" s="64"/>
      <c r="PZT178" s="64"/>
      <c r="PZU178" s="64"/>
      <c r="PZV178" s="64"/>
      <c r="PZW178" s="64"/>
      <c r="PZX178" s="64"/>
      <c r="PZY178" s="64"/>
      <c r="PZZ178" s="64"/>
      <c r="QAA178" s="64"/>
      <c r="QAB178" s="64"/>
      <c r="QAC178" s="64"/>
      <c r="QAD178" s="64"/>
      <c r="QAE178" s="64"/>
      <c r="QAF178" s="64"/>
      <c r="QAG178" s="64"/>
      <c r="QAH178" s="64"/>
      <c r="QAI178" s="64"/>
      <c r="QAJ178" s="64"/>
      <c r="QAK178" s="64"/>
      <c r="QAL178" s="64"/>
      <c r="QAM178" s="64"/>
      <c r="QAN178" s="64"/>
      <c r="QAO178" s="64"/>
      <c r="QAP178" s="64"/>
      <c r="QAQ178" s="64"/>
      <c r="QAR178" s="64"/>
      <c r="QAS178" s="64"/>
      <c r="QAT178" s="64"/>
      <c r="QAU178" s="64"/>
      <c r="QAV178" s="64"/>
      <c r="QAW178" s="64"/>
      <c r="QAX178" s="64"/>
      <c r="QAY178" s="64"/>
      <c r="QAZ178" s="64"/>
      <c r="QBA178" s="64"/>
      <c r="QBB178" s="64"/>
      <c r="QBC178" s="64"/>
      <c r="QBD178" s="64"/>
      <c r="QBE178" s="64"/>
      <c r="QBF178" s="64"/>
      <c r="QBG178" s="64"/>
      <c r="QBH178" s="64"/>
      <c r="QBI178" s="64"/>
      <c r="QBJ178" s="64"/>
      <c r="QBK178" s="64"/>
      <c r="QBL178" s="64"/>
      <c r="QBM178" s="64"/>
      <c r="QBN178" s="64"/>
      <c r="QBO178" s="64"/>
      <c r="QBP178" s="64"/>
      <c r="QBQ178" s="64"/>
      <c r="QBR178" s="64"/>
      <c r="QBS178" s="64"/>
      <c r="QBT178" s="64"/>
      <c r="QBU178" s="64"/>
      <c r="QBV178" s="64"/>
      <c r="QBW178" s="64"/>
      <c r="QBX178" s="64"/>
      <c r="QBY178" s="64"/>
      <c r="QBZ178" s="64"/>
      <c r="QCA178" s="64"/>
      <c r="QCB178" s="64"/>
      <c r="QCC178" s="64"/>
      <c r="QCD178" s="64"/>
      <c r="QCE178" s="64"/>
      <c r="QCF178" s="64"/>
      <c r="QCG178" s="64"/>
      <c r="QCH178" s="64"/>
      <c r="QCI178" s="64"/>
      <c r="QCJ178" s="64"/>
      <c r="QCK178" s="64"/>
      <c r="QCL178" s="64"/>
      <c r="QCM178" s="64"/>
      <c r="QCN178" s="64"/>
      <c r="QCO178" s="64"/>
      <c r="QCP178" s="64"/>
      <c r="QCQ178" s="64"/>
      <c r="QCR178" s="64"/>
      <c r="QCS178" s="64"/>
      <c r="QCT178" s="64"/>
      <c r="QCU178" s="64"/>
      <c r="QCV178" s="64"/>
      <c r="QCW178" s="64"/>
      <c r="QCX178" s="64"/>
      <c r="QCY178" s="64"/>
      <c r="QCZ178" s="64"/>
      <c r="QDA178" s="64"/>
      <c r="QDB178" s="64"/>
      <c r="QDC178" s="64"/>
      <c r="QDD178" s="64"/>
      <c r="QDE178" s="64"/>
      <c r="QDF178" s="64"/>
      <c r="QDG178" s="64"/>
      <c r="QDH178" s="64"/>
      <c r="QDI178" s="64"/>
      <c r="QDJ178" s="64"/>
      <c r="QDK178" s="64"/>
      <c r="QDL178" s="64"/>
      <c r="QDM178" s="64"/>
      <c r="QDN178" s="64"/>
      <c r="QDO178" s="64"/>
      <c r="QDP178" s="64"/>
      <c r="QDQ178" s="64"/>
      <c r="QDR178" s="64"/>
      <c r="QDS178" s="64"/>
      <c r="QDT178" s="64"/>
      <c r="QDU178" s="64"/>
      <c r="QDV178" s="64"/>
      <c r="QDW178" s="64"/>
      <c r="QDX178" s="64"/>
      <c r="QDY178" s="64"/>
      <c r="QDZ178" s="64"/>
      <c r="QEA178" s="64"/>
      <c r="QEB178" s="64"/>
      <c r="QEC178" s="64"/>
      <c r="QED178" s="64"/>
      <c r="QEE178" s="64"/>
      <c r="QEF178" s="64"/>
      <c r="QEG178" s="64"/>
      <c r="QEH178" s="64"/>
      <c r="QEI178" s="64"/>
      <c r="QEJ178" s="64"/>
      <c r="QEK178" s="64"/>
      <c r="QEL178" s="64"/>
      <c r="QEM178" s="64"/>
      <c r="QEN178" s="64"/>
      <c r="QEO178" s="64"/>
      <c r="QEP178" s="64"/>
      <c r="QEQ178" s="64"/>
      <c r="QER178" s="64"/>
      <c r="QES178" s="64"/>
      <c r="QET178" s="64"/>
      <c r="QEU178" s="64"/>
      <c r="QEV178" s="64"/>
      <c r="QEW178" s="64"/>
      <c r="QEX178" s="64"/>
      <c r="QEY178" s="64"/>
      <c r="QEZ178" s="64"/>
      <c r="QFA178" s="64"/>
      <c r="QFB178" s="64"/>
      <c r="QFC178" s="64"/>
      <c r="QFD178" s="64"/>
      <c r="QFE178" s="64"/>
      <c r="QFF178" s="64"/>
      <c r="QFG178" s="64"/>
      <c r="QFH178" s="64"/>
      <c r="QFI178" s="64"/>
      <c r="QFJ178" s="64"/>
      <c r="QFK178" s="64"/>
      <c r="QFL178" s="64"/>
      <c r="QFM178" s="64"/>
      <c r="QFN178" s="64"/>
      <c r="QFO178" s="64"/>
      <c r="QFP178" s="64"/>
      <c r="QFQ178" s="64"/>
      <c r="QFR178" s="64"/>
      <c r="QFS178" s="64"/>
      <c r="QFT178" s="64"/>
      <c r="QFU178" s="64"/>
      <c r="QFV178" s="64"/>
      <c r="QFW178" s="64"/>
      <c r="QFX178" s="64"/>
      <c r="QFY178" s="64"/>
      <c r="QFZ178" s="64"/>
      <c r="QGA178" s="64"/>
      <c r="QGB178" s="64"/>
      <c r="QGC178" s="64"/>
      <c r="QGD178" s="64"/>
      <c r="QGE178" s="64"/>
      <c r="QGF178" s="64"/>
      <c r="QGG178" s="64"/>
      <c r="QGH178" s="64"/>
      <c r="QGI178" s="64"/>
      <c r="QGJ178" s="64"/>
      <c r="QGK178" s="64"/>
      <c r="QGL178" s="64"/>
      <c r="QGM178" s="64"/>
      <c r="QGN178" s="64"/>
      <c r="QGO178" s="64"/>
      <c r="QGP178" s="64"/>
      <c r="QGQ178" s="64"/>
      <c r="QGR178" s="64"/>
      <c r="QGS178" s="64"/>
      <c r="QGT178" s="64"/>
      <c r="QGU178" s="64"/>
      <c r="QGV178" s="64"/>
      <c r="QGW178" s="64"/>
      <c r="QGX178" s="64"/>
      <c r="QGY178" s="64"/>
      <c r="QGZ178" s="64"/>
      <c r="QHA178" s="64"/>
      <c r="QHB178" s="64"/>
      <c r="QHC178" s="64"/>
      <c r="QHD178" s="64"/>
      <c r="QHE178" s="64"/>
      <c r="QHF178" s="64"/>
      <c r="QHG178" s="64"/>
      <c r="QHH178" s="64"/>
      <c r="QHI178" s="64"/>
      <c r="QHJ178" s="64"/>
      <c r="QHK178" s="64"/>
      <c r="QHL178" s="64"/>
      <c r="QHM178" s="64"/>
      <c r="QHN178" s="64"/>
      <c r="QHO178" s="64"/>
      <c r="QHP178" s="64"/>
      <c r="QHQ178" s="64"/>
      <c r="QHR178" s="64"/>
      <c r="QHS178" s="64"/>
      <c r="QHT178" s="64"/>
      <c r="QHU178" s="64"/>
      <c r="QHV178" s="64"/>
      <c r="QHW178" s="64"/>
      <c r="QHX178" s="64"/>
      <c r="QHY178" s="64"/>
      <c r="QHZ178" s="64"/>
      <c r="QIA178" s="64"/>
      <c r="QIB178" s="64"/>
      <c r="QIC178" s="64"/>
      <c r="QID178" s="64"/>
      <c r="QIE178" s="64"/>
      <c r="QIF178" s="64"/>
      <c r="QIG178" s="64"/>
      <c r="QIH178" s="64"/>
      <c r="QII178" s="64"/>
      <c r="QIJ178" s="64"/>
      <c r="QIK178" s="64"/>
      <c r="QIL178" s="64"/>
      <c r="QIM178" s="64"/>
      <c r="QIN178" s="64"/>
      <c r="QIO178" s="64"/>
      <c r="QIP178" s="64"/>
      <c r="QIQ178" s="64"/>
      <c r="QIR178" s="64"/>
      <c r="QIS178" s="64"/>
      <c r="QIT178" s="64"/>
      <c r="QIU178" s="64"/>
      <c r="QIV178" s="64"/>
      <c r="QIW178" s="64"/>
      <c r="QIX178" s="64"/>
      <c r="QIY178" s="64"/>
      <c r="QIZ178" s="64"/>
      <c r="QJA178" s="64"/>
      <c r="QJB178" s="64"/>
      <c r="QJC178" s="64"/>
      <c r="QJD178" s="64"/>
      <c r="QJE178" s="64"/>
      <c r="QJF178" s="64"/>
      <c r="QJG178" s="64"/>
      <c r="QJH178" s="64"/>
      <c r="QJI178" s="64"/>
      <c r="QJJ178" s="64"/>
      <c r="QJK178" s="64"/>
      <c r="QJL178" s="64"/>
      <c r="QJM178" s="64"/>
      <c r="QJN178" s="64"/>
      <c r="QJO178" s="64"/>
      <c r="QJP178" s="64"/>
      <c r="QJQ178" s="64"/>
      <c r="QJR178" s="64"/>
      <c r="QJS178" s="64"/>
      <c r="QJT178" s="64"/>
      <c r="QJU178" s="64"/>
      <c r="QJV178" s="64"/>
      <c r="QJW178" s="64"/>
      <c r="QJX178" s="64"/>
      <c r="QJY178" s="64"/>
      <c r="QJZ178" s="64"/>
      <c r="QKA178" s="64"/>
      <c r="QKB178" s="64"/>
      <c r="QKC178" s="64"/>
      <c r="QKD178" s="64"/>
      <c r="QKE178" s="64"/>
      <c r="QKF178" s="64"/>
      <c r="QKG178" s="64"/>
      <c r="QKH178" s="64"/>
      <c r="QKI178" s="64"/>
      <c r="QKJ178" s="64"/>
      <c r="QKK178" s="64"/>
      <c r="QKL178" s="64"/>
      <c r="QKM178" s="64"/>
      <c r="QKN178" s="64"/>
      <c r="QKO178" s="64"/>
      <c r="QKP178" s="64"/>
      <c r="QKQ178" s="64"/>
      <c r="QKR178" s="64"/>
      <c r="QKS178" s="64"/>
      <c r="QKT178" s="64"/>
      <c r="QKU178" s="64"/>
      <c r="QKV178" s="64"/>
      <c r="QKW178" s="64"/>
      <c r="QKX178" s="64"/>
      <c r="QKY178" s="64"/>
      <c r="QKZ178" s="64"/>
      <c r="QLA178" s="64"/>
      <c r="QLB178" s="64"/>
      <c r="QLC178" s="64"/>
      <c r="QLD178" s="64"/>
      <c r="QLE178" s="64"/>
      <c r="QLF178" s="64"/>
      <c r="QLG178" s="64"/>
      <c r="QLH178" s="64"/>
      <c r="QLI178" s="64"/>
      <c r="QLJ178" s="64"/>
      <c r="QLK178" s="64"/>
      <c r="QLL178" s="64"/>
      <c r="QLM178" s="64"/>
      <c r="QLN178" s="64"/>
      <c r="QLO178" s="64"/>
      <c r="QLP178" s="64"/>
      <c r="QLQ178" s="64"/>
      <c r="QLR178" s="64"/>
      <c r="QLS178" s="64"/>
      <c r="QLT178" s="64"/>
      <c r="QLU178" s="64"/>
      <c r="QLV178" s="64"/>
      <c r="QLW178" s="64"/>
      <c r="QLX178" s="64"/>
      <c r="QLY178" s="64"/>
      <c r="QLZ178" s="64"/>
      <c r="QMA178" s="64"/>
      <c r="QMB178" s="64"/>
      <c r="QMC178" s="64"/>
      <c r="QMD178" s="64"/>
      <c r="QME178" s="64"/>
      <c r="QMF178" s="64"/>
      <c r="QMG178" s="64"/>
      <c r="QMH178" s="64"/>
      <c r="QMI178" s="64"/>
      <c r="QMJ178" s="64"/>
      <c r="QMK178" s="64"/>
      <c r="QML178" s="64"/>
      <c r="QMM178" s="64"/>
      <c r="QMN178" s="64"/>
      <c r="QMO178" s="64"/>
      <c r="QMP178" s="64"/>
      <c r="QMQ178" s="64"/>
      <c r="QMR178" s="64"/>
      <c r="QMS178" s="64"/>
      <c r="QMT178" s="64"/>
      <c r="QMU178" s="64"/>
      <c r="QMV178" s="64"/>
      <c r="QMW178" s="64"/>
      <c r="QMX178" s="64"/>
      <c r="QMY178" s="64"/>
      <c r="QMZ178" s="64"/>
      <c r="QNA178" s="64"/>
      <c r="QNB178" s="64"/>
      <c r="QNC178" s="64"/>
      <c r="QND178" s="64"/>
      <c r="QNE178" s="64"/>
      <c r="QNF178" s="64"/>
      <c r="QNG178" s="64"/>
      <c r="QNH178" s="64"/>
      <c r="QNI178" s="64"/>
      <c r="QNJ178" s="64"/>
      <c r="QNK178" s="64"/>
      <c r="QNL178" s="64"/>
      <c r="QNM178" s="64"/>
      <c r="QNN178" s="64"/>
      <c r="QNO178" s="64"/>
      <c r="QNP178" s="64"/>
      <c r="QNQ178" s="64"/>
      <c r="QNR178" s="64"/>
      <c r="QNS178" s="64"/>
      <c r="QNT178" s="64"/>
      <c r="QNU178" s="64"/>
      <c r="QNV178" s="64"/>
      <c r="QNW178" s="64"/>
      <c r="QNX178" s="64"/>
      <c r="QNY178" s="64"/>
      <c r="QNZ178" s="64"/>
      <c r="QOA178" s="64"/>
      <c r="QOB178" s="64"/>
      <c r="QOC178" s="64"/>
      <c r="QOD178" s="64"/>
      <c r="QOE178" s="64"/>
      <c r="QOF178" s="64"/>
      <c r="QOG178" s="64"/>
      <c r="QOH178" s="64"/>
      <c r="QOI178" s="64"/>
      <c r="QOJ178" s="64"/>
      <c r="QOK178" s="64"/>
      <c r="QOL178" s="64"/>
      <c r="QOM178" s="64"/>
      <c r="QON178" s="64"/>
      <c r="QOO178" s="64"/>
      <c r="QOP178" s="64"/>
      <c r="QOQ178" s="64"/>
      <c r="QOR178" s="64"/>
      <c r="QOS178" s="64"/>
      <c r="QOT178" s="64"/>
      <c r="QOU178" s="64"/>
      <c r="QOV178" s="64"/>
      <c r="QOW178" s="64"/>
      <c r="QOX178" s="64"/>
      <c r="QOY178" s="64"/>
      <c r="QOZ178" s="64"/>
      <c r="QPA178" s="64"/>
      <c r="QPB178" s="64"/>
      <c r="QPC178" s="64"/>
      <c r="QPD178" s="64"/>
      <c r="QPE178" s="64"/>
      <c r="QPF178" s="64"/>
      <c r="QPG178" s="64"/>
      <c r="QPH178" s="64"/>
      <c r="QPI178" s="64"/>
      <c r="QPJ178" s="64"/>
      <c r="QPK178" s="64"/>
      <c r="QPL178" s="64"/>
      <c r="QPM178" s="64"/>
      <c r="QPN178" s="64"/>
      <c r="QPO178" s="64"/>
      <c r="QPP178" s="64"/>
      <c r="QPQ178" s="64"/>
      <c r="QPR178" s="64"/>
      <c r="QPS178" s="64"/>
      <c r="QPT178" s="64"/>
      <c r="QPU178" s="64"/>
      <c r="QPV178" s="64"/>
      <c r="QPW178" s="64"/>
      <c r="QPX178" s="64"/>
      <c r="QPY178" s="64"/>
      <c r="QPZ178" s="64"/>
      <c r="QQA178" s="64"/>
      <c r="QQB178" s="64"/>
      <c r="QQC178" s="64"/>
      <c r="QQD178" s="64"/>
      <c r="QQE178" s="64"/>
      <c r="QQF178" s="64"/>
      <c r="QQG178" s="64"/>
      <c r="QQH178" s="64"/>
      <c r="QQI178" s="64"/>
      <c r="QQJ178" s="64"/>
      <c r="QQK178" s="64"/>
      <c r="QQL178" s="64"/>
      <c r="QQM178" s="64"/>
      <c r="QQN178" s="64"/>
      <c r="QQO178" s="64"/>
      <c r="QQP178" s="64"/>
      <c r="QQQ178" s="64"/>
      <c r="QQR178" s="64"/>
      <c r="QQS178" s="64"/>
      <c r="QQT178" s="64"/>
      <c r="QQU178" s="64"/>
      <c r="QQV178" s="64"/>
      <c r="QQW178" s="64"/>
      <c r="QQX178" s="64"/>
      <c r="QQY178" s="64"/>
      <c r="QQZ178" s="64"/>
      <c r="QRA178" s="64"/>
      <c r="QRB178" s="64"/>
      <c r="QRC178" s="64"/>
      <c r="QRD178" s="64"/>
      <c r="QRE178" s="64"/>
      <c r="QRF178" s="64"/>
      <c r="QRG178" s="64"/>
      <c r="QRH178" s="64"/>
      <c r="QRI178" s="64"/>
      <c r="QRJ178" s="64"/>
      <c r="QRK178" s="64"/>
      <c r="QRL178" s="64"/>
      <c r="QRM178" s="64"/>
      <c r="QRN178" s="64"/>
      <c r="QRO178" s="64"/>
      <c r="QRP178" s="64"/>
      <c r="QRQ178" s="64"/>
      <c r="QRR178" s="64"/>
      <c r="QRS178" s="64"/>
      <c r="QRT178" s="64"/>
      <c r="QRU178" s="64"/>
      <c r="QRV178" s="64"/>
      <c r="QRW178" s="64"/>
      <c r="QRX178" s="64"/>
      <c r="QRY178" s="64"/>
      <c r="QRZ178" s="64"/>
      <c r="QSA178" s="64"/>
      <c r="QSB178" s="64"/>
      <c r="QSC178" s="64"/>
      <c r="QSD178" s="64"/>
      <c r="QSE178" s="64"/>
      <c r="QSF178" s="64"/>
      <c r="QSG178" s="64"/>
      <c r="QSH178" s="64"/>
      <c r="QSI178" s="64"/>
      <c r="QSJ178" s="64"/>
      <c r="QSK178" s="64"/>
      <c r="QSL178" s="64"/>
      <c r="QSM178" s="64"/>
      <c r="QSN178" s="64"/>
      <c r="QSO178" s="64"/>
      <c r="QSP178" s="64"/>
      <c r="QSQ178" s="64"/>
      <c r="QSR178" s="64"/>
      <c r="QSS178" s="64"/>
      <c r="QST178" s="64"/>
      <c r="QSU178" s="64"/>
      <c r="QSV178" s="64"/>
      <c r="QSW178" s="64"/>
      <c r="QSX178" s="64"/>
      <c r="QSY178" s="64"/>
      <c r="QSZ178" s="64"/>
      <c r="QTA178" s="64"/>
      <c r="QTB178" s="64"/>
      <c r="QTC178" s="64"/>
      <c r="QTD178" s="64"/>
      <c r="QTE178" s="64"/>
      <c r="QTF178" s="64"/>
      <c r="QTG178" s="64"/>
      <c r="QTH178" s="64"/>
      <c r="QTI178" s="64"/>
      <c r="QTJ178" s="64"/>
      <c r="QTK178" s="64"/>
      <c r="QTL178" s="64"/>
      <c r="QTM178" s="64"/>
      <c r="QTN178" s="64"/>
      <c r="QTO178" s="64"/>
      <c r="QTP178" s="64"/>
      <c r="QTQ178" s="64"/>
      <c r="QTR178" s="64"/>
      <c r="QTS178" s="64"/>
      <c r="QTT178" s="64"/>
      <c r="QTU178" s="64"/>
      <c r="QTV178" s="64"/>
      <c r="QTW178" s="64"/>
      <c r="QTX178" s="64"/>
      <c r="QTY178" s="64"/>
      <c r="QTZ178" s="64"/>
      <c r="QUA178" s="64"/>
      <c r="QUB178" s="64"/>
      <c r="QUC178" s="64"/>
      <c r="QUD178" s="64"/>
      <c r="QUE178" s="64"/>
      <c r="QUF178" s="64"/>
      <c r="QUG178" s="64"/>
      <c r="QUH178" s="64"/>
      <c r="QUI178" s="64"/>
      <c r="QUJ178" s="64"/>
      <c r="QUK178" s="64"/>
      <c r="QUL178" s="64"/>
      <c r="QUM178" s="64"/>
      <c r="QUN178" s="64"/>
      <c r="QUO178" s="64"/>
      <c r="QUP178" s="64"/>
      <c r="QUQ178" s="64"/>
      <c r="QUR178" s="64"/>
      <c r="QUS178" s="64"/>
      <c r="QUT178" s="64"/>
      <c r="QUU178" s="64"/>
      <c r="QUV178" s="64"/>
      <c r="QUW178" s="64"/>
      <c r="QUX178" s="64"/>
      <c r="QUY178" s="64"/>
      <c r="QUZ178" s="64"/>
      <c r="QVA178" s="64"/>
      <c r="QVB178" s="64"/>
      <c r="QVC178" s="64"/>
      <c r="QVD178" s="64"/>
      <c r="QVE178" s="64"/>
      <c r="QVF178" s="64"/>
      <c r="QVG178" s="64"/>
      <c r="QVH178" s="64"/>
      <c r="QVI178" s="64"/>
      <c r="QVJ178" s="64"/>
      <c r="QVK178" s="64"/>
      <c r="QVL178" s="64"/>
      <c r="QVM178" s="64"/>
      <c r="QVN178" s="64"/>
      <c r="QVO178" s="64"/>
      <c r="QVP178" s="64"/>
      <c r="QVQ178" s="64"/>
      <c r="QVR178" s="64"/>
      <c r="QVS178" s="64"/>
      <c r="QVT178" s="64"/>
      <c r="QVU178" s="64"/>
      <c r="QVV178" s="64"/>
      <c r="QVW178" s="64"/>
      <c r="QVX178" s="64"/>
      <c r="QVY178" s="64"/>
      <c r="QVZ178" s="64"/>
      <c r="QWA178" s="64"/>
      <c r="QWB178" s="64"/>
      <c r="QWC178" s="64"/>
      <c r="QWD178" s="64"/>
      <c r="QWE178" s="64"/>
      <c r="QWF178" s="64"/>
      <c r="QWG178" s="64"/>
      <c r="QWH178" s="64"/>
      <c r="QWI178" s="64"/>
      <c r="QWJ178" s="64"/>
      <c r="QWK178" s="64"/>
      <c r="QWL178" s="64"/>
      <c r="QWM178" s="64"/>
      <c r="QWN178" s="64"/>
      <c r="QWO178" s="64"/>
      <c r="QWP178" s="64"/>
      <c r="QWQ178" s="64"/>
      <c r="QWR178" s="64"/>
      <c r="QWS178" s="64"/>
      <c r="QWT178" s="64"/>
      <c r="QWU178" s="64"/>
      <c r="QWV178" s="64"/>
      <c r="QWW178" s="64"/>
      <c r="QWX178" s="64"/>
      <c r="QWY178" s="64"/>
      <c r="QWZ178" s="64"/>
      <c r="QXA178" s="64"/>
      <c r="QXB178" s="64"/>
      <c r="QXC178" s="64"/>
      <c r="QXD178" s="64"/>
      <c r="QXE178" s="64"/>
      <c r="QXF178" s="64"/>
      <c r="QXG178" s="64"/>
      <c r="QXH178" s="64"/>
      <c r="QXI178" s="64"/>
      <c r="QXJ178" s="64"/>
      <c r="QXK178" s="64"/>
      <c r="QXL178" s="64"/>
      <c r="QXM178" s="64"/>
      <c r="QXN178" s="64"/>
      <c r="QXO178" s="64"/>
      <c r="QXP178" s="64"/>
      <c r="QXQ178" s="64"/>
      <c r="QXR178" s="64"/>
      <c r="QXS178" s="64"/>
      <c r="QXT178" s="64"/>
      <c r="QXU178" s="64"/>
      <c r="QXV178" s="64"/>
      <c r="QXW178" s="64"/>
      <c r="QXX178" s="64"/>
      <c r="QXY178" s="64"/>
      <c r="QXZ178" s="64"/>
      <c r="QYA178" s="64"/>
      <c r="QYB178" s="64"/>
      <c r="QYC178" s="64"/>
      <c r="QYD178" s="64"/>
      <c r="QYE178" s="64"/>
      <c r="QYF178" s="64"/>
      <c r="QYG178" s="64"/>
      <c r="QYH178" s="64"/>
      <c r="QYI178" s="64"/>
      <c r="QYJ178" s="64"/>
      <c r="QYK178" s="64"/>
      <c r="QYL178" s="64"/>
      <c r="QYM178" s="64"/>
      <c r="QYN178" s="64"/>
      <c r="QYO178" s="64"/>
      <c r="QYP178" s="64"/>
      <c r="QYQ178" s="64"/>
      <c r="QYR178" s="64"/>
      <c r="QYS178" s="64"/>
      <c r="QYT178" s="64"/>
      <c r="QYU178" s="64"/>
      <c r="QYV178" s="64"/>
      <c r="QYW178" s="64"/>
      <c r="QYX178" s="64"/>
      <c r="QYY178" s="64"/>
      <c r="QYZ178" s="64"/>
      <c r="QZA178" s="64"/>
      <c r="QZB178" s="64"/>
      <c r="QZC178" s="64"/>
      <c r="QZD178" s="64"/>
      <c r="QZE178" s="64"/>
      <c r="QZF178" s="64"/>
      <c r="QZG178" s="64"/>
      <c r="QZH178" s="64"/>
      <c r="QZI178" s="64"/>
      <c r="QZJ178" s="64"/>
      <c r="QZK178" s="64"/>
      <c r="QZL178" s="64"/>
      <c r="QZM178" s="64"/>
      <c r="QZN178" s="64"/>
      <c r="QZO178" s="64"/>
      <c r="QZP178" s="64"/>
      <c r="QZQ178" s="64"/>
      <c r="QZR178" s="64"/>
      <c r="QZS178" s="64"/>
      <c r="QZT178" s="64"/>
      <c r="QZU178" s="64"/>
      <c r="QZV178" s="64"/>
      <c r="QZW178" s="64"/>
      <c r="QZX178" s="64"/>
      <c r="QZY178" s="64"/>
      <c r="QZZ178" s="64"/>
      <c r="RAA178" s="64"/>
      <c r="RAB178" s="64"/>
      <c r="RAC178" s="64"/>
      <c r="RAD178" s="64"/>
      <c r="RAE178" s="64"/>
      <c r="RAF178" s="64"/>
      <c r="RAG178" s="64"/>
      <c r="RAH178" s="64"/>
      <c r="RAI178" s="64"/>
      <c r="RAJ178" s="64"/>
      <c r="RAK178" s="64"/>
      <c r="RAL178" s="64"/>
      <c r="RAM178" s="64"/>
      <c r="RAN178" s="64"/>
      <c r="RAO178" s="64"/>
      <c r="RAP178" s="64"/>
      <c r="RAQ178" s="64"/>
      <c r="RAR178" s="64"/>
      <c r="RAS178" s="64"/>
      <c r="RAT178" s="64"/>
      <c r="RAU178" s="64"/>
      <c r="RAV178" s="64"/>
      <c r="RAW178" s="64"/>
      <c r="RAX178" s="64"/>
      <c r="RAY178" s="64"/>
      <c r="RAZ178" s="64"/>
      <c r="RBA178" s="64"/>
      <c r="RBB178" s="64"/>
      <c r="RBC178" s="64"/>
      <c r="RBD178" s="64"/>
      <c r="RBE178" s="64"/>
      <c r="RBF178" s="64"/>
      <c r="RBG178" s="64"/>
      <c r="RBH178" s="64"/>
      <c r="RBI178" s="64"/>
      <c r="RBJ178" s="64"/>
      <c r="RBK178" s="64"/>
      <c r="RBL178" s="64"/>
      <c r="RBM178" s="64"/>
      <c r="RBN178" s="64"/>
      <c r="RBO178" s="64"/>
      <c r="RBP178" s="64"/>
      <c r="RBQ178" s="64"/>
      <c r="RBR178" s="64"/>
      <c r="RBS178" s="64"/>
      <c r="RBT178" s="64"/>
      <c r="RBU178" s="64"/>
      <c r="RBV178" s="64"/>
      <c r="RBW178" s="64"/>
      <c r="RBX178" s="64"/>
      <c r="RBY178" s="64"/>
      <c r="RBZ178" s="64"/>
      <c r="RCA178" s="64"/>
      <c r="RCB178" s="64"/>
      <c r="RCC178" s="64"/>
      <c r="RCD178" s="64"/>
      <c r="RCE178" s="64"/>
      <c r="RCF178" s="64"/>
      <c r="RCG178" s="64"/>
      <c r="RCH178" s="64"/>
      <c r="RCI178" s="64"/>
      <c r="RCJ178" s="64"/>
      <c r="RCK178" s="64"/>
      <c r="RCL178" s="64"/>
      <c r="RCM178" s="64"/>
      <c r="RCN178" s="64"/>
      <c r="RCO178" s="64"/>
      <c r="RCP178" s="64"/>
      <c r="RCQ178" s="64"/>
      <c r="RCR178" s="64"/>
      <c r="RCS178" s="64"/>
      <c r="RCT178" s="64"/>
      <c r="RCU178" s="64"/>
      <c r="RCV178" s="64"/>
      <c r="RCW178" s="64"/>
      <c r="RCX178" s="64"/>
      <c r="RCY178" s="64"/>
      <c r="RCZ178" s="64"/>
      <c r="RDA178" s="64"/>
      <c r="RDB178" s="64"/>
      <c r="RDC178" s="64"/>
      <c r="RDD178" s="64"/>
      <c r="RDE178" s="64"/>
      <c r="RDF178" s="64"/>
      <c r="RDG178" s="64"/>
      <c r="RDH178" s="64"/>
      <c r="RDI178" s="64"/>
      <c r="RDJ178" s="64"/>
      <c r="RDK178" s="64"/>
      <c r="RDL178" s="64"/>
      <c r="RDM178" s="64"/>
      <c r="RDN178" s="64"/>
      <c r="RDO178" s="64"/>
      <c r="RDP178" s="64"/>
      <c r="RDQ178" s="64"/>
      <c r="RDR178" s="64"/>
      <c r="RDS178" s="64"/>
      <c r="RDT178" s="64"/>
      <c r="RDU178" s="64"/>
      <c r="RDV178" s="64"/>
      <c r="RDW178" s="64"/>
      <c r="RDX178" s="64"/>
      <c r="RDY178" s="64"/>
      <c r="RDZ178" s="64"/>
      <c r="REA178" s="64"/>
      <c r="REB178" s="64"/>
      <c r="REC178" s="64"/>
      <c r="RED178" s="64"/>
      <c r="REE178" s="64"/>
      <c r="REF178" s="64"/>
      <c r="REG178" s="64"/>
      <c r="REH178" s="64"/>
      <c r="REI178" s="64"/>
      <c r="REJ178" s="64"/>
      <c r="REK178" s="64"/>
      <c r="REL178" s="64"/>
      <c r="REM178" s="64"/>
      <c r="REN178" s="64"/>
      <c r="REO178" s="64"/>
      <c r="REP178" s="64"/>
      <c r="REQ178" s="64"/>
      <c r="RER178" s="64"/>
      <c r="RES178" s="64"/>
      <c r="RET178" s="64"/>
      <c r="REU178" s="64"/>
      <c r="REV178" s="64"/>
      <c r="REW178" s="64"/>
      <c r="REX178" s="64"/>
      <c r="REY178" s="64"/>
      <c r="REZ178" s="64"/>
      <c r="RFA178" s="64"/>
      <c r="RFB178" s="64"/>
      <c r="RFC178" s="64"/>
      <c r="RFD178" s="64"/>
      <c r="RFE178" s="64"/>
      <c r="RFF178" s="64"/>
      <c r="RFG178" s="64"/>
      <c r="RFH178" s="64"/>
      <c r="RFI178" s="64"/>
      <c r="RFJ178" s="64"/>
      <c r="RFK178" s="64"/>
      <c r="RFL178" s="64"/>
      <c r="RFM178" s="64"/>
      <c r="RFN178" s="64"/>
      <c r="RFO178" s="64"/>
      <c r="RFP178" s="64"/>
      <c r="RFQ178" s="64"/>
      <c r="RFR178" s="64"/>
      <c r="RFS178" s="64"/>
      <c r="RFT178" s="64"/>
      <c r="RFU178" s="64"/>
      <c r="RFV178" s="64"/>
      <c r="RFW178" s="64"/>
      <c r="RFX178" s="64"/>
      <c r="RFY178" s="64"/>
      <c r="RFZ178" s="64"/>
      <c r="RGA178" s="64"/>
      <c r="RGB178" s="64"/>
      <c r="RGC178" s="64"/>
      <c r="RGD178" s="64"/>
      <c r="RGE178" s="64"/>
      <c r="RGF178" s="64"/>
      <c r="RGG178" s="64"/>
      <c r="RGH178" s="64"/>
      <c r="RGI178" s="64"/>
      <c r="RGJ178" s="64"/>
      <c r="RGK178" s="64"/>
      <c r="RGL178" s="64"/>
      <c r="RGM178" s="64"/>
      <c r="RGN178" s="64"/>
      <c r="RGO178" s="64"/>
      <c r="RGP178" s="64"/>
      <c r="RGQ178" s="64"/>
      <c r="RGR178" s="64"/>
      <c r="RGS178" s="64"/>
      <c r="RGT178" s="64"/>
      <c r="RGU178" s="64"/>
      <c r="RGV178" s="64"/>
      <c r="RGW178" s="64"/>
      <c r="RGX178" s="64"/>
      <c r="RGY178" s="64"/>
      <c r="RGZ178" s="64"/>
      <c r="RHA178" s="64"/>
      <c r="RHB178" s="64"/>
      <c r="RHC178" s="64"/>
      <c r="RHD178" s="64"/>
      <c r="RHE178" s="64"/>
      <c r="RHF178" s="64"/>
      <c r="RHG178" s="64"/>
      <c r="RHH178" s="64"/>
      <c r="RHI178" s="64"/>
      <c r="RHJ178" s="64"/>
      <c r="RHK178" s="64"/>
      <c r="RHL178" s="64"/>
      <c r="RHM178" s="64"/>
      <c r="RHN178" s="64"/>
      <c r="RHO178" s="64"/>
      <c r="RHP178" s="64"/>
      <c r="RHQ178" s="64"/>
      <c r="RHR178" s="64"/>
      <c r="RHS178" s="64"/>
      <c r="RHT178" s="64"/>
      <c r="RHU178" s="64"/>
      <c r="RHV178" s="64"/>
      <c r="RHW178" s="64"/>
      <c r="RHX178" s="64"/>
      <c r="RHY178" s="64"/>
      <c r="RHZ178" s="64"/>
      <c r="RIA178" s="64"/>
      <c r="RIB178" s="64"/>
      <c r="RIC178" s="64"/>
      <c r="RID178" s="64"/>
      <c r="RIE178" s="64"/>
      <c r="RIF178" s="64"/>
      <c r="RIG178" s="64"/>
      <c r="RIH178" s="64"/>
      <c r="RII178" s="64"/>
      <c r="RIJ178" s="64"/>
      <c r="RIK178" s="64"/>
      <c r="RIL178" s="64"/>
      <c r="RIM178" s="64"/>
      <c r="RIN178" s="64"/>
      <c r="RIO178" s="64"/>
      <c r="RIP178" s="64"/>
      <c r="RIQ178" s="64"/>
      <c r="RIR178" s="64"/>
      <c r="RIS178" s="64"/>
      <c r="RIT178" s="64"/>
      <c r="RIU178" s="64"/>
      <c r="RIV178" s="64"/>
      <c r="RIW178" s="64"/>
      <c r="RIX178" s="64"/>
      <c r="RIY178" s="64"/>
      <c r="RIZ178" s="64"/>
      <c r="RJA178" s="64"/>
      <c r="RJB178" s="64"/>
      <c r="RJC178" s="64"/>
      <c r="RJD178" s="64"/>
      <c r="RJE178" s="64"/>
      <c r="RJF178" s="64"/>
      <c r="RJG178" s="64"/>
      <c r="RJH178" s="64"/>
      <c r="RJI178" s="64"/>
      <c r="RJJ178" s="64"/>
      <c r="RJK178" s="64"/>
      <c r="RJL178" s="64"/>
      <c r="RJM178" s="64"/>
      <c r="RJN178" s="64"/>
      <c r="RJO178" s="64"/>
      <c r="RJP178" s="64"/>
      <c r="RJQ178" s="64"/>
      <c r="RJR178" s="64"/>
      <c r="RJS178" s="64"/>
      <c r="RJT178" s="64"/>
      <c r="RJU178" s="64"/>
      <c r="RJV178" s="64"/>
      <c r="RJW178" s="64"/>
      <c r="RJX178" s="64"/>
      <c r="RJY178" s="64"/>
      <c r="RJZ178" s="64"/>
      <c r="RKA178" s="64"/>
      <c r="RKB178" s="64"/>
      <c r="RKC178" s="64"/>
      <c r="RKD178" s="64"/>
      <c r="RKE178" s="64"/>
      <c r="RKF178" s="64"/>
      <c r="RKG178" s="64"/>
      <c r="RKH178" s="64"/>
      <c r="RKI178" s="64"/>
      <c r="RKJ178" s="64"/>
      <c r="RKK178" s="64"/>
      <c r="RKL178" s="64"/>
      <c r="RKM178" s="64"/>
      <c r="RKN178" s="64"/>
      <c r="RKO178" s="64"/>
      <c r="RKP178" s="64"/>
      <c r="RKQ178" s="64"/>
      <c r="RKR178" s="64"/>
      <c r="RKS178" s="64"/>
      <c r="RKT178" s="64"/>
      <c r="RKU178" s="64"/>
      <c r="RKV178" s="64"/>
      <c r="RKW178" s="64"/>
      <c r="RKX178" s="64"/>
      <c r="RKY178" s="64"/>
      <c r="RKZ178" s="64"/>
      <c r="RLA178" s="64"/>
      <c r="RLB178" s="64"/>
      <c r="RLC178" s="64"/>
      <c r="RLD178" s="64"/>
      <c r="RLE178" s="64"/>
      <c r="RLF178" s="64"/>
      <c r="RLG178" s="64"/>
      <c r="RLH178" s="64"/>
      <c r="RLI178" s="64"/>
      <c r="RLJ178" s="64"/>
      <c r="RLK178" s="64"/>
      <c r="RLL178" s="64"/>
      <c r="RLM178" s="64"/>
      <c r="RLN178" s="64"/>
      <c r="RLO178" s="64"/>
      <c r="RLP178" s="64"/>
      <c r="RLQ178" s="64"/>
      <c r="RLR178" s="64"/>
      <c r="RLS178" s="64"/>
      <c r="RLT178" s="64"/>
      <c r="RLU178" s="64"/>
      <c r="RLV178" s="64"/>
      <c r="RLW178" s="64"/>
      <c r="RLX178" s="64"/>
      <c r="RLY178" s="64"/>
      <c r="RLZ178" s="64"/>
      <c r="RMA178" s="64"/>
      <c r="RMB178" s="64"/>
      <c r="RMC178" s="64"/>
      <c r="RMD178" s="64"/>
      <c r="RME178" s="64"/>
      <c r="RMF178" s="64"/>
      <c r="RMG178" s="64"/>
      <c r="RMH178" s="64"/>
      <c r="RMI178" s="64"/>
      <c r="RMJ178" s="64"/>
      <c r="RMK178" s="64"/>
      <c r="RML178" s="64"/>
      <c r="RMM178" s="64"/>
      <c r="RMN178" s="64"/>
      <c r="RMO178" s="64"/>
      <c r="RMP178" s="64"/>
      <c r="RMQ178" s="64"/>
      <c r="RMR178" s="64"/>
      <c r="RMS178" s="64"/>
      <c r="RMT178" s="64"/>
      <c r="RMU178" s="64"/>
      <c r="RMV178" s="64"/>
      <c r="RMW178" s="64"/>
      <c r="RMX178" s="64"/>
      <c r="RMY178" s="64"/>
      <c r="RMZ178" s="64"/>
      <c r="RNA178" s="64"/>
      <c r="RNB178" s="64"/>
      <c r="RNC178" s="64"/>
      <c r="RND178" s="64"/>
      <c r="RNE178" s="64"/>
      <c r="RNF178" s="64"/>
      <c r="RNG178" s="64"/>
      <c r="RNH178" s="64"/>
      <c r="RNI178" s="64"/>
      <c r="RNJ178" s="64"/>
      <c r="RNK178" s="64"/>
      <c r="RNL178" s="64"/>
      <c r="RNM178" s="64"/>
      <c r="RNN178" s="64"/>
      <c r="RNO178" s="64"/>
      <c r="RNP178" s="64"/>
      <c r="RNQ178" s="64"/>
      <c r="RNR178" s="64"/>
      <c r="RNS178" s="64"/>
      <c r="RNT178" s="64"/>
      <c r="RNU178" s="64"/>
      <c r="RNV178" s="64"/>
      <c r="RNW178" s="64"/>
      <c r="RNX178" s="64"/>
      <c r="RNY178" s="64"/>
      <c r="RNZ178" s="64"/>
      <c r="ROA178" s="64"/>
      <c r="ROB178" s="64"/>
      <c r="ROC178" s="64"/>
      <c r="ROD178" s="64"/>
      <c r="ROE178" s="64"/>
      <c r="ROF178" s="64"/>
      <c r="ROG178" s="64"/>
      <c r="ROH178" s="64"/>
      <c r="ROI178" s="64"/>
      <c r="ROJ178" s="64"/>
      <c r="ROK178" s="64"/>
      <c r="ROL178" s="64"/>
      <c r="ROM178" s="64"/>
      <c r="RON178" s="64"/>
      <c r="ROO178" s="64"/>
      <c r="ROP178" s="64"/>
      <c r="ROQ178" s="64"/>
      <c r="ROR178" s="64"/>
      <c r="ROS178" s="64"/>
      <c r="ROT178" s="64"/>
      <c r="ROU178" s="64"/>
      <c r="ROV178" s="64"/>
      <c r="ROW178" s="64"/>
      <c r="ROX178" s="64"/>
      <c r="ROY178" s="64"/>
      <c r="ROZ178" s="64"/>
      <c r="RPA178" s="64"/>
      <c r="RPB178" s="64"/>
      <c r="RPC178" s="64"/>
      <c r="RPD178" s="64"/>
      <c r="RPE178" s="64"/>
      <c r="RPF178" s="64"/>
      <c r="RPG178" s="64"/>
      <c r="RPH178" s="64"/>
      <c r="RPI178" s="64"/>
      <c r="RPJ178" s="64"/>
      <c r="RPK178" s="64"/>
      <c r="RPL178" s="64"/>
      <c r="RPM178" s="64"/>
      <c r="RPN178" s="64"/>
      <c r="RPO178" s="64"/>
      <c r="RPP178" s="64"/>
      <c r="RPQ178" s="64"/>
      <c r="RPR178" s="64"/>
      <c r="RPS178" s="64"/>
      <c r="RPT178" s="64"/>
      <c r="RPU178" s="64"/>
      <c r="RPV178" s="64"/>
      <c r="RPW178" s="64"/>
      <c r="RPX178" s="64"/>
      <c r="RPY178" s="64"/>
      <c r="RPZ178" s="64"/>
      <c r="RQA178" s="64"/>
      <c r="RQB178" s="64"/>
      <c r="RQC178" s="64"/>
      <c r="RQD178" s="64"/>
      <c r="RQE178" s="64"/>
      <c r="RQF178" s="64"/>
      <c r="RQG178" s="64"/>
      <c r="RQH178" s="64"/>
      <c r="RQI178" s="64"/>
      <c r="RQJ178" s="64"/>
      <c r="RQK178" s="64"/>
      <c r="RQL178" s="64"/>
      <c r="RQM178" s="64"/>
      <c r="RQN178" s="64"/>
      <c r="RQO178" s="64"/>
      <c r="RQP178" s="64"/>
      <c r="RQQ178" s="64"/>
      <c r="RQR178" s="64"/>
      <c r="RQS178" s="64"/>
      <c r="RQT178" s="64"/>
      <c r="RQU178" s="64"/>
      <c r="RQV178" s="64"/>
      <c r="RQW178" s="64"/>
      <c r="RQX178" s="64"/>
      <c r="RQY178" s="64"/>
      <c r="RQZ178" s="64"/>
      <c r="RRA178" s="64"/>
      <c r="RRB178" s="64"/>
      <c r="RRC178" s="64"/>
      <c r="RRD178" s="64"/>
      <c r="RRE178" s="64"/>
      <c r="RRF178" s="64"/>
      <c r="RRG178" s="64"/>
      <c r="RRH178" s="64"/>
      <c r="RRI178" s="64"/>
      <c r="RRJ178" s="64"/>
      <c r="RRK178" s="64"/>
      <c r="RRL178" s="64"/>
      <c r="RRM178" s="64"/>
      <c r="RRN178" s="64"/>
      <c r="RRO178" s="64"/>
      <c r="RRP178" s="64"/>
      <c r="RRQ178" s="64"/>
      <c r="RRR178" s="64"/>
      <c r="RRS178" s="64"/>
      <c r="RRT178" s="64"/>
      <c r="RRU178" s="64"/>
      <c r="RRV178" s="64"/>
      <c r="RRW178" s="64"/>
      <c r="RRX178" s="64"/>
      <c r="RRY178" s="64"/>
      <c r="RRZ178" s="64"/>
      <c r="RSA178" s="64"/>
      <c r="RSB178" s="64"/>
      <c r="RSC178" s="64"/>
      <c r="RSD178" s="64"/>
      <c r="RSE178" s="64"/>
      <c r="RSF178" s="64"/>
      <c r="RSG178" s="64"/>
      <c r="RSH178" s="64"/>
      <c r="RSI178" s="64"/>
      <c r="RSJ178" s="64"/>
      <c r="RSK178" s="64"/>
      <c r="RSL178" s="64"/>
      <c r="RSM178" s="64"/>
      <c r="RSN178" s="64"/>
      <c r="RSO178" s="64"/>
      <c r="RSP178" s="64"/>
      <c r="RSQ178" s="64"/>
      <c r="RSR178" s="64"/>
      <c r="RSS178" s="64"/>
      <c r="RST178" s="64"/>
      <c r="RSU178" s="64"/>
      <c r="RSV178" s="64"/>
      <c r="RSW178" s="64"/>
      <c r="RSX178" s="64"/>
      <c r="RSY178" s="64"/>
      <c r="RSZ178" s="64"/>
      <c r="RTA178" s="64"/>
      <c r="RTB178" s="64"/>
      <c r="RTC178" s="64"/>
      <c r="RTD178" s="64"/>
      <c r="RTE178" s="64"/>
      <c r="RTF178" s="64"/>
      <c r="RTG178" s="64"/>
      <c r="RTH178" s="64"/>
      <c r="RTI178" s="64"/>
      <c r="RTJ178" s="64"/>
      <c r="RTK178" s="64"/>
      <c r="RTL178" s="64"/>
      <c r="RTM178" s="64"/>
      <c r="RTN178" s="64"/>
      <c r="RTO178" s="64"/>
      <c r="RTP178" s="64"/>
      <c r="RTQ178" s="64"/>
      <c r="RTR178" s="64"/>
      <c r="RTS178" s="64"/>
      <c r="RTT178" s="64"/>
      <c r="RTU178" s="64"/>
      <c r="RTV178" s="64"/>
      <c r="RTW178" s="64"/>
      <c r="RTX178" s="64"/>
      <c r="RTY178" s="64"/>
      <c r="RTZ178" s="64"/>
      <c r="RUA178" s="64"/>
      <c r="RUB178" s="64"/>
      <c r="RUC178" s="64"/>
      <c r="RUD178" s="64"/>
      <c r="RUE178" s="64"/>
      <c r="RUF178" s="64"/>
      <c r="RUG178" s="64"/>
      <c r="RUH178" s="64"/>
      <c r="RUI178" s="64"/>
      <c r="RUJ178" s="64"/>
      <c r="RUK178" s="64"/>
      <c r="RUL178" s="64"/>
      <c r="RUM178" s="64"/>
      <c r="RUN178" s="64"/>
      <c r="RUO178" s="64"/>
      <c r="RUP178" s="64"/>
      <c r="RUQ178" s="64"/>
      <c r="RUR178" s="64"/>
      <c r="RUS178" s="64"/>
      <c r="RUT178" s="64"/>
      <c r="RUU178" s="64"/>
      <c r="RUV178" s="64"/>
      <c r="RUW178" s="64"/>
      <c r="RUX178" s="64"/>
      <c r="RUY178" s="64"/>
      <c r="RUZ178" s="64"/>
      <c r="RVA178" s="64"/>
      <c r="RVB178" s="64"/>
      <c r="RVC178" s="64"/>
      <c r="RVD178" s="64"/>
      <c r="RVE178" s="64"/>
      <c r="RVF178" s="64"/>
      <c r="RVG178" s="64"/>
      <c r="RVH178" s="64"/>
      <c r="RVI178" s="64"/>
      <c r="RVJ178" s="64"/>
      <c r="RVK178" s="64"/>
      <c r="RVL178" s="64"/>
      <c r="RVM178" s="64"/>
      <c r="RVN178" s="64"/>
      <c r="RVO178" s="64"/>
      <c r="RVP178" s="64"/>
      <c r="RVQ178" s="64"/>
      <c r="RVR178" s="64"/>
      <c r="RVS178" s="64"/>
      <c r="RVT178" s="64"/>
      <c r="RVU178" s="64"/>
      <c r="RVV178" s="64"/>
      <c r="RVW178" s="64"/>
      <c r="RVX178" s="64"/>
      <c r="RVY178" s="64"/>
      <c r="RVZ178" s="64"/>
      <c r="RWA178" s="64"/>
      <c r="RWB178" s="64"/>
      <c r="RWC178" s="64"/>
      <c r="RWD178" s="64"/>
      <c r="RWE178" s="64"/>
      <c r="RWF178" s="64"/>
      <c r="RWG178" s="64"/>
      <c r="RWH178" s="64"/>
      <c r="RWI178" s="64"/>
      <c r="RWJ178" s="64"/>
      <c r="RWK178" s="64"/>
      <c r="RWL178" s="64"/>
      <c r="RWM178" s="64"/>
      <c r="RWN178" s="64"/>
      <c r="RWO178" s="64"/>
      <c r="RWP178" s="64"/>
      <c r="RWQ178" s="64"/>
      <c r="RWR178" s="64"/>
      <c r="RWS178" s="64"/>
      <c r="RWT178" s="64"/>
      <c r="RWU178" s="64"/>
      <c r="RWV178" s="64"/>
      <c r="RWW178" s="64"/>
      <c r="RWX178" s="64"/>
      <c r="RWY178" s="64"/>
      <c r="RWZ178" s="64"/>
      <c r="RXA178" s="64"/>
      <c r="RXB178" s="64"/>
      <c r="RXC178" s="64"/>
      <c r="RXD178" s="64"/>
      <c r="RXE178" s="64"/>
      <c r="RXF178" s="64"/>
      <c r="RXG178" s="64"/>
      <c r="RXH178" s="64"/>
      <c r="RXI178" s="64"/>
      <c r="RXJ178" s="64"/>
      <c r="RXK178" s="64"/>
      <c r="RXL178" s="64"/>
      <c r="RXM178" s="64"/>
      <c r="RXN178" s="64"/>
      <c r="RXO178" s="64"/>
      <c r="RXP178" s="64"/>
      <c r="RXQ178" s="64"/>
      <c r="RXR178" s="64"/>
      <c r="RXS178" s="64"/>
      <c r="RXT178" s="64"/>
      <c r="RXU178" s="64"/>
      <c r="RXV178" s="64"/>
      <c r="RXW178" s="64"/>
      <c r="RXX178" s="64"/>
      <c r="RXY178" s="64"/>
      <c r="RXZ178" s="64"/>
      <c r="RYA178" s="64"/>
      <c r="RYB178" s="64"/>
      <c r="RYC178" s="64"/>
      <c r="RYD178" s="64"/>
      <c r="RYE178" s="64"/>
      <c r="RYF178" s="64"/>
      <c r="RYG178" s="64"/>
      <c r="RYH178" s="64"/>
      <c r="RYI178" s="64"/>
      <c r="RYJ178" s="64"/>
      <c r="RYK178" s="64"/>
      <c r="RYL178" s="64"/>
      <c r="RYM178" s="64"/>
      <c r="RYN178" s="64"/>
      <c r="RYO178" s="64"/>
      <c r="RYP178" s="64"/>
      <c r="RYQ178" s="64"/>
      <c r="RYR178" s="64"/>
      <c r="RYS178" s="64"/>
      <c r="RYT178" s="64"/>
      <c r="RYU178" s="64"/>
      <c r="RYV178" s="64"/>
      <c r="RYW178" s="64"/>
      <c r="RYX178" s="64"/>
      <c r="RYY178" s="64"/>
      <c r="RYZ178" s="64"/>
      <c r="RZA178" s="64"/>
      <c r="RZB178" s="64"/>
      <c r="RZC178" s="64"/>
      <c r="RZD178" s="64"/>
      <c r="RZE178" s="64"/>
      <c r="RZF178" s="64"/>
      <c r="RZG178" s="64"/>
      <c r="RZH178" s="64"/>
      <c r="RZI178" s="64"/>
      <c r="RZJ178" s="64"/>
      <c r="RZK178" s="64"/>
      <c r="RZL178" s="64"/>
      <c r="RZM178" s="64"/>
      <c r="RZN178" s="64"/>
      <c r="RZO178" s="64"/>
      <c r="RZP178" s="64"/>
      <c r="RZQ178" s="64"/>
      <c r="RZR178" s="64"/>
      <c r="RZS178" s="64"/>
      <c r="RZT178" s="64"/>
      <c r="RZU178" s="64"/>
      <c r="RZV178" s="64"/>
      <c r="RZW178" s="64"/>
      <c r="RZX178" s="64"/>
      <c r="RZY178" s="64"/>
      <c r="RZZ178" s="64"/>
      <c r="SAA178" s="64"/>
      <c r="SAB178" s="64"/>
      <c r="SAC178" s="64"/>
      <c r="SAD178" s="64"/>
      <c r="SAE178" s="64"/>
      <c r="SAF178" s="64"/>
      <c r="SAG178" s="64"/>
      <c r="SAH178" s="64"/>
      <c r="SAI178" s="64"/>
      <c r="SAJ178" s="64"/>
      <c r="SAK178" s="64"/>
      <c r="SAL178" s="64"/>
      <c r="SAM178" s="64"/>
      <c r="SAN178" s="64"/>
      <c r="SAO178" s="64"/>
      <c r="SAP178" s="64"/>
      <c r="SAQ178" s="64"/>
      <c r="SAR178" s="64"/>
      <c r="SAS178" s="64"/>
      <c r="SAT178" s="64"/>
      <c r="SAU178" s="64"/>
      <c r="SAV178" s="64"/>
      <c r="SAW178" s="64"/>
      <c r="SAX178" s="64"/>
      <c r="SAY178" s="64"/>
      <c r="SAZ178" s="64"/>
      <c r="SBA178" s="64"/>
      <c r="SBB178" s="64"/>
      <c r="SBC178" s="64"/>
      <c r="SBD178" s="64"/>
      <c r="SBE178" s="64"/>
      <c r="SBF178" s="64"/>
      <c r="SBG178" s="64"/>
      <c r="SBH178" s="64"/>
      <c r="SBI178" s="64"/>
      <c r="SBJ178" s="64"/>
      <c r="SBK178" s="64"/>
      <c r="SBL178" s="64"/>
      <c r="SBM178" s="64"/>
      <c r="SBN178" s="64"/>
      <c r="SBO178" s="64"/>
      <c r="SBP178" s="64"/>
      <c r="SBQ178" s="64"/>
      <c r="SBR178" s="64"/>
      <c r="SBS178" s="64"/>
      <c r="SBT178" s="64"/>
      <c r="SBU178" s="64"/>
      <c r="SBV178" s="64"/>
      <c r="SBW178" s="64"/>
      <c r="SBX178" s="64"/>
      <c r="SBY178" s="64"/>
      <c r="SBZ178" s="64"/>
      <c r="SCA178" s="64"/>
      <c r="SCB178" s="64"/>
      <c r="SCC178" s="64"/>
      <c r="SCD178" s="64"/>
      <c r="SCE178" s="64"/>
      <c r="SCF178" s="64"/>
      <c r="SCG178" s="64"/>
      <c r="SCH178" s="64"/>
      <c r="SCI178" s="64"/>
      <c r="SCJ178" s="64"/>
      <c r="SCK178" s="64"/>
      <c r="SCL178" s="64"/>
      <c r="SCM178" s="64"/>
      <c r="SCN178" s="64"/>
      <c r="SCO178" s="64"/>
      <c r="SCP178" s="64"/>
      <c r="SCQ178" s="64"/>
      <c r="SCR178" s="64"/>
      <c r="SCS178" s="64"/>
      <c r="SCT178" s="64"/>
      <c r="SCU178" s="64"/>
      <c r="SCV178" s="64"/>
      <c r="SCW178" s="64"/>
      <c r="SCX178" s="64"/>
      <c r="SCY178" s="64"/>
      <c r="SCZ178" s="64"/>
      <c r="SDA178" s="64"/>
      <c r="SDB178" s="64"/>
      <c r="SDC178" s="64"/>
      <c r="SDD178" s="64"/>
      <c r="SDE178" s="64"/>
      <c r="SDF178" s="64"/>
      <c r="SDG178" s="64"/>
      <c r="SDH178" s="64"/>
      <c r="SDI178" s="64"/>
      <c r="SDJ178" s="64"/>
      <c r="SDK178" s="64"/>
      <c r="SDL178" s="64"/>
      <c r="SDM178" s="64"/>
      <c r="SDN178" s="64"/>
      <c r="SDO178" s="64"/>
      <c r="SDP178" s="64"/>
      <c r="SDQ178" s="64"/>
      <c r="SDR178" s="64"/>
      <c r="SDS178" s="64"/>
      <c r="SDT178" s="64"/>
      <c r="SDU178" s="64"/>
      <c r="SDV178" s="64"/>
      <c r="SDW178" s="64"/>
      <c r="SDX178" s="64"/>
      <c r="SDY178" s="64"/>
      <c r="SDZ178" s="64"/>
      <c r="SEA178" s="64"/>
      <c r="SEB178" s="64"/>
      <c r="SEC178" s="64"/>
      <c r="SED178" s="64"/>
      <c r="SEE178" s="64"/>
      <c r="SEF178" s="64"/>
      <c r="SEG178" s="64"/>
      <c r="SEH178" s="64"/>
      <c r="SEI178" s="64"/>
      <c r="SEJ178" s="64"/>
      <c r="SEK178" s="64"/>
      <c r="SEL178" s="64"/>
      <c r="SEM178" s="64"/>
      <c r="SEN178" s="64"/>
      <c r="SEO178" s="64"/>
      <c r="SEP178" s="64"/>
      <c r="SEQ178" s="64"/>
      <c r="SER178" s="64"/>
      <c r="SES178" s="64"/>
      <c r="SET178" s="64"/>
      <c r="SEU178" s="64"/>
      <c r="SEV178" s="64"/>
      <c r="SEW178" s="64"/>
      <c r="SEX178" s="64"/>
      <c r="SEY178" s="64"/>
      <c r="SEZ178" s="64"/>
      <c r="SFA178" s="64"/>
      <c r="SFB178" s="64"/>
      <c r="SFC178" s="64"/>
      <c r="SFD178" s="64"/>
      <c r="SFE178" s="64"/>
      <c r="SFF178" s="64"/>
      <c r="SFG178" s="64"/>
      <c r="SFH178" s="64"/>
      <c r="SFI178" s="64"/>
      <c r="SFJ178" s="64"/>
      <c r="SFK178" s="64"/>
      <c r="SFL178" s="64"/>
      <c r="SFM178" s="64"/>
      <c r="SFN178" s="64"/>
      <c r="SFO178" s="64"/>
      <c r="SFP178" s="64"/>
      <c r="SFQ178" s="64"/>
      <c r="SFR178" s="64"/>
      <c r="SFS178" s="64"/>
      <c r="SFT178" s="64"/>
      <c r="SFU178" s="64"/>
      <c r="SFV178" s="64"/>
      <c r="SFW178" s="64"/>
      <c r="SFX178" s="64"/>
      <c r="SFY178" s="64"/>
      <c r="SFZ178" s="64"/>
      <c r="SGA178" s="64"/>
      <c r="SGB178" s="64"/>
      <c r="SGC178" s="64"/>
      <c r="SGD178" s="64"/>
      <c r="SGE178" s="64"/>
      <c r="SGF178" s="64"/>
      <c r="SGG178" s="64"/>
      <c r="SGH178" s="64"/>
      <c r="SGI178" s="64"/>
      <c r="SGJ178" s="64"/>
      <c r="SGK178" s="64"/>
      <c r="SGL178" s="64"/>
      <c r="SGM178" s="64"/>
      <c r="SGN178" s="64"/>
      <c r="SGO178" s="64"/>
      <c r="SGP178" s="64"/>
      <c r="SGQ178" s="64"/>
      <c r="SGR178" s="64"/>
      <c r="SGS178" s="64"/>
      <c r="SGT178" s="64"/>
      <c r="SGU178" s="64"/>
      <c r="SGV178" s="64"/>
      <c r="SGW178" s="64"/>
      <c r="SGX178" s="64"/>
      <c r="SGY178" s="64"/>
      <c r="SGZ178" s="64"/>
      <c r="SHA178" s="64"/>
      <c r="SHB178" s="64"/>
      <c r="SHC178" s="64"/>
      <c r="SHD178" s="64"/>
      <c r="SHE178" s="64"/>
      <c r="SHF178" s="64"/>
      <c r="SHG178" s="64"/>
      <c r="SHH178" s="64"/>
      <c r="SHI178" s="64"/>
      <c r="SHJ178" s="64"/>
      <c r="SHK178" s="64"/>
      <c r="SHL178" s="64"/>
      <c r="SHM178" s="64"/>
      <c r="SHN178" s="64"/>
      <c r="SHO178" s="64"/>
      <c r="SHP178" s="64"/>
      <c r="SHQ178" s="64"/>
      <c r="SHR178" s="64"/>
      <c r="SHS178" s="64"/>
      <c r="SHT178" s="64"/>
      <c r="SHU178" s="64"/>
      <c r="SHV178" s="64"/>
      <c r="SHW178" s="64"/>
      <c r="SHX178" s="64"/>
      <c r="SHY178" s="64"/>
      <c r="SHZ178" s="64"/>
      <c r="SIA178" s="64"/>
      <c r="SIB178" s="64"/>
      <c r="SIC178" s="64"/>
      <c r="SID178" s="64"/>
      <c r="SIE178" s="64"/>
      <c r="SIF178" s="64"/>
      <c r="SIG178" s="64"/>
      <c r="SIH178" s="64"/>
      <c r="SII178" s="64"/>
      <c r="SIJ178" s="64"/>
      <c r="SIK178" s="64"/>
      <c r="SIL178" s="64"/>
      <c r="SIM178" s="64"/>
      <c r="SIN178" s="64"/>
      <c r="SIO178" s="64"/>
      <c r="SIP178" s="64"/>
      <c r="SIQ178" s="64"/>
      <c r="SIR178" s="64"/>
      <c r="SIS178" s="64"/>
      <c r="SIT178" s="64"/>
      <c r="SIU178" s="64"/>
      <c r="SIV178" s="64"/>
      <c r="SIW178" s="64"/>
      <c r="SIX178" s="64"/>
      <c r="SIY178" s="64"/>
      <c r="SIZ178" s="64"/>
      <c r="SJA178" s="64"/>
      <c r="SJB178" s="64"/>
      <c r="SJC178" s="64"/>
      <c r="SJD178" s="64"/>
      <c r="SJE178" s="64"/>
      <c r="SJF178" s="64"/>
      <c r="SJG178" s="64"/>
      <c r="SJH178" s="64"/>
      <c r="SJI178" s="64"/>
      <c r="SJJ178" s="64"/>
      <c r="SJK178" s="64"/>
      <c r="SJL178" s="64"/>
      <c r="SJM178" s="64"/>
      <c r="SJN178" s="64"/>
      <c r="SJO178" s="64"/>
      <c r="SJP178" s="64"/>
      <c r="SJQ178" s="64"/>
      <c r="SJR178" s="64"/>
      <c r="SJS178" s="64"/>
      <c r="SJT178" s="64"/>
      <c r="SJU178" s="64"/>
      <c r="SJV178" s="64"/>
      <c r="SJW178" s="64"/>
      <c r="SJX178" s="64"/>
      <c r="SJY178" s="64"/>
      <c r="SJZ178" s="64"/>
      <c r="SKA178" s="64"/>
      <c r="SKB178" s="64"/>
      <c r="SKC178" s="64"/>
      <c r="SKD178" s="64"/>
      <c r="SKE178" s="64"/>
      <c r="SKF178" s="64"/>
      <c r="SKG178" s="64"/>
      <c r="SKH178" s="64"/>
      <c r="SKI178" s="64"/>
      <c r="SKJ178" s="64"/>
      <c r="SKK178" s="64"/>
      <c r="SKL178" s="64"/>
      <c r="SKM178" s="64"/>
      <c r="SKN178" s="64"/>
      <c r="SKO178" s="64"/>
      <c r="SKP178" s="64"/>
      <c r="SKQ178" s="64"/>
      <c r="SKR178" s="64"/>
      <c r="SKS178" s="64"/>
      <c r="SKT178" s="64"/>
      <c r="SKU178" s="64"/>
      <c r="SKV178" s="64"/>
      <c r="SKW178" s="64"/>
      <c r="SKX178" s="64"/>
      <c r="SKY178" s="64"/>
      <c r="SKZ178" s="64"/>
      <c r="SLA178" s="64"/>
      <c r="SLB178" s="64"/>
      <c r="SLC178" s="64"/>
      <c r="SLD178" s="64"/>
      <c r="SLE178" s="64"/>
      <c r="SLF178" s="64"/>
      <c r="SLG178" s="64"/>
      <c r="SLH178" s="64"/>
      <c r="SLI178" s="64"/>
      <c r="SLJ178" s="64"/>
      <c r="SLK178" s="64"/>
      <c r="SLL178" s="64"/>
      <c r="SLM178" s="64"/>
      <c r="SLN178" s="64"/>
      <c r="SLO178" s="64"/>
      <c r="SLP178" s="64"/>
      <c r="SLQ178" s="64"/>
      <c r="SLR178" s="64"/>
      <c r="SLS178" s="64"/>
      <c r="SLT178" s="64"/>
      <c r="SLU178" s="64"/>
      <c r="SLV178" s="64"/>
      <c r="SLW178" s="64"/>
      <c r="SLX178" s="64"/>
      <c r="SLY178" s="64"/>
      <c r="SLZ178" s="64"/>
      <c r="SMA178" s="64"/>
      <c r="SMB178" s="64"/>
      <c r="SMC178" s="64"/>
      <c r="SMD178" s="64"/>
      <c r="SME178" s="64"/>
      <c r="SMF178" s="64"/>
      <c r="SMG178" s="64"/>
      <c r="SMH178" s="64"/>
      <c r="SMI178" s="64"/>
      <c r="SMJ178" s="64"/>
      <c r="SMK178" s="64"/>
      <c r="SML178" s="64"/>
      <c r="SMM178" s="64"/>
      <c r="SMN178" s="64"/>
      <c r="SMO178" s="64"/>
      <c r="SMP178" s="64"/>
      <c r="SMQ178" s="64"/>
      <c r="SMR178" s="64"/>
      <c r="SMS178" s="64"/>
      <c r="SMT178" s="64"/>
      <c r="SMU178" s="64"/>
      <c r="SMV178" s="64"/>
      <c r="SMW178" s="64"/>
      <c r="SMX178" s="64"/>
      <c r="SMY178" s="64"/>
      <c r="SMZ178" s="64"/>
      <c r="SNA178" s="64"/>
      <c r="SNB178" s="64"/>
      <c r="SNC178" s="64"/>
      <c r="SND178" s="64"/>
      <c r="SNE178" s="64"/>
      <c r="SNF178" s="64"/>
      <c r="SNG178" s="64"/>
      <c r="SNH178" s="64"/>
      <c r="SNI178" s="64"/>
      <c r="SNJ178" s="64"/>
      <c r="SNK178" s="64"/>
      <c r="SNL178" s="64"/>
      <c r="SNM178" s="64"/>
      <c r="SNN178" s="64"/>
      <c r="SNO178" s="64"/>
      <c r="SNP178" s="64"/>
      <c r="SNQ178" s="64"/>
      <c r="SNR178" s="64"/>
      <c r="SNS178" s="64"/>
      <c r="SNT178" s="64"/>
      <c r="SNU178" s="64"/>
      <c r="SNV178" s="64"/>
      <c r="SNW178" s="64"/>
      <c r="SNX178" s="64"/>
      <c r="SNY178" s="64"/>
      <c r="SNZ178" s="64"/>
      <c r="SOA178" s="64"/>
      <c r="SOB178" s="64"/>
      <c r="SOC178" s="64"/>
      <c r="SOD178" s="64"/>
      <c r="SOE178" s="64"/>
      <c r="SOF178" s="64"/>
      <c r="SOG178" s="64"/>
      <c r="SOH178" s="64"/>
      <c r="SOI178" s="64"/>
      <c r="SOJ178" s="64"/>
      <c r="SOK178" s="64"/>
      <c r="SOL178" s="64"/>
      <c r="SOM178" s="64"/>
      <c r="SON178" s="64"/>
      <c r="SOO178" s="64"/>
      <c r="SOP178" s="64"/>
      <c r="SOQ178" s="64"/>
      <c r="SOR178" s="64"/>
      <c r="SOS178" s="64"/>
      <c r="SOT178" s="64"/>
      <c r="SOU178" s="64"/>
      <c r="SOV178" s="64"/>
      <c r="SOW178" s="64"/>
      <c r="SOX178" s="64"/>
      <c r="SOY178" s="64"/>
      <c r="SOZ178" s="64"/>
      <c r="SPA178" s="64"/>
      <c r="SPB178" s="64"/>
      <c r="SPC178" s="64"/>
      <c r="SPD178" s="64"/>
      <c r="SPE178" s="64"/>
      <c r="SPF178" s="64"/>
      <c r="SPG178" s="64"/>
      <c r="SPH178" s="64"/>
      <c r="SPI178" s="64"/>
      <c r="SPJ178" s="64"/>
      <c r="SPK178" s="64"/>
      <c r="SPL178" s="64"/>
      <c r="SPM178" s="64"/>
      <c r="SPN178" s="64"/>
      <c r="SPO178" s="64"/>
      <c r="SPP178" s="64"/>
      <c r="SPQ178" s="64"/>
      <c r="SPR178" s="64"/>
      <c r="SPS178" s="64"/>
      <c r="SPT178" s="64"/>
      <c r="SPU178" s="64"/>
      <c r="SPV178" s="64"/>
      <c r="SPW178" s="64"/>
      <c r="SPX178" s="64"/>
      <c r="SPY178" s="64"/>
      <c r="SPZ178" s="64"/>
      <c r="SQA178" s="64"/>
      <c r="SQB178" s="64"/>
      <c r="SQC178" s="64"/>
      <c r="SQD178" s="64"/>
      <c r="SQE178" s="64"/>
      <c r="SQF178" s="64"/>
      <c r="SQG178" s="64"/>
      <c r="SQH178" s="64"/>
      <c r="SQI178" s="64"/>
      <c r="SQJ178" s="64"/>
      <c r="SQK178" s="64"/>
      <c r="SQL178" s="64"/>
      <c r="SQM178" s="64"/>
      <c r="SQN178" s="64"/>
      <c r="SQO178" s="64"/>
      <c r="SQP178" s="64"/>
      <c r="SQQ178" s="64"/>
      <c r="SQR178" s="64"/>
      <c r="SQS178" s="64"/>
      <c r="SQT178" s="64"/>
      <c r="SQU178" s="64"/>
      <c r="SQV178" s="64"/>
      <c r="SQW178" s="64"/>
      <c r="SQX178" s="64"/>
      <c r="SQY178" s="64"/>
      <c r="SQZ178" s="64"/>
      <c r="SRA178" s="64"/>
      <c r="SRB178" s="64"/>
      <c r="SRC178" s="64"/>
      <c r="SRD178" s="64"/>
      <c r="SRE178" s="64"/>
      <c r="SRF178" s="64"/>
      <c r="SRG178" s="64"/>
      <c r="SRH178" s="64"/>
      <c r="SRI178" s="64"/>
      <c r="SRJ178" s="64"/>
      <c r="SRK178" s="64"/>
      <c r="SRL178" s="64"/>
      <c r="SRM178" s="64"/>
      <c r="SRN178" s="64"/>
      <c r="SRO178" s="64"/>
      <c r="SRP178" s="64"/>
      <c r="SRQ178" s="64"/>
      <c r="SRR178" s="64"/>
      <c r="SRS178" s="64"/>
      <c r="SRT178" s="64"/>
      <c r="SRU178" s="64"/>
      <c r="SRV178" s="64"/>
      <c r="SRW178" s="64"/>
      <c r="SRX178" s="64"/>
      <c r="SRY178" s="64"/>
      <c r="SRZ178" s="64"/>
      <c r="SSA178" s="64"/>
      <c r="SSB178" s="64"/>
      <c r="SSC178" s="64"/>
      <c r="SSD178" s="64"/>
      <c r="SSE178" s="64"/>
      <c r="SSF178" s="64"/>
      <c r="SSG178" s="64"/>
      <c r="SSH178" s="64"/>
      <c r="SSI178" s="64"/>
      <c r="SSJ178" s="64"/>
      <c r="SSK178" s="64"/>
      <c r="SSL178" s="64"/>
      <c r="SSM178" s="64"/>
      <c r="SSN178" s="64"/>
      <c r="SSO178" s="64"/>
      <c r="SSP178" s="64"/>
      <c r="SSQ178" s="64"/>
      <c r="SSR178" s="64"/>
      <c r="SSS178" s="64"/>
      <c r="SST178" s="64"/>
      <c r="SSU178" s="64"/>
      <c r="SSV178" s="64"/>
      <c r="SSW178" s="64"/>
      <c r="SSX178" s="64"/>
      <c r="SSY178" s="64"/>
      <c r="SSZ178" s="64"/>
      <c r="STA178" s="64"/>
      <c r="STB178" s="64"/>
      <c r="STC178" s="64"/>
      <c r="STD178" s="64"/>
      <c r="STE178" s="64"/>
      <c r="STF178" s="64"/>
      <c r="STG178" s="64"/>
      <c r="STH178" s="64"/>
      <c r="STI178" s="64"/>
      <c r="STJ178" s="64"/>
      <c r="STK178" s="64"/>
      <c r="STL178" s="64"/>
      <c r="STM178" s="64"/>
      <c r="STN178" s="64"/>
      <c r="STO178" s="64"/>
      <c r="STP178" s="64"/>
      <c r="STQ178" s="64"/>
      <c r="STR178" s="64"/>
      <c r="STS178" s="64"/>
      <c r="STT178" s="64"/>
      <c r="STU178" s="64"/>
      <c r="STV178" s="64"/>
      <c r="STW178" s="64"/>
      <c r="STX178" s="64"/>
      <c r="STY178" s="64"/>
      <c r="STZ178" s="64"/>
      <c r="SUA178" s="64"/>
      <c r="SUB178" s="64"/>
      <c r="SUC178" s="64"/>
      <c r="SUD178" s="64"/>
      <c r="SUE178" s="64"/>
      <c r="SUF178" s="64"/>
      <c r="SUG178" s="64"/>
      <c r="SUH178" s="64"/>
      <c r="SUI178" s="64"/>
      <c r="SUJ178" s="64"/>
      <c r="SUK178" s="64"/>
      <c r="SUL178" s="64"/>
      <c r="SUM178" s="64"/>
      <c r="SUN178" s="64"/>
      <c r="SUO178" s="64"/>
      <c r="SUP178" s="64"/>
      <c r="SUQ178" s="64"/>
      <c r="SUR178" s="64"/>
      <c r="SUS178" s="64"/>
      <c r="SUT178" s="64"/>
      <c r="SUU178" s="64"/>
      <c r="SUV178" s="64"/>
      <c r="SUW178" s="64"/>
      <c r="SUX178" s="64"/>
      <c r="SUY178" s="64"/>
      <c r="SUZ178" s="64"/>
      <c r="SVA178" s="64"/>
      <c r="SVB178" s="64"/>
      <c r="SVC178" s="64"/>
      <c r="SVD178" s="64"/>
      <c r="SVE178" s="64"/>
      <c r="SVF178" s="64"/>
      <c r="SVG178" s="64"/>
      <c r="SVH178" s="64"/>
      <c r="SVI178" s="64"/>
      <c r="SVJ178" s="64"/>
      <c r="SVK178" s="64"/>
      <c r="SVL178" s="64"/>
      <c r="SVM178" s="64"/>
      <c r="SVN178" s="64"/>
      <c r="SVO178" s="64"/>
      <c r="SVP178" s="64"/>
      <c r="SVQ178" s="64"/>
      <c r="SVR178" s="64"/>
      <c r="SVS178" s="64"/>
      <c r="SVT178" s="64"/>
      <c r="SVU178" s="64"/>
      <c r="SVV178" s="64"/>
      <c r="SVW178" s="64"/>
      <c r="SVX178" s="64"/>
      <c r="SVY178" s="64"/>
      <c r="SVZ178" s="64"/>
      <c r="SWA178" s="64"/>
      <c r="SWB178" s="64"/>
      <c r="SWC178" s="64"/>
      <c r="SWD178" s="64"/>
      <c r="SWE178" s="64"/>
      <c r="SWF178" s="64"/>
      <c r="SWG178" s="64"/>
      <c r="SWH178" s="64"/>
      <c r="SWI178" s="64"/>
      <c r="SWJ178" s="64"/>
      <c r="SWK178" s="64"/>
      <c r="SWL178" s="64"/>
      <c r="SWM178" s="64"/>
      <c r="SWN178" s="64"/>
      <c r="SWO178" s="64"/>
      <c r="SWP178" s="64"/>
      <c r="SWQ178" s="64"/>
      <c r="SWR178" s="64"/>
      <c r="SWS178" s="64"/>
      <c r="SWT178" s="64"/>
      <c r="SWU178" s="64"/>
      <c r="SWV178" s="64"/>
      <c r="SWW178" s="64"/>
      <c r="SWX178" s="64"/>
      <c r="SWY178" s="64"/>
      <c r="SWZ178" s="64"/>
      <c r="SXA178" s="64"/>
      <c r="SXB178" s="64"/>
      <c r="SXC178" s="64"/>
      <c r="SXD178" s="64"/>
      <c r="SXE178" s="64"/>
      <c r="SXF178" s="64"/>
      <c r="SXG178" s="64"/>
      <c r="SXH178" s="64"/>
      <c r="SXI178" s="64"/>
      <c r="SXJ178" s="64"/>
      <c r="SXK178" s="64"/>
      <c r="SXL178" s="64"/>
      <c r="SXM178" s="64"/>
      <c r="SXN178" s="64"/>
      <c r="SXO178" s="64"/>
      <c r="SXP178" s="64"/>
      <c r="SXQ178" s="64"/>
      <c r="SXR178" s="64"/>
      <c r="SXS178" s="64"/>
      <c r="SXT178" s="64"/>
      <c r="SXU178" s="64"/>
      <c r="SXV178" s="64"/>
      <c r="SXW178" s="64"/>
      <c r="SXX178" s="64"/>
      <c r="SXY178" s="64"/>
      <c r="SXZ178" s="64"/>
      <c r="SYA178" s="64"/>
      <c r="SYB178" s="64"/>
      <c r="SYC178" s="64"/>
      <c r="SYD178" s="64"/>
      <c r="SYE178" s="64"/>
      <c r="SYF178" s="64"/>
      <c r="SYG178" s="64"/>
      <c r="SYH178" s="64"/>
      <c r="SYI178" s="64"/>
      <c r="SYJ178" s="64"/>
      <c r="SYK178" s="64"/>
      <c r="SYL178" s="64"/>
      <c r="SYM178" s="64"/>
      <c r="SYN178" s="64"/>
      <c r="SYO178" s="64"/>
      <c r="SYP178" s="64"/>
      <c r="SYQ178" s="64"/>
      <c r="SYR178" s="64"/>
      <c r="SYS178" s="64"/>
      <c r="SYT178" s="64"/>
      <c r="SYU178" s="64"/>
      <c r="SYV178" s="64"/>
      <c r="SYW178" s="64"/>
      <c r="SYX178" s="64"/>
      <c r="SYY178" s="64"/>
      <c r="SYZ178" s="64"/>
      <c r="SZA178" s="64"/>
      <c r="SZB178" s="64"/>
      <c r="SZC178" s="64"/>
      <c r="SZD178" s="64"/>
      <c r="SZE178" s="64"/>
      <c r="SZF178" s="64"/>
      <c r="SZG178" s="64"/>
      <c r="SZH178" s="64"/>
      <c r="SZI178" s="64"/>
      <c r="SZJ178" s="64"/>
      <c r="SZK178" s="64"/>
      <c r="SZL178" s="64"/>
      <c r="SZM178" s="64"/>
      <c r="SZN178" s="64"/>
      <c r="SZO178" s="64"/>
      <c r="SZP178" s="64"/>
      <c r="SZQ178" s="64"/>
      <c r="SZR178" s="64"/>
      <c r="SZS178" s="64"/>
      <c r="SZT178" s="64"/>
      <c r="SZU178" s="64"/>
      <c r="SZV178" s="64"/>
      <c r="SZW178" s="64"/>
      <c r="SZX178" s="64"/>
      <c r="SZY178" s="64"/>
      <c r="SZZ178" s="64"/>
      <c r="TAA178" s="64"/>
      <c r="TAB178" s="64"/>
      <c r="TAC178" s="64"/>
      <c r="TAD178" s="64"/>
      <c r="TAE178" s="64"/>
      <c r="TAF178" s="64"/>
      <c r="TAG178" s="64"/>
      <c r="TAH178" s="64"/>
      <c r="TAI178" s="64"/>
      <c r="TAJ178" s="64"/>
      <c r="TAK178" s="64"/>
      <c r="TAL178" s="64"/>
      <c r="TAM178" s="64"/>
      <c r="TAN178" s="64"/>
      <c r="TAO178" s="64"/>
      <c r="TAP178" s="64"/>
      <c r="TAQ178" s="64"/>
      <c r="TAR178" s="64"/>
      <c r="TAS178" s="64"/>
      <c r="TAT178" s="64"/>
      <c r="TAU178" s="64"/>
      <c r="TAV178" s="64"/>
      <c r="TAW178" s="64"/>
      <c r="TAX178" s="64"/>
      <c r="TAY178" s="64"/>
      <c r="TAZ178" s="64"/>
      <c r="TBA178" s="64"/>
      <c r="TBB178" s="64"/>
      <c r="TBC178" s="64"/>
      <c r="TBD178" s="64"/>
      <c r="TBE178" s="64"/>
      <c r="TBF178" s="64"/>
      <c r="TBG178" s="64"/>
      <c r="TBH178" s="64"/>
      <c r="TBI178" s="64"/>
      <c r="TBJ178" s="64"/>
      <c r="TBK178" s="64"/>
      <c r="TBL178" s="64"/>
      <c r="TBM178" s="64"/>
      <c r="TBN178" s="64"/>
      <c r="TBO178" s="64"/>
      <c r="TBP178" s="64"/>
      <c r="TBQ178" s="64"/>
      <c r="TBR178" s="64"/>
      <c r="TBS178" s="64"/>
      <c r="TBT178" s="64"/>
      <c r="TBU178" s="64"/>
      <c r="TBV178" s="64"/>
      <c r="TBW178" s="64"/>
      <c r="TBX178" s="64"/>
      <c r="TBY178" s="64"/>
      <c r="TBZ178" s="64"/>
      <c r="TCA178" s="64"/>
      <c r="TCB178" s="64"/>
      <c r="TCC178" s="64"/>
      <c r="TCD178" s="64"/>
      <c r="TCE178" s="64"/>
      <c r="TCF178" s="64"/>
      <c r="TCG178" s="64"/>
      <c r="TCH178" s="64"/>
      <c r="TCI178" s="64"/>
      <c r="TCJ178" s="64"/>
      <c r="TCK178" s="64"/>
      <c r="TCL178" s="64"/>
      <c r="TCM178" s="64"/>
      <c r="TCN178" s="64"/>
      <c r="TCO178" s="64"/>
      <c r="TCP178" s="64"/>
      <c r="TCQ178" s="64"/>
      <c r="TCR178" s="64"/>
      <c r="TCS178" s="64"/>
      <c r="TCT178" s="64"/>
      <c r="TCU178" s="64"/>
      <c r="TCV178" s="64"/>
      <c r="TCW178" s="64"/>
      <c r="TCX178" s="64"/>
      <c r="TCY178" s="64"/>
      <c r="TCZ178" s="64"/>
      <c r="TDA178" s="64"/>
      <c r="TDB178" s="64"/>
      <c r="TDC178" s="64"/>
      <c r="TDD178" s="64"/>
      <c r="TDE178" s="64"/>
      <c r="TDF178" s="64"/>
      <c r="TDG178" s="64"/>
      <c r="TDH178" s="64"/>
      <c r="TDI178" s="64"/>
      <c r="TDJ178" s="64"/>
      <c r="TDK178" s="64"/>
      <c r="TDL178" s="64"/>
      <c r="TDM178" s="64"/>
      <c r="TDN178" s="64"/>
      <c r="TDO178" s="64"/>
      <c r="TDP178" s="64"/>
      <c r="TDQ178" s="64"/>
      <c r="TDR178" s="64"/>
      <c r="TDS178" s="64"/>
      <c r="TDT178" s="64"/>
      <c r="TDU178" s="64"/>
      <c r="TDV178" s="64"/>
      <c r="TDW178" s="64"/>
      <c r="TDX178" s="64"/>
      <c r="TDY178" s="64"/>
      <c r="TDZ178" s="64"/>
      <c r="TEA178" s="64"/>
      <c r="TEB178" s="64"/>
      <c r="TEC178" s="64"/>
      <c r="TED178" s="64"/>
      <c r="TEE178" s="64"/>
      <c r="TEF178" s="64"/>
      <c r="TEG178" s="64"/>
      <c r="TEH178" s="64"/>
      <c r="TEI178" s="64"/>
      <c r="TEJ178" s="64"/>
      <c r="TEK178" s="64"/>
      <c r="TEL178" s="64"/>
      <c r="TEM178" s="64"/>
      <c r="TEN178" s="64"/>
      <c r="TEO178" s="64"/>
      <c r="TEP178" s="64"/>
      <c r="TEQ178" s="64"/>
      <c r="TER178" s="64"/>
      <c r="TES178" s="64"/>
      <c r="TET178" s="64"/>
      <c r="TEU178" s="64"/>
      <c r="TEV178" s="64"/>
      <c r="TEW178" s="64"/>
      <c r="TEX178" s="64"/>
      <c r="TEY178" s="64"/>
      <c r="TEZ178" s="64"/>
      <c r="TFA178" s="64"/>
      <c r="TFB178" s="64"/>
      <c r="TFC178" s="64"/>
      <c r="TFD178" s="64"/>
      <c r="TFE178" s="64"/>
      <c r="TFF178" s="64"/>
      <c r="TFG178" s="64"/>
      <c r="TFH178" s="64"/>
      <c r="TFI178" s="64"/>
      <c r="TFJ178" s="64"/>
      <c r="TFK178" s="64"/>
      <c r="TFL178" s="64"/>
      <c r="TFM178" s="64"/>
      <c r="TFN178" s="64"/>
      <c r="TFO178" s="64"/>
      <c r="TFP178" s="64"/>
      <c r="TFQ178" s="64"/>
      <c r="TFR178" s="64"/>
      <c r="TFS178" s="64"/>
      <c r="TFT178" s="64"/>
      <c r="TFU178" s="64"/>
      <c r="TFV178" s="64"/>
      <c r="TFW178" s="64"/>
      <c r="TFX178" s="64"/>
      <c r="TFY178" s="64"/>
      <c r="TFZ178" s="64"/>
      <c r="TGA178" s="64"/>
      <c r="TGB178" s="64"/>
      <c r="TGC178" s="64"/>
      <c r="TGD178" s="64"/>
      <c r="TGE178" s="64"/>
      <c r="TGF178" s="64"/>
      <c r="TGG178" s="64"/>
      <c r="TGH178" s="64"/>
      <c r="TGI178" s="64"/>
      <c r="TGJ178" s="64"/>
      <c r="TGK178" s="64"/>
      <c r="TGL178" s="64"/>
      <c r="TGM178" s="64"/>
      <c r="TGN178" s="64"/>
      <c r="TGO178" s="64"/>
      <c r="TGP178" s="64"/>
      <c r="TGQ178" s="64"/>
      <c r="TGR178" s="64"/>
      <c r="TGS178" s="64"/>
      <c r="TGT178" s="64"/>
      <c r="TGU178" s="64"/>
      <c r="TGV178" s="64"/>
      <c r="TGW178" s="64"/>
      <c r="TGX178" s="64"/>
      <c r="TGY178" s="64"/>
      <c r="TGZ178" s="64"/>
      <c r="THA178" s="64"/>
      <c r="THB178" s="64"/>
      <c r="THC178" s="64"/>
      <c r="THD178" s="64"/>
      <c r="THE178" s="64"/>
      <c r="THF178" s="64"/>
      <c r="THG178" s="64"/>
      <c r="THH178" s="64"/>
      <c r="THI178" s="64"/>
      <c r="THJ178" s="64"/>
      <c r="THK178" s="64"/>
      <c r="THL178" s="64"/>
      <c r="THM178" s="64"/>
      <c r="THN178" s="64"/>
      <c r="THO178" s="64"/>
      <c r="THP178" s="64"/>
      <c r="THQ178" s="64"/>
      <c r="THR178" s="64"/>
      <c r="THS178" s="64"/>
      <c r="THT178" s="64"/>
      <c r="THU178" s="64"/>
      <c r="THV178" s="64"/>
      <c r="THW178" s="64"/>
      <c r="THX178" s="64"/>
      <c r="THY178" s="64"/>
      <c r="THZ178" s="64"/>
      <c r="TIA178" s="64"/>
      <c r="TIB178" s="64"/>
      <c r="TIC178" s="64"/>
      <c r="TID178" s="64"/>
      <c r="TIE178" s="64"/>
      <c r="TIF178" s="64"/>
      <c r="TIG178" s="64"/>
      <c r="TIH178" s="64"/>
      <c r="TII178" s="64"/>
      <c r="TIJ178" s="64"/>
      <c r="TIK178" s="64"/>
      <c r="TIL178" s="64"/>
      <c r="TIM178" s="64"/>
      <c r="TIN178" s="64"/>
      <c r="TIO178" s="64"/>
      <c r="TIP178" s="64"/>
      <c r="TIQ178" s="64"/>
      <c r="TIR178" s="64"/>
      <c r="TIS178" s="64"/>
      <c r="TIT178" s="64"/>
      <c r="TIU178" s="64"/>
      <c r="TIV178" s="64"/>
      <c r="TIW178" s="64"/>
      <c r="TIX178" s="64"/>
      <c r="TIY178" s="64"/>
      <c r="TIZ178" s="64"/>
      <c r="TJA178" s="64"/>
      <c r="TJB178" s="64"/>
      <c r="TJC178" s="64"/>
      <c r="TJD178" s="64"/>
      <c r="TJE178" s="64"/>
      <c r="TJF178" s="64"/>
      <c r="TJG178" s="64"/>
      <c r="TJH178" s="64"/>
      <c r="TJI178" s="64"/>
      <c r="TJJ178" s="64"/>
      <c r="TJK178" s="64"/>
      <c r="TJL178" s="64"/>
      <c r="TJM178" s="64"/>
      <c r="TJN178" s="64"/>
      <c r="TJO178" s="64"/>
      <c r="TJP178" s="64"/>
      <c r="TJQ178" s="64"/>
      <c r="TJR178" s="64"/>
      <c r="TJS178" s="64"/>
      <c r="TJT178" s="64"/>
      <c r="TJU178" s="64"/>
      <c r="TJV178" s="64"/>
      <c r="TJW178" s="64"/>
      <c r="TJX178" s="64"/>
      <c r="TJY178" s="64"/>
      <c r="TJZ178" s="64"/>
      <c r="TKA178" s="64"/>
      <c r="TKB178" s="64"/>
      <c r="TKC178" s="64"/>
      <c r="TKD178" s="64"/>
      <c r="TKE178" s="64"/>
      <c r="TKF178" s="64"/>
      <c r="TKG178" s="64"/>
      <c r="TKH178" s="64"/>
      <c r="TKI178" s="64"/>
      <c r="TKJ178" s="64"/>
      <c r="TKK178" s="64"/>
      <c r="TKL178" s="64"/>
      <c r="TKM178" s="64"/>
      <c r="TKN178" s="64"/>
      <c r="TKO178" s="64"/>
      <c r="TKP178" s="64"/>
      <c r="TKQ178" s="64"/>
      <c r="TKR178" s="64"/>
      <c r="TKS178" s="64"/>
      <c r="TKT178" s="64"/>
      <c r="TKU178" s="64"/>
      <c r="TKV178" s="64"/>
      <c r="TKW178" s="64"/>
      <c r="TKX178" s="64"/>
      <c r="TKY178" s="64"/>
      <c r="TKZ178" s="64"/>
      <c r="TLA178" s="64"/>
      <c r="TLB178" s="64"/>
      <c r="TLC178" s="64"/>
      <c r="TLD178" s="64"/>
      <c r="TLE178" s="64"/>
      <c r="TLF178" s="64"/>
      <c r="TLG178" s="64"/>
      <c r="TLH178" s="64"/>
      <c r="TLI178" s="64"/>
      <c r="TLJ178" s="64"/>
      <c r="TLK178" s="64"/>
      <c r="TLL178" s="64"/>
      <c r="TLM178" s="64"/>
      <c r="TLN178" s="64"/>
      <c r="TLO178" s="64"/>
      <c r="TLP178" s="64"/>
      <c r="TLQ178" s="64"/>
      <c r="TLR178" s="64"/>
      <c r="TLS178" s="64"/>
      <c r="TLT178" s="64"/>
      <c r="TLU178" s="64"/>
      <c r="TLV178" s="64"/>
      <c r="TLW178" s="64"/>
      <c r="TLX178" s="64"/>
      <c r="TLY178" s="64"/>
      <c r="TLZ178" s="64"/>
      <c r="TMA178" s="64"/>
      <c r="TMB178" s="64"/>
      <c r="TMC178" s="64"/>
      <c r="TMD178" s="64"/>
      <c r="TME178" s="64"/>
      <c r="TMF178" s="64"/>
      <c r="TMG178" s="64"/>
      <c r="TMH178" s="64"/>
      <c r="TMI178" s="64"/>
      <c r="TMJ178" s="64"/>
      <c r="TMK178" s="64"/>
      <c r="TML178" s="64"/>
      <c r="TMM178" s="64"/>
      <c r="TMN178" s="64"/>
      <c r="TMO178" s="64"/>
      <c r="TMP178" s="64"/>
      <c r="TMQ178" s="64"/>
      <c r="TMR178" s="64"/>
      <c r="TMS178" s="64"/>
      <c r="TMT178" s="64"/>
      <c r="TMU178" s="64"/>
      <c r="TMV178" s="64"/>
      <c r="TMW178" s="64"/>
      <c r="TMX178" s="64"/>
      <c r="TMY178" s="64"/>
      <c r="TMZ178" s="64"/>
      <c r="TNA178" s="64"/>
      <c r="TNB178" s="64"/>
      <c r="TNC178" s="64"/>
      <c r="TND178" s="64"/>
      <c r="TNE178" s="64"/>
      <c r="TNF178" s="64"/>
      <c r="TNG178" s="64"/>
      <c r="TNH178" s="64"/>
      <c r="TNI178" s="64"/>
      <c r="TNJ178" s="64"/>
      <c r="TNK178" s="64"/>
      <c r="TNL178" s="64"/>
      <c r="TNM178" s="64"/>
      <c r="TNN178" s="64"/>
      <c r="TNO178" s="64"/>
      <c r="TNP178" s="64"/>
      <c r="TNQ178" s="64"/>
      <c r="TNR178" s="64"/>
      <c r="TNS178" s="64"/>
      <c r="TNT178" s="64"/>
      <c r="TNU178" s="64"/>
      <c r="TNV178" s="64"/>
      <c r="TNW178" s="64"/>
      <c r="TNX178" s="64"/>
      <c r="TNY178" s="64"/>
      <c r="TNZ178" s="64"/>
      <c r="TOA178" s="64"/>
      <c r="TOB178" s="64"/>
      <c r="TOC178" s="64"/>
      <c r="TOD178" s="64"/>
      <c r="TOE178" s="64"/>
      <c r="TOF178" s="64"/>
      <c r="TOG178" s="64"/>
      <c r="TOH178" s="64"/>
      <c r="TOI178" s="64"/>
      <c r="TOJ178" s="64"/>
      <c r="TOK178" s="64"/>
      <c r="TOL178" s="64"/>
      <c r="TOM178" s="64"/>
      <c r="TON178" s="64"/>
      <c r="TOO178" s="64"/>
      <c r="TOP178" s="64"/>
      <c r="TOQ178" s="64"/>
      <c r="TOR178" s="64"/>
      <c r="TOS178" s="64"/>
      <c r="TOT178" s="64"/>
      <c r="TOU178" s="64"/>
      <c r="TOV178" s="64"/>
      <c r="TOW178" s="64"/>
      <c r="TOX178" s="64"/>
      <c r="TOY178" s="64"/>
      <c r="TOZ178" s="64"/>
      <c r="TPA178" s="64"/>
      <c r="TPB178" s="64"/>
      <c r="TPC178" s="64"/>
      <c r="TPD178" s="64"/>
      <c r="TPE178" s="64"/>
      <c r="TPF178" s="64"/>
      <c r="TPG178" s="64"/>
      <c r="TPH178" s="64"/>
      <c r="TPI178" s="64"/>
      <c r="TPJ178" s="64"/>
      <c r="TPK178" s="64"/>
      <c r="TPL178" s="64"/>
      <c r="TPM178" s="64"/>
      <c r="TPN178" s="64"/>
      <c r="TPO178" s="64"/>
      <c r="TPP178" s="64"/>
      <c r="TPQ178" s="64"/>
      <c r="TPR178" s="64"/>
      <c r="TPS178" s="64"/>
      <c r="TPT178" s="64"/>
      <c r="TPU178" s="64"/>
      <c r="TPV178" s="64"/>
      <c r="TPW178" s="64"/>
      <c r="TPX178" s="64"/>
      <c r="TPY178" s="64"/>
      <c r="TPZ178" s="64"/>
      <c r="TQA178" s="64"/>
      <c r="TQB178" s="64"/>
      <c r="TQC178" s="64"/>
      <c r="TQD178" s="64"/>
      <c r="TQE178" s="64"/>
      <c r="TQF178" s="64"/>
      <c r="TQG178" s="64"/>
      <c r="TQH178" s="64"/>
      <c r="TQI178" s="64"/>
      <c r="TQJ178" s="64"/>
      <c r="TQK178" s="64"/>
      <c r="TQL178" s="64"/>
      <c r="TQM178" s="64"/>
      <c r="TQN178" s="64"/>
      <c r="TQO178" s="64"/>
      <c r="TQP178" s="64"/>
      <c r="TQQ178" s="64"/>
      <c r="TQR178" s="64"/>
      <c r="TQS178" s="64"/>
      <c r="TQT178" s="64"/>
      <c r="TQU178" s="64"/>
      <c r="TQV178" s="64"/>
      <c r="TQW178" s="64"/>
      <c r="TQX178" s="64"/>
      <c r="TQY178" s="64"/>
      <c r="TQZ178" s="64"/>
      <c r="TRA178" s="64"/>
      <c r="TRB178" s="64"/>
      <c r="TRC178" s="64"/>
      <c r="TRD178" s="64"/>
      <c r="TRE178" s="64"/>
      <c r="TRF178" s="64"/>
      <c r="TRG178" s="64"/>
      <c r="TRH178" s="64"/>
      <c r="TRI178" s="64"/>
      <c r="TRJ178" s="64"/>
      <c r="TRK178" s="64"/>
      <c r="TRL178" s="64"/>
      <c r="TRM178" s="64"/>
      <c r="TRN178" s="64"/>
      <c r="TRO178" s="64"/>
      <c r="TRP178" s="64"/>
      <c r="TRQ178" s="64"/>
      <c r="TRR178" s="64"/>
      <c r="TRS178" s="64"/>
      <c r="TRT178" s="64"/>
      <c r="TRU178" s="64"/>
      <c r="TRV178" s="64"/>
      <c r="TRW178" s="64"/>
      <c r="TRX178" s="64"/>
      <c r="TRY178" s="64"/>
      <c r="TRZ178" s="64"/>
      <c r="TSA178" s="64"/>
      <c r="TSB178" s="64"/>
      <c r="TSC178" s="64"/>
      <c r="TSD178" s="64"/>
      <c r="TSE178" s="64"/>
      <c r="TSF178" s="64"/>
      <c r="TSG178" s="64"/>
      <c r="TSH178" s="64"/>
      <c r="TSI178" s="64"/>
      <c r="TSJ178" s="64"/>
      <c r="TSK178" s="64"/>
      <c r="TSL178" s="64"/>
      <c r="TSM178" s="64"/>
      <c r="TSN178" s="64"/>
      <c r="TSO178" s="64"/>
      <c r="TSP178" s="64"/>
      <c r="TSQ178" s="64"/>
      <c r="TSR178" s="64"/>
      <c r="TSS178" s="64"/>
      <c r="TST178" s="64"/>
      <c r="TSU178" s="64"/>
      <c r="TSV178" s="64"/>
      <c r="TSW178" s="64"/>
      <c r="TSX178" s="64"/>
      <c r="TSY178" s="64"/>
      <c r="TSZ178" s="64"/>
      <c r="TTA178" s="64"/>
      <c r="TTB178" s="64"/>
      <c r="TTC178" s="64"/>
      <c r="TTD178" s="64"/>
      <c r="TTE178" s="64"/>
      <c r="TTF178" s="64"/>
      <c r="TTG178" s="64"/>
      <c r="TTH178" s="64"/>
      <c r="TTI178" s="64"/>
      <c r="TTJ178" s="64"/>
      <c r="TTK178" s="64"/>
      <c r="TTL178" s="64"/>
      <c r="TTM178" s="64"/>
      <c r="TTN178" s="64"/>
      <c r="TTO178" s="64"/>
      <c r="TTP178" s="64"/>
      <c r="TTQ178" s="64"/>
      <c r="TTR178" s="64"/>
      <c r="TTS178" s="64"/>
      <c r="TTT178" s="64"/>
      <c r="TTU178" s="64"/>
      <c r="TTV178" s="64"/>
      <c r="TTW178" s="64"/>
      <c r="TTX178" s="64"/>
      <c r="TTY178" s="64"/>
      <c r="TTZ178" s="64"/>
      <c r="TUA178" s="64"/>
      <c r="TUB178" s="64"/>
      <c r="TUC178" s="64"/>
      <c r="TUD178" s="64"/>
      <c r="TUE178" s="64"/>
      <c r="TUF178" s="64"/>
      <c r="TUG178" s="64"/>
      <c r="TUH178" s="64"/>
      <c r="TUI178" s="64"/>
      <c r="TUJ178" s="64"/>
      <c r="TUK178" s="64"/>
      <c r="TUL178" s="64"/>
      <c r="TUM178" s="64"/>
      <c r="TUN178" s="64"/>
      <c r="TUO178" s="64"/>
      <c r="TUP178" s="64"/>
      <c r="TUQ178" s="64"/>
      <c r="TUR178" s="64"/>
      <c r="TUS178" s="64"/>
      <c r="TUT178" s="64"/>
      <c r="TUU178" s="64"/>
      <c r="TUV178" s="64"/>
      <c r="TUW178" s="64"/>
      <c r="TUX178" s="64"/>
      <c r="TUY178" s="64"/>
      <c r="TUZ178" s="64"/>
      <c r="TVA178" s="64"/>
      <c r="TVB178" s="64"/>
      <c r="TVC178" s="64"/>
      <c r="TVD178" s="64"/>
      <c r="TVE178" s="64"/>
      <c r="TVF178" s="64"/>
      <c r="TVG178" s="64"/>
      <c r="TVH178" s="64"/>
      <c r="TVI178" s="64"/>
      <c r="TVJ178" s="64"/>
      <c r="TVK178" s="64"/>
      <c r="TVL178" s="64"/>
      <c r="TVM178" s="64"/>
      <c r="TVN178" s="64"/>
      <c r="TVO178" s="64"/>
      <c r="TVP178" s="64"/>
      <c r="TVQ178" s="64"/>
      <c r="TVR178" s="64"/>
      <c r="TVS178" s="64"/>
      <c r="TVT178" s="64"/>
      <c r="TVU178" s="64"/>
      <c r="TVV178" s="64"/>
      <c r="TVW178" s="64"/>
      <c r="TVX178" s="64"/>
      <c r="TVY178" s="64"/>
      <c r="TVZ178" s="64"/>
      <c r="TWA178" s="64"/>
      <c r="TWB178" s="64"/>
      <c r="TWC178" s="64"/>
      <c r="TWD178" s="64"/>
      <c r="TWE178" s="64"/>
      <c r="TWF178" s="64"/>
      <c r="TWG178" s="64"/>
      <c r="TWH178" s="64"/>
      <c r="TWI178" s="64"/>
      <c r="TWJ178" s="64"/>
      <c r="TWK178" s="64"/>
      <c r="TWL178" s="64"/>
      <c r="TWM178" s="64"/>
      <c r="TWN178" s="64"/>
      <c r="TWO178" s="64"/>
      <c r="TWP178" s="64"/>
      <c r="TWQ178" s="64"/>
      <c r="TWR178" s="64"/>
      <c r="TWS178" s="64"/>
      <c r="TWT178" s="64"/>
      <c r="TWU178" s="64"/>
      <c r="TWV178" s="64"/>
      <c r="TWW178" s="64"/>
      <c r="TWX178" s="64"/>
      <c r="TWY178" s="64"/>
      <c r="TWZ178" s="64"/>
      <c r="TXA178" s="64"/>
      <c r="TXB178" s="64"/>
      <c r="TXC178" s="64"/>
      <c r="TXD178" s="64"/>
      <c r="TXE178" s="64"/>
      <c r="TXF178" s="64"/>
      <c r="TXG178" s="64"/>
      <c r="TXH178" s="64"/>
      <c r="TXI178" s="64"/>
      <c r="TXJ178" s="64"/>
      <c r="TXK178" s="64"/>
      <c r="TXL178" s="64"/>
      <c r="TXM178" s="64"/>
      <c r="TXN178" s="64"/>
      <c r="TXO178" s="64"/>
      <c r="TXP178" s="64"/>
      <c r="TXQ178" s="64"/>
      <c r="TXR178" s="64"/>
      <c r="TXS178" s="64"/>
      <c r="TXT178" s="64"/>
      <c r="TXU178" s="64"/>
      <c r="TXV178" s="64"/>
      <c r="TXW178" s="64"/>
      <c r="TXX178" s="64"/>
      <c r="TXY178" s="64"/>
      <c r="TXZ178" s="64"/>
      <c r="TYA178" s="64"/>
      <c r="TYB178" s="64"/>
      <c r="TYC178" s="64"/>
      <c r="TYD178" s="64"/>
      <c r="TYE178" s="64"/>
      <c r="TYF178" s="64"/>
      <c r="TYG178" s="64"/>
      <c r="TYH178" s="64"/>
      <c r="TYI178" s="64"/>
      <c r="TYJ178" s="64"/>
      <c r="TYK178" s="64"/>
      <c r="TYL178" s="64"/>
      <c r="TYM178" s="64"/>
      <c r="TYN178" s="64"/>
      <c r="TYO178" s="64"/>
      <c r="TYP178" s="64"/>
      <c r="TYQ178" s="64"/>
      <c r="TYR178" s="64"/>
      <c r="TYS178" s="64"/>
      <c r="TYT178" s="64"/>
      <c r="TYU178" s="64"/>
      <c r="TYV178" s="64"/>
      <c r="TYW178" s="64"/>
      <c r="TYX178" s="64"/>
      <c r="TYY178" s="64"/>
      <c r="TYZ178" s="64"/>
      <c r="TZA178" s="64"/>
      <c r="TZB178" s="64"/>
      <c r="TZC178" s="64"/>
      <c r="TZD178" s="64"/>
      <c r="TZE178" s="64"/>
      <c r="TZF178" s="64"/>
      <c r="TZG178" s="64"/>
      <c r="TZH178" s="64"/>
      <c r="TZI178" s="64"/>
      <c r="TZJ178" s="64"/>
      <c r="TZK178" s="64"/>
      <c r="TZL178" s="64"/>
      <c r="TZM178" s="64"/>
      <c r="TZN178" s="64"/>
      <c r="TZO178" s="64"/>
      <c r="TZP178" s="64"/>
      <c r="TZQ178" s="64"/>
      <c r="TZR178" s="64"/>
      <c r="TZS178" s="64"/>
      <c r="TZT178" s="64"/>
      <c r="TZU178" s="64"/>
      <c r="TZV178" s="64"/>
      <c r="TZW178" s="64"/>
      <c r="TZX178" s="64"/>
      <c r="TZY178" s="64"/>
      <c r="TZZ178" s="64"/>
      <c r="UAA178" s="64"/>
      <c r="UAB178" s="64"/>
      <c r="UAC178" s="64"/>
      <c r="UAD178" s="64"/>
      <c r="UAE178" s="64"/>
      <c r="UAF178" s="64"/>
      <c r="UAG178" s="64"/>
      <c r="UAH178" s="64"/>
      <c r="UAI178" s="64"/>
      <c r="UAJ178" s="64"/>
      <c r="UAK178" s="64"/>
      <c r="UAL178" s="64"/>
      <c r="UAM178" s="64"/>
      <c r="UAN178" s="64"/>
      <c r="UAO178" s="64"/>
      <c r="UAP178" s="64"/>
      <c r="UAQ178" s="64"/>
      <c r="UAR178" s="64"/>
      <c r="UAS178" s="64"/>
      <c r="UAT178" s="64"/>
      <c r="UAU178" s="64"/>
      <c r="UAV178" s="64"/>
      <c r="UAW178" s="64"/>
      <c r="UAX178" s="64"/>
      <c r="UAY178" s="64"/>
      <c r="UAZ178" s="64"/>
      <c r="UBA178" s="64"/>
      <c r="UBB178" s="64"/>
      <c r="UBC178" s="64"/>
      <c r="UBD178" s="64"/>
      <c r="UBE178" s="64"/>
      <c r="UBF178" s="64"/>
      <c r="UBG178" s="64"/>
      <c r="UBH178" s="64"/>
      <c r="UBI178" s="64"/>
      <c r="UBJ178" s="64"/>
      <c r="UBK178" s="64"/>
      <c r="UBL178" s="64"/>
      <c r="UBM178" s="64"/>
      <c r="UBN178" s="64"/>
      <c r="UBO178" s="64"/>
      <c r="UBP178" s="64"/>
      <c r="UBQ178" s="64"/>
      <c r="UBR178" s="64"/>
      <c r="UBS178" s="64"/>
      <c r="UBT178" s="64"/>
      <c r="UBU178" s="64"/>
      <c r="UBV178" s="64"/>
      <c r="UBW178" s="64"/>
      <c r="UBX178" s="64"/>
      <c r="UBY178" s="64"/>
      <c r="UBZ178" s="64"/>
      <c r="UCA178" s="64"/>
      <c r="UCB178" s="64"/>
      <c r="UCC178" s="64"/>
      <c r="UCD178" s="64"/>
      <c r="UCE178" s="64"/>
      <c r="UCF178" s="64"/>
      <c r="UCG178" s="64"/>
      <c r="UCH178" s="64"/>
      <c r="UCI178" s="64"/>
      <c r="UCJ178" s="64"/>
      <c r="UCK178" s="64"/>
      <c r="UCL178" s="64"/>
      <c r="UCM178" s="64"/>
      <c r="UCN178" s="64"/>
      <c r="UCO178" s="64"/>
      <c r="UCP178" s="64"/>
      <c r="UCQ178" s="64"/>
      <c r="UCR178" s="64"/>
      <c r="UCS178" s="64"/>
      <c r="UCT178" s="64"/>
      <c r="UCU178" s="64"/>
      <c r="UCV178" s="64"/>
      <c r="UCW178" s="64"/>
      <c r="UCX178" s="64"/>
      <c r="UCY178" s="64"/>
      <c r="UCZ178" s="64"/>
      <c r="UDA178" s="64"/>
      <c r="UDB178" s="64"/>
      <c r="UDC178" s="64"/>
      <c r="UDD178" s="64"/>
      <c r="UDE178" s="64"/>
      <c r="UDF178" s="64"/>
      <c r="UDG178" s="64"/>
      <c r="UDH178" s="64"/>
      <c r="UDI178" s="64"/>
      <c r="UDJ178" s="64"/>
      <c r="UDK178" s="64"/>
      <c r="UDL178" s="64"/>
      <c r="UDM178" s="64"/>
      <c r="UDN178" s="64"/>
      <c r="UDO178" s="64"/>
      <c r="UDP178" s="64"/>
      <c r="UDQ178" s="64"/>
      <c r="UDR178" s="64"/>
      <c r="UDS178" s="64"/>
      <c r="UDT178" s="64"/>
      <c r="UDU178" s="64"/>
      <c r="UDV178" s="64"/>
      <c r="UDW178" s="64"/>
      <c r="UDX178" s="64"/>
      <c r="UDY178" s="64"/>
      <c r="UDZ178" s="64"/>
      <c r="UEA178" s="64"/>
      <c r="UEB178" s="64"/>
      <c r="UEC178" s="64"/>
      <c r="UED178" s="64"/>
      <c r="UEE178" s="64"/>
      <c r="UEF178" s="64"/>
      <c r="UEG178" s="64"/>
      <c r="UEH178" s="64"/>
      <c r="UEI178" s="64"/>
      <c r="UEJ178" s="64"/>
      <c r="UEK178" s="64"/>
      <c r="UEL178" s="64"/>
      <c r="UEM178" s="64"/>
      <c r="UEN178" s="64"/>
      <c r="UEO178" s="64"/>
      <c r="UEP178" s="64"/>
      <c r="UEQ178" s="64"/>
      <c r="UER178" s="64"/>
      <c r="UES178" s="64"/>
      <c r="UET178" s="64"/>
      <c r="UEU178" s="64"/>
      <c r="UEV178" s="64"/>
      <c r="UEW178" s="64"/>
      <c r="UEX178" s="64"/>
      <c r="UEY178" s="64"/>
      <c r="UEZ178" s="64"/>
      <c r="UFA178" s="64"/>
      <c r="UFB178" s="64"/>
      <c r="UFC178" s="64"/>
      <c r="UFD178" s="64"/>
      <c r="UFE178" s="64"/>
      <c r="UFF178" s="64"/>
      <c r="UFG178" s="64"/>
      <c r="UFH178" s="64"/>
      <c r="UFI178" s="64"/>
      <c r="UFJ178" s="64"/>
      <c r="UFK178" s="64"/>
      <c r="UFL178" s="64"/>
      <c r="UFM178" s="64"/>
      <c r="UFN178" s="64"/>
      <c r="UFO178" s="64"/>
      <c r="UFP178" s="64"/>
      <c r="UFQ178" s="64"/>
      <c r="UFR178" s="64"/>
      <c r="UFS178" s="64"/>
      <c r="UFT178" s="64"/>
      <c r="UFU178" s="64"/>
      <c r="UFV178" s="64"/>
      <c r="UFW178" s="64"/>
      <c r="UFX178" s="64"/>
      <c r="UFY178" s="64"/>
      <c r="UFZ178" s="64"/>
      <c r="UGA178" s="64"/>
      <c r="UGB178" s="64"/>
      <c r="UGC178" s="64"/>
      <c r="UGD178" s="64"/>
      <c r="UGE178" s="64"/>
      <c r="UGF178" s="64"/>
      <c r="UGG178" s="64"/>
      <c r="UGH178" s="64"/>
      <c r="UGI178" s="64"/>
      <c r="UGJ178" s="64"/>
      <c r="UGK178" s="64"/>
      <c r="UGL178" s="64"/>
      <c r="UGM178" s="64"/>
      <c r="UGN178" s="64"/>
      <c r="UGO178" s="64"/>
      <c r="UGP178" s="64"/>
      <c r="UGQ178" s="64"/>
      <c r="UGR178" s="64"/>
      <c r="UGS178" s="64"/>
      <c r="UGT178" s="64"/>
      <c r="UGU178" s="64"/>
      <c r="UGV178" s="64"/>
      <c r="UGW178" s="64"/>
      <c r="UGX178" s="64"/>
      <c r="UGY178" s="64"/>
      <c r="UGZ178" s="64"/>
      <c r="UHA178" s="64"/>
      <c r="UHB178" s="64"/>
      <c r="UHC178" s="64"/>
      <c r="UHD178" s="64"/>
      <c r="UHE178" s="64"/>
      <c r="UHF178" s="64"/>
      <c r="UHG178" s="64"/>
      <c r="UHH178" s="64"/>
      <c r="UHI178" s="64"/>
      <c r="UHJ178" s="64"/>
      <c r="UHK178" s="64"/>
      <c r="UHL178" s="64"/>
      <c r="UHM178" s="64"/>
      <c r="UHN178" s="64"/>
      <c r="UHO178" s="64"/>
      <c r="UHP178" s="64"/>
      <c r="UHQ178" s="64"/>
      <c r="UHR178" s="64"/>
      <c r="UHS178" s="64"/>
      <c r="UHT178" s="64"/>
      <c r="UHU178" s="64"/>
      <c r="UHV178" s="64"/>
      <c r="UHW178" s="64"/>
      <c r="UHX178" s="64"/>
      <c r="UHY178" s="64"/>
      <c r="UHZ178" s="64"/>
      <c r="UIA178" s="64"/>
      <c r="UIB178" s="64"/>
      <c r="UIC178" s="64"/>
      <c r="UID178" s="64"/>
      <c r="UIE178" s="64"/>
      <c r="UIF178" s="64"/>
      <c r="UIG178" s="64"/>
      <c r="UIH178" s="64"/>
      <c r="UII178" s="64"/>
      <c r="UIJ178" s="64"/>
      <c r="UIK178" s="64"/>
      <c r="UIL178" s="64"/>
      <c r="UIM178" s="64"/>
      <c r="UIN178" s="64"/>
      <c r="UIO178" s="64"/>
      <c r="UIP178" s="64"/>
      <c r="UIQ178" s="64"/>
      <c r="UIR178" s="64"/>
      <c r="UIS178" s="64"/>
      <c r="UIT178" s="64"/>
      <c r="UIU178" s="64"/>
      <c r="UIV178" s="64"/>
      <c r="UIW178" s="64"/>
      <c r="UIX178" s="64"/>
      <c r="UIY178" s="64"/>
      <c r="UIZ178" s="64"/>
      <c r="UJA178" s="64"/>
      <c r="UJB178" s="64"/>
      <c r="UJC178" s="64"/>
      <c r="UJD178" s="64"/>
      <c r="UJE178" s="64"/>
      <c r="UJF178" s="64"/>
      <c r="UJG178" s="64"/>
      <c r="UJH178" s="64"/>
      <c r="UJI178" s="64"/>
      <c r="UJJ178" s="64"/>
      <c r="UJK178" s="64"/>
      <c r="UJL178" s="64"/>
      <c r="UJM178" s="64"/>
      <c r="UJN178" s="64"/>
      <c r="UJO178" s="64"/>
      <c r="UJP178" s="64"/>
      <c r="UJQ178" s="64"/>
      <c r="UJR178" s="64"/>
      <c r="UJS178" s="64"/>
      <c r="UJT178" s="64"/>
      <c r="UJU178" s="64"/>
      <c r="UJV178" s="64"/>
      <c r="UJW178" s="64"/>
      <c r="UJX178" s="64"/>
      <c r="UJY178" s="64"/>
      <c r="UJZ178" s="64"/>
      <c r="UKA178" s="64"/>
      <c r="UKB178" s="64"/>
      <c r="UKC178" s="64"/>
      <c r="UKD178" s="64"/>
      <c r="UKE178" s="64"/>
      <c r="UKF178" s="64"/>
      <c r="UKG178" s="64"/>
      <c r="UKH178" s="64"/>
      <c r="UKI178" s="64"/>
      <c r="UKJ178" s="64"/>
      <c r="UKK178" s="64"/>
      <c r="UKL178" s="64"/>
      <c r="UKM178" s="64"/>
      <c r="UKN178" s="64"/>
      <c r="UKO178" s="64"/>
      <c r="UKP178" s="64"/>
      <c r="UKQ178" s="64"/>
      <c r="UKR178" s="64"/>
      <c r="UKS178" s="64"/>
      <c r="UKT178" s="64"/>
      <c r="UKU178" s="64"/>
      <c r="UKV178" s="64"/>
      <c r="UKW178" s="64"/>
      <c r="UKX178" s="64"/>
      <c r="UKY178" s="64"/>
      <c r="UKZ178" s="64"/>
      <c r="ULA178" s="64"/>
      <c r="ULB178" s="64"/>
      <c r="ULC178" s="64"/>
      <c r="ULD178" s="64"/>
      <c r="ULE178" s="64"/>
      <c r="ULF178" s="64"/>
      <c r="ULG178" s="64"/>
      <c r="ULH178" s="64"/>
      <c r="ULI178" s="64"/>
      <c r="ULJ178" s="64"/>
      <c r="ULK178" s="64"/>
      <c r="ULL178" s="64"/>
      <c r="ULM178" s="64"/>
      <c r="ULN178" s="64"/>
      <c r="ULO178" s="64"/>
      <c r="ULP178" s="64"/>
      <c r="ULQ178" s="64"/>
      <c r="ULR178" s="64"/>
      <c r="ULS178" s="64"/>
      <c r="ULT178" s="64"/>
      <c r="ULU178" s="64"/>
      <c r="ULV178" s="64"/>
      <c r="ULW178" s="64"/>
      <c r="ULX178" s="64"/>
      <c r="ULY178" s="64"/>
      <c r="ULZ178" s="64"/>
      <c r="UMA178" s="64"/>
      <c r="UMB178" s="64"/>
      <c r="UMC178" s="64"/>
      <c r="UMD178" s="64"/>
      <c r="UME178" s="64"/>
      <c r="UMF178" s="64"/>
      <c r="UMG178" s="64"/>
      <c r="UMH178" s="64"/>
      <c r="UMI178" s="64"/>
      <c r="UMJ178" s="64"/>
      <c r="UMK178" s="64"/>
      <c r="UML178" s="64"/>
      <c r="UMM178" s="64"/>
      <c r="UMN178" s="64"/>
      <c r="UMO178" s="64"/>
      <c r="UMP178" s="64"/>
      <c r="UMQ178" s="64"/>
      <c r="UMR178" s="64"/>
      <c r="UMS178" s="64"/>
      <c r="UMT178" s="64"/>
      <c r="UMU178" s="64"/>
      <c r="UMV178" s="64"/>
      <c r="UMW178" s="64"/>
      <c r="UMX178" s="64"/>
      <c r="UMY178" s="64"/>
      <c r="UMZ178" s="64"/>
      <c r="UNA178" s="64"/>
      <c r="UNB178" s="64"/>
      <c r="UNC178" s="64"/>
      <c r="UND178" s="64"/>
      <c r="UNE178" s="64"/>
      <c r="UNF178" s="64"/>
      <c r="UNG178" s="64"/>
      <c r="UNH178" s="64"/>
      <c r="UNI178" s="64"/>
      <c r="UNJ178" s="64"/>
      <c r="UNK178" s="64"/>
      <c r="UNL178" s="64"/>
      <c r="UNM178" s="64"/>
      <c r="UNN178" s="64"/>
      <c r="UNO178" s="64"/>
      <c r="UNP178" s="64"/>
      <c r="UNQ178" s="64"/>
      <c r="UNR178" s="64"/>
      <c r="UNS178" s="64"/>
      <c r="UNT178" s="64"/>
      <c r="UNU178" s="64"/>
      <c r="UNV178" s="64"/>
      <c r="UNW178" s="64"/>
      <c r="UNX178" s="64"/>
      <c r="UNY178" s="64"/>
      <c r="UNZ178" s="64"/>
      <c r="UOA178" s="64"/>
      <c r="UOB178" s="64"/>
      <c r="UOC178" s="64"/>
      <c r="UOD178" s="64"/>
      <c r="UOE178" s="64"/>
      <c r="UOF178" s="64"/>
      <c r="UOG178" s="64"/>
      <c r="UOH178" s="64"/>
      <c r="UOI178" s="64"/>
      <c r="UOJ178" s="64"/>
      <c r="UOK178" s="64"/>
      <c r="UOL178" s="64"/>
      <c r="UOM178" s="64"/>
      <c r="UON178" s="64"/>
      <c r="UOO178" s="64"/>
      <c r="UOP178" s="64"/>
      <c r="UOQ178" s="64"/>
      <c r="UOR178" s="64"/>
      <c r="UOS178" s="64"/>
      <c r="UOT178" s="64"/>
      <c r="UOU178" s="64"/>
      <c r="UOV178" s="64"/>
      <c r="UOW178" s="64"/>
      <c r="UOX178" s="64"/>
      <c r="UOY178" s="64"/>
      <c r="UOZ178" s="64"/>
      <c r="UPA178" s="64"/>
      <c r="UPB178" s="64"/>
      <c r="UPC178" s="64"/>
      <c r="UPD178" s="64"/>
      <c r="UPE178" s="64"/>
      <c r="UPF178" s="64"/>
      <c r="UPG178" s="64"/>
      <c r="UPH178" s="64"/>
      <c r="UPI178" s="64"/>
      <c r="UPJ178" s="64"/>
      <c r="UPK178" s="64"/>
      <c r="UPL178" s="64"/>
      <c r="UPM178" s="64"/>
      <c r="UPN178" s="64"/>
      <c r="UPO178" s="64"/>
      <c r="UPP178" s="64"/>
      <c r="UPQ178" s="64"/>
      <c r="UPR178" s="64"/>
      <c r="UPS178" s="64"/>
      <c r="UPT178" s="64"/>
      <c r="UPU178" s="64"/>
      <c r="UPV178" s="64"/>
      <c r="UPW178" s="64"/>
      <c r="UPX178" s="64"/>
      <c r="UPY178" s="64"/>
      <c r="UPZ178" s="64"/>
      <c r="UQA178" s="64"/>
      <c r="UQB178" s="64"/>
      <c r="UQC178" s="64"/>
      <c r="UQD178" s="64"/>
      <c r="UQE178" s="64"/>
      <c r="UQF178" s="64"/>
      <c r="UQG178" s="64"/>
      <c r="UQH178" s="64"/>
      <c r="UQI178" s="64"/>
      <c r="UQJ178" s="64"/>
      <c r="UQK178" s="64"/>
      <c r="UQL178" s="64"/>
      <c r="UQM178" s="64"/>
      <c r="UQN178" s="64"/>
      <c r="UQO178" s="64"/>
      <c r="UQP178" s="64"/>
      <c r="UQQ178" s="64"/>
      <c r="UQR178" s="64"/>
      <c r="UQS178" s="64"/>
      <c r="UQT178" s="64"/>
      <c r="UQU178" s="64"/>
      <c r="UQV178" s="64"/>
      <c r="UQW178" s="64"/>
      <c r="UQX178" s="64"/>
      <c r="UQY178" s="64"/>
      <c r="UQZ178" s="64"/>
      <c r="URA178" s="64"/>
      <c r="URB178" s="64"/>
      <c r="URC178" s="64"/>
      <c r="URD178" s="64"/>
      <c r="URE178" s="64"/>
      <c r="URF178" s="64"/>
      <c r="URG178" s="64"/>
      <c r="URH178" s="64"/>
      <c r="URI178" s="64"/>
      <c r="URJ178" s="64"/>
      <c r="URK178" s="64"/>
      <c r="URL178" s="64"/>
      <c r="URM178" s="64"/>
      <c r="URN178" s="64"/>
      <c r="URO178" s="64"/>
      <c r="URP178" s="64"/>
      <c r="URQ178" s="64"/>
      <c r="URR178" s="64"/>
      <c r="URS178" s="64"/>
      <c r="URT178" s="64"/>
      <c r="URU178" s="64"/>
      <c r="URV178" s="64"/>
      <c r="URW178" s="64"/>
      <c r="URX178" s="64"/>
      <c r="URY178" s="64"/>
      <c r="URZ178" s="64"/>
      <c r="USA178" s="64"/>
      <c r="USB178" s="64"/>
      <c r="USC178" s="64"/>
      <c r="USD178" s="64"/>
      <c r="USE178" s="64"/>
      <c r="USF178" s="64"/>
      <c r="USG178" s="64"/>
      <c r="USH178" s="64"/>
      <c r="USI178" s="64"/>
      <c r="USJ178" s="64"/>
      <c r="USK178" s="64"/>
      <c r="USL178" s="64"/>
      <c r="USM178" s="64"/>
      <c r="USN178" s="64"/>
      <c r="USO178" s="64"/>
      <c r="USP178" s="64"/>
      <c r="USQ178" s="64"/>
      <c r="USR178" s="64"/>
      <c r="USS178" s="64"/>
      <c r="UST178" s="64"/>
      <c r="USU178" s="64"/>
      <c r="USV178" s="64"/>
      <c r="USW178" s="64"/>
      <c r="USX178" s="64"/>
      <c r="USY178" s="64"/>
      <c r="USZ178" s="64"/>
      <c r="UTA178" s="64"/>
      <c r="UTB178" s="64"/>
      <c r="UTC178" s="64"/>
      <c r="UTD178" s="64"/>
      <c r="UTE178" s="64"/>
      <c r="UTF178" s="64"/>
      <c r="UTG178" s="64"/>
      <c r="UTH178" s="64"/>
      <c r="UTI178" s="64"/>
      <c r="UTJ178" s="64"/>
      <c r="UTK178" s="64"/>
      <c r="UTL178" s="64"/>
      <c r="UTM178" s="64"/>
      <c r="UTN178" s="64"/>
      <c r="UTO178" s="64"/>
      <c r="UTP178" s="64"/>
      <c r="UTQ178" s="64"/>
      <c r="UTR178" s="64"/>
      <c r="UTS178" s="64"/>
      <c r="UTT178" s="64"/>
      <c r="UTU178" s="64"/>
      <c r="UTV178" s="64"/>
      <c r="UTW178" s="64"/>
      <c r="UTX178" s="64"/>
      <c r="UTY178" s="64"/>
      <c r="UTZ178" s="64"/>
      <c r="UUA178" s="64"/>
      <c r="UUB178" s="64"/>
      <c r="UUC178" s="64"/>
      <c r="UUD178" s="64"/>
      <c r="UUE178" s="64"/>
      <c r="UUF178" s="64"/>
      <c r="UUG178" s="64"/>
      <c r="UUH178" s="64"/>
      <c r="UUI178" s="64"/>
      <c r="UUJ178" s="64"/>
      <c r="UUK178" s="64"/>
      <c r="UUL178" s="64"/>
      <c r="UUM178" s="64"/>
      <c r="UUN178" s="64"/>
      <c r="UUO178" s="64"/>
      <c r="UUP178" s="64"/>
      <c r="UUQ178" s="64"/>
      <c r="UUR178" s="64"/>
      <c r="UUS178" s="64"/>
      <c r="UUT178" s="64"/>
      <c r="UUU178" s="64"/>
      <c r="UUV178" s="64"/>
      <c r="UUW178" s="64"/>
      <c r="UUX178" s="64"/>
      <c r="UUY178" s="64"/>
      <c r="UUZ178" s="64"/>
      <c r="UVA178" s="64"/>
      <c r="UVB178" s="64"/>
      <c r="UVC178" s="64"/>
      <c r="UVD178" s="64"/>
      <c r="UVE178" s="64"/>
      <c r="UVF178" s="64"/>
      <c r="UVG178" s="64"/>
      <c r="UVH178" s="64"/>
      <c r="UVI178" s="64"/>
      <c r="UVJ178" s="64"/>
      <c r="UVK178" s="64"/>
      <c r="UVL178" s="64"/>
      <c r="UVM178" s="64"/>
      <c r="UVN178" s="64"/>
      <c r="UVO178" s="64"/>
      <c r="UVP178" s="64"/>
      <c r="UVQ178" s="64"/>
      <c r="UVR178" s="64"/>
      <c r="UVS178" s="64"/>
      <c r="UVT178" s="64"/>
      <c r="UVU178" s="64"/>
      <c r="UVV178" s="64"/>
      <c r="UVW178" s="64"/>
      <c r="UVX178" s="64"/>
      <c r="UVY178" s="64"/>
      <c r="UVZ178" s="64"/>
      <c r="UWA178" s="64"/>
      <c r="UWB178" s="64"/>
      <c r="UWC178" s="64"/>
      <c r="UWD178" s="64"/>
      <c r="UWE178" s="64"/>
      <c r="UWF178" s="64"/>
      <c r="UWG178" s="64"/>
      <c r="UWH178" s="64"/>
      <c r="UWI178" s="64"/>
      <c r="UWJ178" s="64"/>
      <c r="UWK178" s="64"/>
      <c r="UWL178" s="64"/>
      <c r="UWM178" s="64"/>
      <c r="UWN178" s="64"/>
      <c r="UWO178" s="64"/>
      <c r="UWP178" s="64"/>
      <c r="UWQ178" s="64"/>
      <c r="UWR178" s="64"/>
      <c r="UWS178" s="64"/>
      <c r="UWT178" s="64"/>
      <c r="UWU178" s="64"/>
      <c r="UWV178" s="64"/>
      <c r="UWW178" s="64"/>
      <c r="UWX178" s="64"/>
      <c r="UWY178" s="64"/>
      <c r="UWZ178" s="64"/>
      <c r="UXA178" s="64"/>
      <c r="UXB178" s="64"/>
      <c r="UXC178" s="64"/>
      <c r="UXD178" s="64"/>
      <c r="UXE178" s="64"/>
      <c r="UXF178" s="64"/>
      <c r="UXG178" s="64"/>
      <c r="UXH178" s="64"/>
      <c r="UXI178" s="64"/>
      <c r="UXJ178" s="64"/>
      <c r="UXK178" s="64"/>
      <c r="UXL178" s="64"/>
      <c r="UXM178" s="64"/>
      <c r="UXN178" s="64"/>
      <c r="UXO178" s="64"/>
      <c r="UXP178" s="64"/>
      <c r="UXQ178" s="64"/>
      <c r="UXR178" s="64"/>
      <c r="UXS178" s="64"/>
      <c r="UXT178" s="64"/>
      <c r="UXU178" s="64"/>
      <c r="UXV178" s="64"/>
      <c r="UXW178" s="64"/>
      <c r="UXX178" s="64"/>
      <c r="UXY178" s="64"/>
      <c r="UXZ178" s="64"/>
      <c r="UYA178" s="64"/>
      <c r="UYB178" s="64"/>
      <c r="UYC178" s="64"/>
      <c r="UYD178" s="64"/>
      <c r="UYE178" s="64"/>
      <c r="UYF178" s="64"/>
      <c r="UYG178" s="64"/>
      <c r="UYH178" s="64"/>
      <c r="UYI178" s="64"/>
      <c r="UYJ178" s="64"/>
      <c r="UYK178" s="64"/>
      <c r="UYL178" s="64"/>
      <c r="UYM178" s="64"/>
      <c r="UYN178" s="64"/>
      <c r="UYO178" s="64"/>
      <c r="UYP178" s="64"/>
      <c r="UYQ178" s="64"/>
      <c r="UYR178" s="64"/>
      <c r="UYS178" s="64"/>
      <c r="UYT178" s="64"/>
      <c r="UYU178" s="64"/>
      <c r="UYV178" s="64"/>
      <c r="UYW178" s="64"/>
      <c r="UYX178" s="64"/>
      <c r="UYY178" s="64"/>
      <c r="UYZ178" s="64"/>
      <c r="UZA178" s="64"/>
      <c r="UZB178" s="64"/>
      <c r="UZC178" s="64"/>
      <c r="UZD178" s="64"/>
      <c r="UZE178" s="64"/>
      <c r="UZF178" s="64"/>
      <c r="UZG178" s="64"/>
      <c r="UZH178" s="64"/>
      <c r="UZI178" s="64"/>
      <c r="UZJ178" s="64"/>
      <c r="UZK178" s="64"/>
      <c r="UZL178" s="64"/>
      <c r="UZM178" s="64"/>
      <c r="UZN178" s="64"/>
      <c r="UZO178" s="64"/>
      <c r="UZP178" s="64"/>
      <c r="UZQ178" s="64"/>
      <c r="UZR178" s="64"/>
      <c r="UZS178" s="64"/>
      <c r="UZT178" s="64"/>
      <c r="UZU178" s="64"/>
      <c r="UZV178" s="64"/>
      <c r="UZW178" s="64"/>
      <c r="UZX178" s="64"/>
      <c r="UZY178" s="64"/>
      <c r="UZZ178" s="64"/>
      <c r="VAA178" s="64"/>
      <c r="VAB178" s="64"/>
      <c r="VAC178" s="64"/>
      <c r="VAD178" s="64"/>
      <c r="VAE178" s="64"/>
      <c r="VAF178" s="64"/>
      <c r="VAG178" s="64"/>
      <c r="VAH178" s="64"/>
      <c r="VAI178" s="64"/>
      <c r="VAJ178" s="64"/>
      <c r="VAK178" s="64"/>
      <c r="VAL178" s="64"/>
      <c r="VAM178" s="64"/>
      <c r="VAN178" s="64"/>
      <c r="VAO178" s="64"/>
      <c r="VAP178" s="64"/>
      <c r="VAQ178" s="64"/>
      <c r="VAR178" s="64"/>
      <c r="VAS178" s="64"/>
      <c r="VAT178" s="64"/>
      <c r="VAU178" s="64"/>
      <c r="VAV178" s="64"/>
      <c r="VAW178" s="64"/>
      <c r="VAX178" s="64"/>
      <c r="VAY178" s="64"/>
      <c r="VAZ178" s="64"/>
      <c r="VBA178" s="64"/>
      <c r="VBB178" s="64"/>
      <c r="VBC178" s="64"/>
      <c r="VBD178" s="64"/>
      <c r="VBE178" s="64"/>
      <c r="VBF178" s="64"/>
      <c r="VBG178" s="64"/>
      <c r="VBH178" s="64"/>
      <c r="VBI178" s="64"/>
      <c r="VBJ178" s="64"/>
      <c r="VBK178" s="64"/>
      <c r="VBL178" s="64"/>
      <c r="VBM178" s="64"/>
      <c r="VBN178" s="64"/>
      <c r="VBO178" s="64"/>
      <c r="VBP178" s="64"/>
      <c r="VBQ178" s="64"/>
      <c r="VBR178" s="64"/>
      <c r="VBS178" s="64"/>
      <c r="VBT178" s="64"/>
      <c r="VBU178" s="64"/>
      <c r="VBV178" s="64"/>
      <c r="VBW178" s="64"/>
      <c r="VBX178" s="64"/>
      <c r="VBY178" s="64"/>
      <c r="VBZ178" s="64"/>
      <c r="VCA178" s="64"/>
      <c r="VCB178" s="64"/>
      <c r="VCC178" s="64"/>
      <c r="VCD178" s="64"/>
      <c r="VCE178" s="64"/>
      <c r="VCF178" s="64"/>
      <c r="VCG178" s="64"/>
      <c r="VCH178" s="64"/>
      <c r="VCI178" s="64"/>
      <c r="VCJ178" s="64"/>
      <c r="VCK178" s="64"/>
      <c r="VCL178" s="64"/>
      <c r="VCM178" s="64"/>
      <c r="VCN178" s="64"/>
      <c r="VCO178" s="64"/>
      <c r="VCP178" s="64"/>
      <c r="VCQ178" s="64"/>
      <c r="VCR178" s="64"/>
      <c r="VCS178" s="64"/>
      <c r="VCT178" s="64"/>
      <c r="VCU178" s="64"/>
      <c r="VCV178" s="64"/>
      <c r="VCW178" s="64"/>
      <c r="VCX178" s="64"/>
      <c r="VCY178" s="64"/>
      <c r="VCZ178" s="64"/>
      <c r="VDA178" s="64"/>
      <c r="VDB178" s="64"/>
      <c r="VDC178" s="64"/>
      <c r="VDD178" s="64"/>
      <c r="VDE178" s="64"/>
      <c r="VDF178" s="64"/>
      <c r="VDG178" s="64"/>
      <c r="VDH178" s="64"/>
      <c r="VDI178" s="64"/>
      <c r="VDJ178" s="64"/>
      <c r="VDK178" s="64"/>
      <c r="VDL178" s="64"/>
      <c r="VDM178" s="64"/>
      <c r="VDN178" s="64"/>
      <c r="VDO178" s="64"/>
      <c r="VDP178" s="64"/>
      <c r="VDQ178" s="64"/>
      <c r="VDR178" s="64"/>
      <c r="VDS178" s="64"/>
      <c r="VDT178" s="64"/>
      <c r="VDU178" s="64"/>
      <c r="VDV178" s="64"/>
      <c r="VDW178" s="64"/>
      <c r="VDX178" s="64"/>
      <c r="VDY178" s="64"/>
      <c r="VDZ178" s="64"/>
      <c r="VEA178" s="64"/>
      <c r="VEB178" s="64"/>
      <c r="VEC178" s="64"/>
      <c r="VED178" s="64"/>
      <c r="VEE178" s="64"/>
      <c r="VEF178" s="64"/>
      <c r="VEG178" s="64"/>
      <c r="VEH178" s="64"/>
      <c r="VEI178" s="64"/>
      <c r="VEJ178" s="64"/>
      <c r="VEK178" s="64"/>
      <c r="VEL178" s="64"/>
      <c r="VEM178" s="64"/>
      <c r="VEN178" s="64"/>
      <c r="VEO178" s="64"/>
      <c r="VEP178" s="64"/>
      <c r="VEQ178" s="64"/>
      <c r="VER178" s="64"/>
      <c r="VES178" s="64"/>
      <c r="VET178" s="64"/>
      <c r="VEU178" s="64"/>
      <c r="VEV178" s="64"/>
      <c r="VEW178" s="64"/>
      <c r="VEX178" s="64"/>
      <c r="VEY178" s="64"/>
      <c r="VEZ178" s="64"/>
      <c r="VFA178" s="64"/>
      <c r="VFB178" s="64"/>
      <c r="VFC178" s="64"/>
      <c r="VFD178" s="64"/>
      <c r="VFE178" s="64"/>
      <c r="VFF178" s="64"/>
      <c r="VFG178" s="64"/>
      <c r="VFH178" s="64"/>
      <c r="VFI178" s="64"/>
      <c r="VFJ178" s="64"/>
      <c r="VFK178" s="64"/>
      <c r="VFL178" s="64"/>
      <c r="VFM178" s="64"/>
      <c r="VFN178" s="64"/>
      <c r="VFO178" s="64"/>
      <c r="VFP178" s="64"/>
      <c r="VFQ178" s="64"/>
      <c r="VFR178" s="64"/>
      <c r="VFS178" s="64"/>
      <c r="VFT178" s="64"/>
      <c r="VFU178" s="64"/>
      <c r="VFV178" s="64"/>
      <c r="VFW178" s="64"/>
      <c r="VFX178" s="64"/>
      <c r="VFY178" s="64"/>
      <c r="VFZ178" s="64"/>
      <c r="VGA178" s="64"/>
      <c r="VGB178" s="64"/>
      <c r="VGC178" s="64"/>
      <c r="VGD178" s="64"/>
      <c r="VGE178" s="64"/>
      <c r="VGF178" s="64"/>
      <c r="VGG178" s="64"/>
      <c r="VGH178" s="64"/>
      <c r="VGI178" s="64"/>
      <c r="VGJ178" s="64"/>
      <c r="VGK178" s="64"/>
      <c r="VGL178" s="64"/>
      <c r="VGM178" s="64"/>
      <c r="VGN178" s="64"/>
      <c r="VGO178" s="64"/>
      <c r="VGP178" s="64"/>
      <c r="VGQ178" s="64"/>
      <c r="VGR178" s="64"/>
      <c r="VGS178" s="64"/>
      <c r="VGT178" s="64"/>
      <c r="VGU178" s="64"/>
      <c r="VGV178" s="64"/>
      <c r="VGW178" s="64"/>
      <c r="VGX178" s="64"/>
      <c r="VGY178" s="64"/>
      <c r="VGZ178" s="64"/>
      <c r="VHA178" s="64"/>
      <c r="VHB178" s="64"/>
      <c r="VHC178" s="64"/>
      <c r="VHD178" s="64"/>
      <c r="VHE178" s="64"/>
      <c r="VHF178" s="64"/>
      <c r="VHG178" s="64"/>
      <c r="VHH178" s="64"/>
      <c r="VHI178" s="64"/>
      <c r="VHJ178" s="64"/>
      <c r="VHK178" s="64"/>
      <c r="VHL178" s="64"/>
      <c r="VHM178" s="64"/>
      <c r="VHN178" s="64"/>
      <c r="VHO178" s="64"/>
      <c r="VHP178" s="64"/>
      <c r="VHQ178" s="64"/>
      <c r="VHR178" s="64"/>
      <c r="VHS178" s="64"/>
      <c r="VHT178" s="64"/>
      <c r="VHU178" s="64"/>
      <c r="VHV178" s="64"/>
      <c r="VHW178" s="64"/>
      <c r="VHX178" s="64"/>
      <c r="VHY178" s="64"/>
      <c r="VHZ178" s="64"/>
      <c r="VIA178" s="64"/>
      <c r="VIB178" s="64"/>
      <c r="VIC178" s="64"/>
      <c r="VID178" s="64"/>
      <c r="VIE178" s="64"/>
      <c r="VIF178" s="64"/>
      <c r="VIG178" s="64"/>
      <c r="VIH178" s="64"/>
      <c r="VII178" s="64"/>
      <c r="VIJ178" s="64"/>
      <c r="VIK178" s="64"/>
      <c r="VIL178" s="64"/>
      <c r="VIM178" s="64"/>
      <c r="VIN178" s="64"/>
      <c r="VIO178" s="64"/>
      <c r="VIP178" s="64"/>
      <c r="VIQ178" s="64"/>
      <c r="VIR178" s="64"/>
      <c r="VIS178" s="64"/>
      <c r="VIT178" s="64"/>
      <c r="VIU178" s="64"/>
      <c r="VIV178" s="64"/>
      <c r="VIW178" s="64"/>
      <c r="VIX178" s="64"/>
      <c r="VIY178" s="64"/>
      <c r="VIZ178" s="64"/>
      <c r="VJA178" s="64"/>
      <c r="VJB178" s="64"/>
      <c r="VJC178" s="64"/>
      <c r="VJD178" s="64"/>
      <c r="VJE178" s="64"/>
      <c r="VJF178" s="64"/>
      <c r="VJG178" s="64"/>
      <c r="VJH178" s="64"/>
      <c r="VJI178" s="64"/>
      <c r="VJJ178" s="64"/>
      <c r="VJK178" s="64"/>
      <c r="VJL178" s="64"/>
      <c r="VJM178" s="64"/>
      <c r="VJN178" s="64"/>
      <c r="VJO178" s="64"/>
      <c r="VJP178" s="64"/>
      <c r="VJQ178" s="64"/>
      <c r="VJR178" s="64"/>
      <c r="VJS178" s="64"/>
      <c r="VJT178" s="64"/>
      <c r="VJU178" s="64"/>
      <c r="VJV178" s="64"/>
      <c r="VJW178" s="64"/>
      <c r="VJX178" s="64"/>
      <c r="VJY178" s="64"/>
      <c r="VJZ178" s="64"/>
      <c r="VKA178" s="64"/>
      <c r="VKB178" s="64"/>
      <c r="VKC178" s="64"/>
      <c r="VKD178" s="64"/>
      <c r="VKE178" s="64"/>
      <c r="VKF178" s="64"/>
      <c r="VKG178" s="64"/>
      <c r="VKH178" s="64"/>
      <c r="VKI178" s="64"/>
      <c r="VKJ178" s="64"/>
      <c r="VKK178" s="64"/>
      <c r="VKL178" s="64"/>
      <c r="VKM178" s="64"/>
      <c r="VKN178" s="64"/>
      <c r="VKO178" s="64"/>
      <c r="VKP178" s="64"/>
      <c r="VKQ178" s="64"/>
      <c r="VKR178" s="64"/>
      <c r="VKS178" s="64"/>
      <c r="VKT178" s="64"/>
      <c r="VKU178" s="64"/>
      <c r="VKV178" s="64"/>
      <c r="VKW178" s="64"/>
      <c r="VKX178" s="64"/>
      <c r="VKY178" s="64"/>
      <c r="VKZ178" s="64"/>
      <c r="VLA178" s="64"/>
      <c r="VLB178" s="64"/>
      <c r="VLC178" s="64"/>
      <c r="VLD178" s="64"/>
      <c r="VLE178" s="64"/>
      <c r="VLF178" s="64"/>
      <c r="VLG178" s="64"/>
      <c r="VLH178" s="64"/>
      <c r="VLI178" s="64"/>
      <c r="VLJ178" s="64"/>
      <c r="VLK178" s="64"/>
      <c r="VLL178" s="64"/>
      <c r="VLM178" s="64"/>
      <c r="VLN178" s="64"/>
      <c r="VLO178" s="64"/>
      <c r="VLP178" s="64"/>
      <c r="VLQ178" s="64"/>
      <c r="VLR178" s="64"/>
      <c r="VLS178" s="64"/>
      <c r="VLT178" s="64"/>
      <c r="VLU178" s="64"/>
      <c r="VLV178" s="64"/>
      <c r="VLW178" s="64"/>
      <c r="VLX178" s="64"/>
      <c r="VLY178" s="64"/>
      <c r="VLZ178" s="64"/>
      <c r="VMA178" s="64"/>
      <c r="VMB178" s="64"/>
      <c r="VMC178" s="64"/>
      <c r="VMD178" s="64"/>
      <c r="VME178" s="64"/>
      <c r="VMF178" s="64"/>
      <c r="VMG178" s="64"/>
      <c r="VMH178" s="64"/>
      <c r="VMI178" s="64"/>
      <c r="VMJ178" s="64"/>
      <c r="VMK178" s="64"/>
      <c r="VML178" s="64"/>
      <c r="VMM178" s="64"/>
      <c r="VMN178" s="64"/>
      <c r="VMO178" s="64"/>
      <c r="VMP178" s="64"/>
      <c r="VMQ178" s="64"/>
      <c r="VMR178" s="64"/>
      <c r="VMS178" s="64"/>
      <c r="VMT178" s="64"/>
      <c r="VMU178" s="64"/>
      <c r="VMV178" s="64"/>
      <c r="VMW178" s="64"/>
      <c r="VMX178" s="64"/>
      <c r="VMY178" s="64"/>
      <c r="VMZ178" s="64"/>
      <c r="VNA178" s="64"/>
      <c r="VNB178" s="64"/>
      <c r="VNC178" s="64"/>
      <c r="VND178" s="64"/>
      <c r="VNE178" s="64"/>
      <c r="VNF178" s="64"/>
      <c r="VNG178" s="64"/>
      <c r="VNH178" s="64"/>
      <c r="VNI178" s="64"/>
      <c r="VNJ178" s="64"/>
      <c r="VNK178" s="64"/>
      <c r="VNL178" s="64"/>
      <c r="VNM178" s="64"/>
      <c r="VNN178" s="64"/>
      <c r="VNO178" s="64"/>
      <c r="VNP178" s="64"/>
      <c r="VNQ178" s="64"/>
      <c r="VNR178" s="64"/>
      <c r="VNS178" s="64"/>
      <c r="VNT178" s="64"/>
      <c r="VNU178" s="64"/>
      <c r="VNV178" s="64"/>
      <c r="VNW178" s="64"/>
      <c r="VNX178" s="64"/>
      <c r="VNY178" s="64"/>
      <c r="VNZ178" s="64"/>
      <c r="VOA178" s="64"/>
      <c r="VOB178" s="64"/>
      <c r="VOC178" s="64"/>
      <c r="VOD178" s="64"/>
      <c r="VOE178" s="64"/>
      <c r="VOF178" s="64"/>
      <c r="VOG178" s="64"/>
      <c r="VOH178" s="64"/>
      <c r="VOI178" s="64"/>
      <c r="VOJ178" s="64"/>
      <c r="VOK178" s="64"/>
      <c r="VOL178" s="64"/>
      <c r="VOM178" s="64"/>
      <c r="VON178" s="64"/>
      <c r="VOO178" s="64"/>
      <c r="VOP178" s="64"/>
      <c r="VOQ178" s="64"/>
      <c r="VOR178" s="64"/>
      <c r="VOS178" s="64"/>
      <c r="VOT178" s="64"/>
      <c r="VOU178" s="64"/>
      <c r="VOV178" s="64"/>
      <c r="VOW178" s="64"/>
      <c r="VOX178" s="64"/>
      <c r="VOY178" s="64"/>
      <c r="VOZ178" s="64"/>
      <c r="VPA178" s="64"/>
      <c r="VPB178" s="64"/>
      <c r="VPC178" s="64"/>
      <c r="VPD178" s="64"/>
      <c r="VPE178" s="64"/>
      <c r="VPF178" s="64"/>
      <c r="VPG178" s="64"/>
      <c r="VPH178" s="64"/>
      <c r="VPI178" s="64"/>
      <c r="VPJ178" s="64"/>
      <c r="VPK178" s="64"/>
      <c r="VPL178" s="64"/>
      <c r="VPM178" s="64"/>
      <c r="VPN178" s="64"/>
      <c r="VPO178" s="64"/>
      <c r="VPP178" s="64"/>
      <c r="VPQ178" s="64"/>
      <c r="VPR178" s="64"/>
      <c r="VPS178" s="64"/>
      <c r="VPT178" s="64"/>
      <c r="VPU178" s="64"/>
      <c r="VPV178" s="64"/>
      <c r="VPW178" s="64"/>
      <c r="VPX178" s="64"/>
      <c r="VPY178" s="64"/>
      <c r="VPZ178" s="64"/>
      <c r="VQA178" s="64"/>
      <c r="VQB178" s="64"/>
      <c r="VQC178" s="64"/>
      <c r="VQD178" s="64"/>
      <c r="VQE178" s="64"/>
      <c r="VQF178" s="64"/>
      <c r="VQG178" s="64"/>
      <c r="VQH178" s="64"/>
      <c r="VQI178" s="64"/>
      <c r="VQJ178" s="64"/>
      <c r="VQK178" s="64"/>
      <c r="VQL178" s="64"/>
      <c r="VQM178" s="64"/>
      <c r="VQN178" s="64"/>
      <c r="VQO178" s="64"/>
      <c r="VQP178" s="64"/>
      <c r="VQQ178" s="64"/>
      <c r="VQR178" s="64"/>
      <c r="VQS178" s="64"/>
      <c r="VQT178" s="64"/>
      <c r="VQU178" s="64"/>
      <c r="VQV178" s="64"/>
      <c r="VQW178" s="64"/>
      <c r="VQX178" s="64"/>
      <c r="VQY178" s="64"/>
      <c r="VQZ178" s="64"/>
      <c r="VRA178" s="64"/>
      <c r="VRB178" s="64"/>
      <c r="VRC178" s="64"/>
      <c r="VRD178" s="64"/>
      <c r="VRE178" s="64"/>
      <c r="VRF178" s="64"/>
      <c r="VRG178" s="64"/>
      <c r="VRH178" s="64"/>
      <c r="VRI178" s="64"/>
      <c r="VRJ178" s="64"/>
      <c r="VRK178" s="64"/>
      <c r="VRL178" s="64"/>
      <c r="VRM178" s="64"/>
      <c r="VRN178" s="64"/>
      <c r="VRO178" s="64"/>
      <c r="VRP178" s="64"/>
      <c r="VRQ178" s="64"/>
      <c r="VRR178" s="64"/>
      <c r="VRS178" s="64"/>
      <c r="VRT178" s="64"/>
      <c r="VRU178" s="64"/>
      <c r="VRV178" s="64"/>
      <c r="VRW178" s="64"/>
      <c r="VRX178" s="64"/>
      <c r="VRY178" s="64"/>
      <c r="VRZ178" s="64"/>
      <c r="VSA178" s="64"/>
      <c r="VSB178" s="64"/>
      <c r="VSC178" s="64"/>
      <c r="VSD178" s="64"/>
      <c r="VSE178" s="64"/>
      <c r="VSF178" s="64"/>
      <c r="VSG178" s="64"/>
      <c r="VSH178" s="64"/>
      <c r="VSI178" s="64"/>
      <c r="VSJ178" s="64"/>
      <c r="VSK178" s="64"/>
      <c r="VSL178" s="64"/>
      <c r="VSM178" s="64"/>
      <c r="VSN178" s="64"/>
      <c r="VSO178" s="64"/>
      <c r="VSP178" s="64"/>
      <c r="VSQ178" s="64"/>
      <c r="VSR178" s="64"/>
      <c r="VSS178" s="64"/>
      <c r="VST178" s="64"/>
      <c r="VSU178" s="64"/>
      <c r="VSV178" s="64"/>
      <c r="VSW178" s="64"/>
      <c r="VSX178" s="64"/>
      <c r="VSY178" s="64"/>
      <c r="VSZ178" s="64"/>
      <c r="VTA178" s="64"/>
      <c r="VTB178" s="64"/>
      <c r="VTC178" s="64"/>
      <c r="VTD178" s="64"/>
      <c r="VTE178" s="64"/>
      <c r="VTF178" s="64"/>
      <c r="VTG178" s="64"/>
      <c r="VTH178" s="64"/>
      <c r="VTI178" s="64"/>
      <c r="VTJ178" s="64"/>
      <c r="VTK178" s="64"/>
      <c r="VTL178" s="64"/>
      <c r="VTM178" s="64"/>
      <c r="VTN178" s="64"/>
      <c r="VTO178" s="64"/>
      <c r="VTP178" s="64"/>
      <c r="VTQ178" s="64"/>
      <c r="VTR178" s="64"/>
      <c r="VTS178" s="64"/>
      <c r="VTT178" s="64"/>
      <c r="VTU178" s="64"/>
      <c r="VTV178" s="64"/>
      <c r="VTW178" s="64"/>
      <c r="VTX178" s="64"/>
      <c r="VTY178" s="64"/>
      <c r="VTZ178" s="64"/>
      <c r="VUA178" s="64"/>
      <c r="VUB178" s="64"/>
      <c r="VUC178" s="64"/>
      <c r="VUD178" s="64"/>
      <c r="VUE178" s="64"/>
      <c r="VUF178" s="64"/>
      <c r="VUG178" s="64"/>
      <c r="VUH178" s="64"/>
      <c r="VUI178" s="64"/>
      <c r="VUJ178" s="64"/>
      <c r="VUK178" s="64"/>
      <c r="VUL178" s="64"/>
      <c r="VUM178" s="64"/>
      <c r="VUN178" s="64"/>
      <c r="VUO178" s="64"/>
      <c r="VUP178" s="64"/>
      <c r="VUQ178" s="64"/>
      <c r="VUR178" s="64"/>
      <c r="VUS178" s="64"/>
      <c r="VUT178" s="64"/>
      <c r="VUU178" s="64"/>
      <c r="VUV178" s="64"/>
      <c r="VUW178" s="64"/>
      <c r="VUX178" s="64"/>
      <c r="VUY178" s="64"/>
      <c r="VUZ178" s="64"/>
      <c r="VVA178" s="64"/>
      <c r="VVB178" s="64"/>
      <c r="VVC178" s="64"/>
      <c r="VVD178" s="64"/>
      <c r="VVE178" s="64"/>
      <c r="VVF178" s="64"/>
      <c r="VVG178" s="64"/>
      <c r="VVH178" s="64"/>
      <c r="VVI178" s="64"/>
      <c r="VVJ178" s="64"/>
      <c r="VVK178" s="64"/>
      <c r="VVL178" s="64"/>
      <c r="VVM178" s="64"/>
      <c r="VVN178" s="64"/>
      <c r="VVO178" s="64"/>
      <c r="VVP178" s="64"/>
      <c r="VVQ178" s="64"/>
      <c r="VVR178" s="64"/>
      <c r="VVS178" s="64"/>
      <c r="VVT178" s="64"/>
      <c r="VVU178" s="64"/>
      <c r="VVV178" s="64"/>
      <c r="VVW178" s="64"/>
      <c r="VVX178" s="64"/>
      <c r="VVY178" s="64"/>
      <c r="VVZ178" s="64"/>
      <c r="VWA178" s="64"/>
      <c r="VWB178" s="64"/>
      <c r="VWC178" s="64"/>
      <c r="VWD178" s="64"/>
      <c r="VWE178" s="64"/>
      <c r="VWF178" s="64"/>
      <c r="VWG178" s="64"/>
      <c r="VWH178" s="64"/>
      <c r="VWI178" s="64"/>
      <c r="VWJ178" s="64"/>
      <c r="VWK178" s="64"/>
      <c r="VWL178" s="64"/>
      <c r="VWM178" s="64"/>
      <c r="VWN178" s="64"/>
      <c r="VWO178" s="64"/>
      <c r="VWP178" s="64"/>
      <c r="VWQ178" s="64"/>
      <c r="VWR178" s="64"/>
      <c r="VWS178" s="64"/>
      <c r="VWT178" s="64"/>
      <c r="VWU178" s="64"/>
      <c r="VWV178" s="64"/>
      <c r="VWW178" s="64"/>
      <c r="VWX178" s="64"/>
      <c r="VWY178" s="64"/>
      <c r="VWZ178" s="64"/>
      <c r="VXA178" s="64"/>
      <c r="VXB178" s="64"/>
      <c r="VXC178" s="64"/>
      <c r="VXD178" s="64"/>
      <c r="VXE178" s="64"/>
      <c r="VXF178" s="64"/>
      <c r="VXG178" s="64"/>
      <c r="VXH178" s="64"/>
      <c r="VXI178" s="64"/>
      <c r="VXJ178" s="64"/>
      <c r="VXK178" s="64"/>
      <c r="VXL178" s="64"/>
      <c r="VXM178" s="64"/>
      <c r="VXN178" s="64"/>
      <c r="VXO178" s="64"/>
      <c r="VXP178" s="64"/>
      <c r="VXQ178" s="64"/>
      <c r="VXR178" s="64"/>
      <c r="VXS178" s="64"/>
      <c r="VXT178" s="64"/>
      <c r="VXU178" s="64"/>
      <c r="VXV178" s="64"/>
      <c r="VXW178" s="64"/>
      <c r="VXX178" s="64"/>
      <c r="VXY178" s="64"/>
      <c r="VXZ178" s="64"/>
      <c r="VYA178" s="64"/>
      <c r="VYB178" s="64"/>
      <c r="VYC178" s="64"/>
      <c r="VYD178" s="64"/>
      <c r="VYE178" s="64"/>
      <c r="VYF178" s="64"/>
      <c r="VYG178" s="64"/>
      <c r="VYH178" s="64"/>
      <c r="VYI178" s="64"/>
      <c r="VYJ178" s="64"/>
      <c r="VYK178" s="64"/>
      <c r="VYL178" s="64"/>
      <c r="VYM178" s="64"/>
      <c r="VYN178" s="64"/>
      <c r="VYO178" s="64"/>
      <c r="VYP178" s="64"/>
      <c r="VYQ178" s="64"/>
      <c r="VYR178" s="64"/>
      <c r="VYS178" s="64"/>
      <c r="VYT178" s="64"/>
      <c r="VYU178" s="64"/>
      <c r="VYV178" s="64"/>
      <c r="VYW178" s="64"/>
      <c r="VYX178" s="64"/>
      <c r="VYY178" s="64"/>
      <c r="VYZ178" s="64"/>
      <c r="VZA178" s="64"/>
      <c r="VZB178" s="64"/>
      <c r="VZC178" s="64"/>
      <c r="VZD178" s="64"/>
      <c r="VZE178" s="64"/>
      <c r="VZF178" s="64"/>
      <c r="VZG178" s="64"/>
      <c r="VZH178" s="64"/>
      <c r="VZI178" s="64"/>
      <c r="VZJ178" s="64"/>
      <c r="VZK178" s="64"/>
      <c r="VZL178" s="64"/>
      <c r="VZM178" s="64"/>
      <c r="VZN178" s="64"/>
      <c r="VZO178" s="64"/>
      <c r="VZP178" s="64"/>
      <c r="VZQ178" s="64"/>
      <c r="VZR178" s="64"/>
      <c r="VZS178" s="64"/>
      <c r="VZT178" s="64"/>
      <c r="VZU178" s="64"/>
      <c r="VZV178" s="64"/>
      <c r="VZW178" s="64"/>
      <c r="VZX178" s="64"/>
      <c r="VZY178" s="64"/>
      <c r="VZZ178" s="64"/>
      <c r="WAA178" s="64"/>
      <c r="WAB178" s="64"/>
      <c r="WAC178" s="64"/>
      <c r="WAD178" s="64"/>
      <c r="WAE178" s="64"/>
      <c r="WAF178" s="64"/>
      <c r="WAG178" s="64"/>
      <c r="WAH178" s="64"/>
      <c r="WAI178" s="64"/>
      <c r="WAJ178" s="64"/>
      <c r="WAK178" s="64"/>
      <c r="WAL178" s="64"/>
      <c r="WAM178" s="64"/>
      <c r="WAN178" s="64"/>
      <c r="WAO178" s="64"/>
      <c r="WAP178" s="64"/>
      <c r="WAQ178" s="64"/>
      <c r="WAR178" s="64"/>
      <c r="WAS178" s="64"/>
      <c r="WAT178" s="64"/>
      <c r="WAU178" s="64"/>
      <c r="WAV178" s="64"/>
      <c r="WAW178" s="64"/>
      <c r="WAX178" s="64"/>
      <c r="WAY178" s="64"/>
      <c r="WAZ178" s="64"/>
      <c r="WBA178" s="64"/>
      <c r="WBB178" s="64"/>
      <c r="WBC178" s="64"/>
      <c r="WBD178" s="64"/>
      <c r="WBE178" s="64"/>
      <c r="WBF178" s="64"/>
      <c r="WBG178" s="64"/>
      <c r="WBH178" s="64"/>
      <c r="WBI178" s="64"/>
      <c r="WBJ178" s="64"/>
      <c r="WBK178" s="64"/>
      <c r="WBL178" s="64"/>
      <c r="WBM178" s="64"/>
      <c r="WBN178" s="64"/>
      <c r="WBO178" s="64"/>
      <c r="WBP178" s="64"/>
      <c r="WBQ178" s="64"/>
      <c r="WBR178" s="64"/>
      <c r="WBS178" s="64"/>
      <c r="WBT178" s="64"/>
      <c r="WBU178" s="64"/>
      <c r="WBV178" s="64"/>
      <c r="WBW178" s="64"/>
      <c r="WBX178" s="64"/>
      <c r="WBY178" s="64"/>
      <c r="WBZ178" s="64"/>
      <c r="WCA178" s="64"/>
      <c r="WCB178" s="64"/>
      <c r="WCC178" s="64"/>
      <c r="WCD178" s="64"/>
      <c r="WCE178" s="64"/>
      <c r="WCF178" s="64"/>
      <c r="WCG178" s="64"/>
      <c r="WCH178" s="64"/>
      <c r="WCI178" s="64"/>
      <c r="WCJ178" s="64"/>
      <c r="WCK178" s="64"/>
      <c r="WCL178" s="64"/>
      <c r="WCM178" s="64"/>
      <c r="WCN178" s="64"/>
      <c r="WCO178" s="64"/>
      <c r="WCP178" s="64"/>
      <c r="WCQ178" s="64"/>
      <c r="WCR178" s="64"/>
      <c r="WCS178" s="64"/>
      <c r="WCT178" s="64"/>
      <c r="WCU178" s="64"/>
      <c r="WCV178" s="64"/>
      <c r="WCW178" s="64"/>
      <c r="WCX178" s="64"/>
      <c r="WCY178" s="64"/>
      <c r="WCZ178" s="64"/>
      <c r="WDA178" s="64"/>
      <c r="WDB178" s="64"/>
      <c r="WDC178" s="64"/>
      <c r="WDD178" s="64"/>
      <c r="WDE178" s="64"/>
      <c r="WDF178" s="64"/>
      <c r="WDG178" s="64"/>
      <c r="WDH178" s="64"/>
      <c r="WDI178" s="64"/>
      <c r="WDJ178" s="64"/>
      <c r="WDK178" s="64"/>
      <c r="WDL178" s="64"/>
      <c r="WDM178" s="64"/>
      <c r="WDN178" s="64"/>
      <c r="WDO178" s="64"/>
      <c r="WDP178" s="64"/>
      <c r="WDQ178" s="64"/>
      <c r="WDR178" s="64"/>
      <c r="WDS178" s="64"/>
      <c r="WDT178" s="64"/>
      <c r="WDU178" s="64"/>
      <c r="WDV178" s="64"/>
      <c r="WDW178" s="64"/>
      <c r="WDX178" s="64"/>
      <c r="WDY178" s="64"/>
      <c r="WDZ178" s="64"/>
      <c r="WEA178" s="64"/>
      <c r="WEB178" s="64"/>
      <c r="WEC178" s="64"/>
      <c r="WED178" s="64"/>
      <c r="WEE178" s="64"/>
      <c r="WEF178" s="64"/>
      <c r="WEG178" s="64"/>
      <c r="WEH178" s="64"/>
      <c r="WEI178" s="64"/>
      <c r="WEJ178" s="64"/>
      <c r="WEK178" s="64"/>
      <c r="WEL178" s="64"/>
      <c r="WEM178" s="64"/>
      <c r="WEN178" s="64"/>
      <c r="WEO178" s="64"/>
      <c r="WEP178" s="64"/>
      <c r="WEQ178" s="64"/>
      <c r="WER178" s="64"/>
      <c r="WES178" s="64"/>
      <c r="WET178" s="64"/>
      <c r="WEU178" s="64"/>
      <c r="WEV178" s="64"/>
      <c r="WEW178" s="64"/>
      <c r="WEX178" s="64"/>
      <c r="WEY178" s="64"/>
      <c r="WEZ178" s="64"/>
      <c r="WFA178" s="64"/>
      <c r="WFB178" s="64"/>
      <c r="WFC178" s="64"/>
      <c r="WFD178" s="64"/>
      <c r="WFE178" s="64"/>
      <c r="WFF178" s="64"/>
      <c r="WFG178" s="64"/>
      <c r="WFH178" s="64"/>
      <c r="WFI178" s="64"/>
      <c r="WFJ178" s="64"/>
      <c r="WFK178" s="64"/>
      <c r="WFL178" s="64"/>
      <c r="WFM178" s="64"/>
      <c r="WFN178" s="64"/>
      <c r="WFO178" s="64"/>
      <c r="WFP178" s="64"/>
      <c r="WFQ178" s="64"/>
      <c r="WFR178" s="64"/>
      <c r="WFS178" s="64"/>
      <c r="WFT178" s="64"/>
      <c r="WFU178" s="64"/>
      <c r="WFV178" s="64"/>
      <c r="WFW178" s="64"/>
      <c r="WFX178" s="64"/>
      <c r="WFY178" s="64"/>
      <c r="WFZ178" s="64"/>
      <c r="WGA178" s="64"/>
      <c r="WGB178" s="64"/>
      <c r="WGC178" s="64"/>
      <c r="WGD178" s="64"/>
      <c r="WGE178" s="64"/>
      <c r="WGF178" s="64"/>
      <c r="WGG178" s="64"/>
      <c r="WGH178" s="64"/>
      <c r="WGI178" s="64"/>
      <c r="WGJ178" s="64"/>
      <c r="WGK178" s="64"/>
      <c r="WGL178" s="64"/>
      <c r="WGM178" s="64"/>
      <c r="WGN178" s="64"/>
      <c r="WGO178" s="64"/>
      <c r="WGP178" s="64"/>
      <c r="WGQ178" s="64"/>
      <c r="WGR178" s="64"/>
      <c r="WGS178" s="64"/>
      <c r="WGT178" s="64"/>
      <c r="WGU178" s="64"/>
      <c r="WGV178" s="64"/>
      <c r="WGW178" s="64"/>
      <c r="WGX178" s="64"/>
      <c r="WGY178" s="64"/>
      <c r="WGZ178" s="64"/>
      <c r="WHA178" s="64"/>
      <c r="WHB178" s="64"/>
      <c r="WHC178" s="64"/>
      <c r="WHD178" s="64"/>
      <c r="WHE178" s="64"/>
      <c r="WHF178" s="64"/>
      <c r="WHG178" s="64"/>
      <c r="WHH178" s="64"/>
      <c r="WHI178" s="64"/>
      <c r="WHJ178" s="64"/>
      <c r="WHK178" s="64"/>
      <c r="WHL178" s="64"/>
      <c r="WHM178" s="64"/>
      <c r="WHN178" s="64"/>
      <c r="WHO178" s="64"/>
      <c r="WHP178" s="64"/>
      <c r="WHQ178" s="64"/>
      <c r="WHR178" s="64"/>
      <c r="WHS178" s="64"/>
      <c r="WHT178" s="64"/>
      <c r="WHU178" s="64"/>
      <c r="WHV178" s="64"/>
      <c r="WHW178" s="64"/>
      <c r="WHX178" s="64"/>
      <c r="WHY178" s="64"/>
      <c r="WHZ178" s="64"/>
      <c r="WIA178" s="64"/>
      <c r="WIB178" s="64"/>
      <c r="WIC178" s="64"/>
      <c r="WID178" s="64"/>
      <c r="WIE178" s="64"/>
      <c r="WIF178" s="64"/>
      <c r="WIG178" s="64"/>
      <c r="WIH178" s="64"/>
      <c r="WII178" s="64"/>
      <c r="WIJ178" s="64"/>
      <c r="WIK178" s="64"/>
      <c r="WIL178" s="64"/>
      <c r="WIM178" s="64"/>
      <c r="WIN178" s="64"/>
      <c r="WIO178" s="64"/>
      <c r="WIP178" s="64"/>
      <c r="WIQ178" s="64"/>
      <c r="WIR178" s="64"/>
      <c r="WIS178" s="64"/>
      <c r="WIT178" s="64"/>
      <c r="WIU178" s="64"/>
      <c r="WIV178" s="64"/>
      <c r="WIW178" s="64"/>
      <c r="WIX178" s="64"/>
      <c r="WIY178" s="64"/>
      <c r="WIZ178" s="64"/>
      <c r="WJA178" s="64"/>
      <c r="WJB178" s="64"/>
      <c r="WJC178" s="64"/>
      <c r="WJD178" s="64"/>
      <c r="WJE178" s="64"/>
      <c r="WJF178" s="64"/>
      <c r="WJG178" s="64"/>
      <c r="WJH178" s="64"/>
      <c r="WJI178" s="64"/>
      <c r="WJJ178" s="64"/>
      <c r="WJK178" s="64"/>
      <c r="WJL178" s="64"/>
      <c r="WJM178" s="64"/>
      <c r="WJN178" s="64"/>
      <c r="WJO178" s="64"/>
      <c r="WJP178" s="64"/>
      <c r="WJQ178" s="64"/>
      <c r="WJR178" s="64"/>
      <c r="WJS178" s="64"/>
      <c r="WJT178" s="64"/>
      <c r="WJU178" s="64"/>
      <c r="WJV178" s="64"/>
      <c r="WJW178" s="64"/>
      <c r="WJX178" s="64"/>
      <c r="WJY178" s="64"/>
      <c r="WJZ178" s="64"/>
      <c r="WKA178" s="64"/>
      <c r="WKB178" s="64"/>
      <c r="WKC178" s="64"/>
      <c r="WKD178" s="64"/>
      <c r="WKE178" s="64"/>
      <c r="WKF178" s="64"/>
      <c r="WKG178" s="64"/>
      <c r="WKH178" s="64"/>
      <c r="WKI178" s="64"/>
      <c r="WKJ178" s="64"/>
      <c r="WKK178" s="64"/>
      <c r="WKL178" s="64"/>
      <c r="WKM178" s="64"/>
      <c r="WKN178" s="64"/>
      <c r="WKO178" s="64"/>
      <c r="WKP178" s="64"/>
      <c r="WKQ178" s="64"/>
      <c r="WKR178" s="64"/>
      <c r="WKS178" s="64"/>
      <c r="WKT178" s="64"/>
      <c r="WKU178" s="64"/>
      <c r="WKV178" s="64"/>
      <c r="WKW178" s="64"/>
      <c r="WKX178" s="64"/>
      <c r="WKY178" s="64"/>
      <c r="WKZ178" s="64"/>
      <c r="WLA178" s="64"/>
      <c r="WLB178" s="64"/>
      <c r="WLC178" s="64"/>
      <c r="WLD178" s="64"/>
      <c r="WLE178" s="64"/>
      <c r="WLF178" s="64"/>
      <c r="WLG178" s="64"/>
      <c r="WLH178" s="64"/>
      <c r="WLI178" s="64"/>
      <c r="WLJ178" s="64"/>
      <c r="WLK178" s="64"/>
      <c r="WLL178" s="64"/>
      <c r="WLM178" s="64"/>
      <c r="WLN178" s="64"/>
      <c r="WLO178" s="64"/>
      <c r="WLP178" s="64"/>
      <c r="WLQ178" s="64"/>
      <c r="WLR178" s="64"/>
      <c r="WLS178" s="64"/>
      <c r="WLT178" s="64"/>
      <c r="WLU178" s="64"/>
      <c r="WLV178" s="64"/>
      <c r="WLW178" s="64"/>
      <c r="WLX178" s="64"/>
      <c r="WLY178" s="64"/>
      <c r="WLZ178" s="64"/>
      <c r="WMA178" s="64"/>
      <c r="WMB178" s="64"/>
      <c r="WMC178" s="64"/>
      <c r="WMD178" s="64"/>
      <c r="WME178" s="64"/>
      <c r="WMF178" s="64"/>
      <c r="WMG178" s="64"/>
      <c r="WMH178" s="64"/>
      <c r="WMI178" s="64"/>
      <c r="WMJ178" s="64"/>
      <c r="WMK178" s="64"/>
      <c r="WML178" s="64"/>
      <c r="WMM178" s="64"/>
      <c r="WMN178" s="64"/>
      <c r="WMO178" s="64"/>
      <c r="WMP178" s="64"/>
      <c r="WMQ178" s="64"/>
      <c r="WMR178" s="64"/>
      <c r="WMS178" s="64"/>
      <c r="WMT178" s="64"/>
      <c r="WMU178" s="64"/>
      <c r="WMV178" s="64"/>
      <c r="WMW178" s="64"/>
      <c r="WMX178" s="64"/>
      <c r="WMY178" s="64"/>
      <c r="WMZ178" s="64"/>
      <c r="WNA178" s="64"/>
      <c r="WNB178" s="64"/>
      <c r="WNC178" s="64"/>
      <c r="WND178" s="64"/>
      <c r="WNE178" s="64"/>
      <c r="WNF178" s="64"/>
      <c r="WNG178" s="64"/>
      <c r="WNH178" s="64"/>
      <c r="WNI178" s="64"/>
      <c r="WNJ178" s="64"/>
      <c r="WNK178" s="64"/>
      <c r="WNL178" s="64"/>
      <c r="WNM178" s="64"/>
      <c r="WNN178" s="64"/>
      <c r="WNO178" s="64"/>
      <c r="WNP178" s="64"/>
      <c r="WNQ178" s="64"/>
      <c r="WNR178" s="64"/>
      <c r="WNS178" s="64"/>
      <c r="WNT178" s="64"/>
      <c r="WNU178" s="64"/>
      <c r="WNV178" s="64"/>
      <c r="WNW178" s="64"/>
      <c r="WNX178" s="64"/>
      <c r="WNY178" s="64"/>
      <c r="WNZ178" s="64"/>
      <c r="WOA178" s="64"/>
      <c r="WOB178" s="64"/>
      <c r="WOC178" s="64"/>
      <c r="WOD178" s="64"/>
      <c r="WOE178" s="64"/>
      <c r="WOF178" s="64"/>
      <c r="WOG178" s="64"/>
      <c r="WOH178" s="64"/>
      <c r="WOI178" s="64"/>
      <c r="WOJ178" s="64"/>
      <c r="WOK178" s="64"/>
      <c r="WOL178" s="64"/>
      <c r="WOM178" s="64"/>
      <c r="WON178" s="64"/>
      <c r="WOO178" s="64"/>
      <c r="WOP178" s="64"/>
      <c r="WOQ178" s="64"/>
      <c r="WOR178" s="64"/>
      <c r="WOS178" s="64"/>
      <c r="WOT178" s="64"/>
      <c r="WOU178" s="64"/>
      <c r="WOV178" s="64"/>
      <c r="WOW178" s="64"/>
      <c r="WOX178" s="64"/>
      <c r="WOY178" s="64"/>
      <c r="WOZ178" s="64"/>
      <c r="WPA178" s="64"/>
      <c r="WPB178" s="64"/>
      <c r="WPC178" s="64"/>
      <c r="WPD178" s="64"/>
      <c r="WPE178" s="64"/>
      <c r="WPF178" s="64"/>
      <c r="WPG178" s="64"/>
      <c r="WPH178" s="64"/>
      <c r="WPI178" s="64"/>
      <c r="WPJ178" s="64"/>
      <c r="WPK178" s="64"/>
      <c r="WPL178" s="64"/>
      <c r="WPM178" s="64"/>
      <c r="WPN178" s="64"/>
      <c r="WPO178" s="64"/>
      <c r="WPP178" s="64"/>
      <c r="WPQ178" s="64"/>
      <c r="WPR178" s="64"/>
      <c r="WPS178" s="64"/>
      <c r="WPT178" s="64"/>
      <c r="WPU178" s="64"/>
      <c r="WPV178" s="64"/>
      <c r="WPW178" s="64"/>
      <c r="WPX178" s="64"/>
      <c r="WPY178" s="64"/>
      <c r="WPZ178" s="64"/>
      <c r="WQA178" s="64"/>
      <c r="WQB178" s="64"/>
      <c r="WQC178" s="64"/>
      <c r="WQD178" s="64"/>
      <c r="WQE178" s="64"/>
      <c r="WQF178" s="64"/>
      <c r="WQG178" s="64"/>
      <c r="WQH178" s="64"/>
      <c r="WQI178" s="64"/>
      <c r="WQJ178" s="64"/>
      <c r="WQK178" s="64"/>
      <c r="WQL178" s="64"/>
      <c r="WQM178" s="64"/>
      <c r="WQN178" s="64"/>
      <c r="WQO178" s="64"/>
      <c r="WQP178" s="64"/>
      <c r="WQQ178" s="64"/>
      <c r="WQR178" s="64"/>
      <c r="WQS178" s="64"/>
      <c r="WQT178" s="64"/>
      <c r="WQU178" s="64"/>
      <c r="WQV178" s="64"/>
      <c r="WQW178" s="64"/>
      <c r="WQX178" s="64"/>
      <c r="WQY178" s="64"/>
      <c r="WQZ178" s="64"/>
      <c r="WRA178" s="64"/>
      <c r="WRB178" s="64"/>
      <c r="WRC178" s="64"/>
      <c r="WRD178" s="64"/>
      <c r="WRE178" s="64"/>
      <c r="WRF178" s="64"/>
      <c r="WRG178" s="64"/>
      <c r="WRH178" s="64"/>
      <c r="WRI178" s="64"/>
      <c r="WRJ178" s="64"/>
      <c r="WRK178" s="64"/>
      <c r="WRL178" s="64"/>
      <c r="WRM178" s="64"/>
      <c r="WRN178" s="64"/>
      <c r="WRO178" s="64"/>
      <c r="WRP178" s="64"/>
      <c r="WRQ178" s="64"/>
      <c r="WRR178" s="64"/>
      <c r="WRS178" s="64"/>
      <c r="WRT178" s="64"/>
      <c r="WRU178" s="64"/>
      <c r="WRV178" s="64"/>
      <c r="WRW178" s="64"/>
      <c r="WRX178" s="64"/>
      <c r="WRY178" s="64"/>
      <c r="WRZ178" s="64"/>
      <c r="WSA178" s="64"/>
      <c r="WSB178" s="64"/>
      <c r="WSC178" s="64"/>
      <c r="WSD178" s="64"/>
      <c r="WSE178" s="64"/>
      <c r="WSF178" s="64"/>
      <c r="WSG178" s="64"/>
      <c r="WSH178" s="64"/>
      <c r="WSI178" s="64"/>
      <c r="WSJ178" s="64"/>
      <c r="WSK178" s="64"/>
      <c r="WSL178" s="64"/>
      <c r="WSM178" s="64"/>
      <c r="WSN178" s="64"/>
      <c r="WSO178" s="64"/>
      <c r="WSP178" s="64"/>
      <c r="WSQ178" s="64"/>
      <c r="WSR178" s="64"/>
      <c r="WSS178" s="64"/>
      <c r="WST178" s="64"/>
      <c r="WSU178" s="64"/>
      <c r="WSV178" s="64"/>
      <c r="WSW178" s="64"/>
      <c r="WSX178" s="64"/>
      <c r="WSY178" s="64"/>
      <c r="WSZ178" s="64"/>
      <c r="WTA178" s="64"/>
      <c r="WTB178" s="64"/>
      <c r="WTC178" s="64"/>
      <c r="WTD178" s="64"/>
      <c r="WTE178" s="64"/>
      <c r="WTF178" s="64"/>
      <c r="WTG178" s="64"/>
      <c r="WTH178" s="64"/>
      <c r="WTI178" s="64"/>
      <c r="WTJ178" s="64"/>
      <c r="WTK178" s="64"/>
      <c r="WTL178" s="64"/>
      <c r="WTM178" s="64"/>
      <c r="WTN178" s="64"/>
      <c r="WTO178" s="64"/>
      <c r="WTP178" s="64"/>
      <c r="WTQ178" s="64"/>
      <c r="WTR178" s="64"/>
      <c r="WTS178" s="64"/>
      <c r="WTT178" s="64"/>
      <c r="WTU178" s="64"/>
      <c r="WTV178" s="64"/>
      <c r="WTW178" s="64"/>
      <c r="WTX178" s="64"/>
      <c r="WTY178" s="64"/>
      <c r="WTZ178" s="64"/>
      <c r="WUA178" s="64"/>
      <c r="WUB178" s="64"/>
      <c r="WUC178" s="64"/>
      <c r="WUD178" s="64"/>
      <c r="WUE178" s="64"/>
      <c r="WUF178" s="64"/>
      <c r="WUG178" s="64"/>
      <c r="WUH178" s="64"/>
      <c r="WUI178" s="64"/>
      <c r="WUJ178" s="64"/>
      <c r="WUK178" s="64"/>
      <c r="WUL178" s="64"/>
      <c r="WUM178" s="64"/>
      <c r="WUN178" s="64"/>
      <c r="WUO178" s="64"/>
      <c r="WUP178" s="64"/>
      <c r="WUQ178" s="64"/>
      <c r="WUR178" s="64"/>
      <c r="WUS178" s="64"/>
      <c r="WUT178" s="64"/>
      <c r="WUU178" s="64"/>
      <c r="WUV178" s="64"/>
      <c r="WUW178" s="64"/>
      <c r="WUX178" s="64"/>
      <c r="WUY178" s="64"/>
      <c r="WUZ178" s="64"/>
      <c r="WVA178" s="64"/>
      <c r="WVB178" s="64"/>
      <c r="WVC178" s="64"/>
      <c r="WVD178" s="64"/>
      <c r="WVE178" s="64"/>
      <c r="WVF178" s="64"/>
      <c r="WVG178" s="64"/>
      <c r="WVH178" s="64"/>
      <c r="WVI178" s="64"/>
      <c r="WVJ178" s="64"/>
      <c r="WVK178" s="64"/>
      <c r="WVL178" s="64"/>
      <c r="WVM178" s="64"/>
      <c r="WVN178" s="64"/>
      <c r="WVO178" s="64"/>
      <c r="WVP178" s="64"/>
      <c r="WVQ178" s="64"/>
      <c r="WVR178" s="64"/>
      <c r="WVS178" s="64"/>
      <c r="WVT178" s="64"/>
      <c r="WVU178" s="64"/>
      <c r="WVV178" s="64"/>
      <c r="WVW178" s="64"/>
      <c r="WVX178" s="64"/>
      <c r="WVY178" s="64"/>
      <c r="WVZ178" s="64"/>
      <c r="WWA178" s="64"/>
      <c r="WWB178" s="64"/>
      <c r="WWC178" s="64"/>
      <c r="WWD178" s="64"/>
      <c r="WWE178" s="64"/>
      <c r="WWF178" s="64"/>
      <c r="WWG178" s="64"/>
      <c r="WWH178" s="64"/>
      <c r="WWI178" s="64"/>
      <c r="WWJ178" s="64"/>
      <c r="WWK178" s="64"/>
      <c r="WWL178" s="64"/>
      <c r="WWM178" s="64"/>
      <c r="WWN178" s="64"/>
      <c r="WWO178" s="64"/>
      <c r="WWP178" s="64"/>
      <c r="WWQ178" s="64"/>
      <c r="WWR178" s="64"/>
      <c r="WWS178" s="64"/>
      <c r="WWT178" s="64"/>
      <c r="WWU178" s="64"/>
      <c r="WWV178" s="64"/>
      <c r="WWW178" s="64"/>
      <c r="WWX178" s="64"/>
      <c r="WWY178" s="64"/>
      <c r="WWZ178" s="64"/>
      <c r="WXA178" s="64"/>
      <c r="WXB178" s="64"/>
      <c r="WXC178" s="64"/>
      <c r="WXD178" s="64"/>
      <c r="WXE178" s="64"/>
      <c r="WXF178" s="64"/>
      <c r="WXG178" s="64"/>
      <c r="WXH178" s="64"/>
      <c r="WXI178" s="64"/>
      <c r="WXJ178" s="64"/>
      <c r="WXK178" s="64"/>
      <c r="WXL178" s="64"/>
      <c r="WXM178" s="64"/>
      <c r="WXN178" s="64"/>
      <c r="WXO178" s="64"/>
      <c r="WXP178" s="64"/>
      <c r="WXQ178" s="64"/>
      <c r="WXR178" s="64"/>
      <c r="WXS178" s="64"/>
      <c r="WXT178" s="64"/>
      <c r="WXU178" s="64"/>
      <c r="WXV178" s="64"/>
      <c r="WXW178" s="64"/>
      <c r="WXX178" s="64"/>
      <c r="WXY178" s="64"/>
      <c r="WXZ178" s="64"/>
      <c r="WYA178" s="64"/>
      <c r="WYB178" s="64"/>
      <c r="WYC178" s="64"/>
      <c r="WYD178" s="64"/>
      <c r="WYE178" s="64"/>
      <c r="WYF178" s="64"/>
      <c r="WYG178" s="64"/>
      <c r="WYH178" s="64"/>
      <c r="WYI178" s="64"/>
      <c r="WYJ178" s="64"/>
      <c r="WYK178" s="64"/>
      <c r="WYL178" s="64"/>
      <c r="WYM178" s="64"/>
      <c r="WYN178" s="64"/>
      <c r="WYO178" s="64"/>
      <c r="WYP178" s="64"/>
      <c r="WYQ178" s="64"/>
      <c r="WYR178" s="64"/>
      <c r="WYS178" s="64"/>
      <c r="WYT178" s="64"/>
      <c r="WYU178" s="64"/>
      <c r="WYV178" s="64"/>
      <c r="WYW178" s="64"/>
      <c r="WYX178" s="64"/>
      <c r="WYY178" s="64"/>
      <c r="WYZ178" s="64"/>
      <c r="WZA178" s="64"/>
      <c r="WZB178" s="64"/>
      <c r="WZC178" s="64"/>
      <c r="WZD178" s="64"/>
      <c r="WZE178" s="64"/>
      <c r="WZF178" s="64"/>
      <c r="WZG178" s="64"/>
      <c r="WZH178" s="64"/>
      <c r="WZI178" s="64"/>
      <c r="WZJ178" s="64"/>
      <c r="WZK178" s="64"/>
      <c r="WZL178" s="64"/>
      <c r="WZM178" s="64"/>
      <c r="WZN178" s="64"/>
      <c r="WZO178" s="64"/>
      <c r="WZP178" s="64"/>
      <c r="WZQ178" s="64"/>
      <c r="WZR178" s="64"/>
      <c r="WZS178" s="64"/>
      <c r="WZT178" s="64"/>
      <c r="WZU178" s="64"/>
      <c r="WZV178" s="64"/>
      <c r="WZW178" s="64"/>
      <c r="WZX178" s="64"/>
      <c r="WZY178" s="64"/>
      <c r="WZZ178" s="64"/>
      <c r="XAA178" s="64"/>
      <c r="XAB178" s="64"/>
      <c r="XAC178" s="64"/>
      <c r="XAD178" s="64"/>
      <c r="XAE178" s="64"/>
      <c r="XAF178" s="64"/>
      <c r="XAG178" s="64"/>
      <c r="XAH178" s="64"/>
      <c r="XAI178" s="64"/>
      <c r="XAJ178" s="64"/>
      <c r="XAK178" s="64"/>
      <c r="XAL178" s="64"/>
      <c r="XAM178" s="64"/>
      <c r="XAN178" s="64"/>
      <c r="XAO178" s="64"/>
      <c r="XAP178" s="64"/>
      <c r="XAQ178" s="64"/>
      <c r="XAR178" s="64"/>
      <c r="XAS178" s="64"/>
      <c r="XAT178" s="64"/>
      <c r="XAU178" s="64"/>
      <c r="XAV178" s="64"/>
      <c r="XAW178" s="64"/>
      <c r="XAX178" s="64"/>
      <c r="XAY178" s="64"/>
      <c r="XAZ178" s="64"/>
      <c r="XBA178" s="64"/>
      <c r="XBB178" s="64"/>
      <c r="XBC178" s="64"/>
      <c r="XBD178" s="64"/>
      <c r="XBE178" s="64"/>
      <c r="XBF178" s="64"/>
      <c r="XBG178" s="64"/>
      <c r="XBH178" s="64"/>
      <c r="XBI178" s="64"/>
      <c r="XBJ178" s="64"/>
      <c r="XBK178" s="64"/>
      <c r="XBL178" s="64"/>
      <c r="XBM178" s="64"/>
      <c r="XBN178" s="64"/>
      <c r="XBO178" s="64"/>
      <c r="XBP178" s="64"/>
      <c r="XBQ178" s="64"/>
      <c r="XBR178" s="64"/>
      <c r="XBS178" s="64"/>
      <c r="XBT178" s="64"/>
      <c r="XBU178" s="64"/>
      <c r="XBV178" s="64"/>
      <c r="XBW178" s="64"/>
      <c r="XBX178" s="64"/>
      <c r="XBY178" s="64"/>
      <c r="XBZ178" s="64"/>
      <c r="XCA178" s="64"/>
      <c r="XCB178" s="64"/>
      <c r="XCC178" s="64"/>
      <c r="XCD178" s="64"/>
      <c r="XCE178" s="64"/>
      <c r="XCF178" s="64"/>
      <c r="XCG178" s="64"/>
      <c r="XCH178" s="64"/>
      <c r="XCI178" s="64"/>
      <c r="XCJ178" s="64"/>
      <c r="XCK178" s="64"/>
      <c r="XCL178" s="64"/>
      <c r="XCM178" s="64"/>
      <c r="XCN178" s="64"/>
      <c r="XCO178" s="64"/>
      <c r="XCP178" s="64"/>
      <c r="XCQ178" s="64"/>
      <c r="XCR178" s="64"/>
      <c r="XCS178" s="64"/>
      <c r="XCT178" s="64"/>
      <c r="XCU178" s="64"/>
      <c r="XCV178" s="64"/>
      <c r="XCW178" s="64"/>
      <c r="XCX178" s="64"/>
      <c r="XCY178" s="64"/>
      <c r="XCZ178" s="64"/>
      <c r="XDA178" s="64"/>
      <c r="XDB178" s="64"/>
      <c r="XDC178" s="64"/>
      <c r="XDD178" s="64"/>
      <c r="XDE178" s="64"/>
      <c r="XDF178" s="64"/>
      <c r="XDG178" s="64"/>
      <c r="XDH178" s="64"/>
    </row>
    <row r="179" spans="1:16336" s="20" customFormat="1" ht="71.25" customHeight="1" x14ac:dyDescent="0.2">
      <c r="A179" s="32" t="s">
        <v>961</v>
      </c>
      <c r="B179" s="31" t="s">
        <v>962</v>
      </c>
      <c r="C179" s="31"/>
      <c r="D179" s="31" t="s">
        <v>425</v>
      </c>
      <c r="E179" s="31" t="s">
        <v>963</v>
      </c>
      <c r="F179" s="31"/>
      <c r="G179" s="31" t="s">
        <v>964</v>
      </c>
      <c r="H179" s="31" t="s">
        <v>77</v>
      </c>
      <c r="I179" s="31" t="s">
        <v>78</v>
      </c>
      <c r="J179" s="31" t="s">
        <v>964</v>
      </c>
      <c r="K179" s="31" t="s">
        <v>965</v>
      </c>
      <c r="L179" s="31" t="str">
        <f t="shared" si="8"/>
        <v>Поставка электромагнитных клапанов</v>
      </c>
      <c r="M179" s="31" t="s">
        <v>966</v>
      </c>
      <c r="N179" s="31" t="s">
        <v>75</v>
      </c>
      <c r="O179" s="31">
        <v>642</v>
      </c>
      <c r="P179" s="33" t="s">
        <v>82</v>
      </c>
      <c r="Q179" s="31">
        <v>1</v>
      </c>
      <c r="R179" s="34" t="s">
        <v>174</v>
      </c>
      <c r="S179" s="31" t="s">
        <v>83</v>
      </c>
      <c r="T179" s="35">
        <v>1000</v>
      </c>
      <c r="U179" s="36">
        <f>T179</f>
        <v>1000</v>
      </c>
      <c r="V179" s="37">
        <f t="shared" si="7"/>
        <v>1000000</v>
      </c>
      <c r="W179" s="31">
        <v>2018</v>
      </c>
      <c r="X179" s="31" t="s">
        <v>102</v>
      </c>
      <c r="Y179" s="31">
        <v>2018</v>
      </c>
      <c r="Z179" s="39" t="s">
        <v>126</v>
      </c>
      <c r="AA179" s="38" t="s">
        <v>250</v>
      </c>
      <c r="AB179" s="31">
        <v>2018</v>
      </c>
      <c r="AC179" s="39" t="s">
        <v>127</v>
      </c>
      <c r="AD179" s="39">
        <v>2018</v>
      </c>
      <c r="AE179" s="39" t="s">
        <v>129</v>
      </c>
      <c r="AF179" s="66">
        <v>2018</v>
      </c>
      <c r="AG179" s="66" t="s">
        <v>131</v>
      </c>
      <c r="AH179" s="66">
        <v>2018</v>
      </c>
      <c r="AI179" s="67" t="s">
        <v>84</v>
      </c>
      <c r="AJ179" s="67" t="s">
        <v>140</v>
      </c>
      <c r="AK179" s="68" t="s">
        <v>176</v>
      </c>
      <c r="AL179" s="31">
        <v>0</v>
      </c>
      <c r="AM179" s="41">
        <v>3363</v>
      </c>
      <c r="AN179" s="41" t="s">
        <v>92</v>
      </c>
      <c r="AO179" s="31">
        <v>0</v>
      </c>
      <c r="AP179" s="38" t="s">
        <v>967</v>
      </c>
      <c r="AQ179" s="38"/>
      <c r="AR179" s="39"/>
      <c r="AS179" s="31" t="s">
        <v>94</v>
      </c>
      <c r="AT179" s="31" t="s">
        <v>95</v>
      </c>
      <c r="AU179" s="31"/>
      <c r="AV179" s="39" t="s">
        <v>345</v>
      </c>
      <c r="AW179" s="39"/>
      <c r="AX179" s="39"/>
      <c r="AY179" s="39"/>
      <c r="AZ179" s="43"/>
    </row>
    <row r="180" spans="1:16336" s="20" customFormat="1" ht="95.25" customHeight="1" x14ac:dyDescent="0.2">
      <c r="A180" s="32" t="s">
        <v>968</v>
      </c>
      <c r="B180" s="31" t="s">
        <v>969</v>
      </c>
      <c r="C180" s="31"/>
      <c r="D180" s="31" t="s">
        <v>970</v>
      </c>
      <c r="E180" s="31" t="s">
        <v>971</v>
      </c>
      <c r="F180" s="31"/>
      <c r="G180" s="31" t="s">
        <v>964</v>
      </c>
      <c r="H180" s="31" t="s">
        <v>77</v>
      </c>
      <c r="I180" s="31" t="s">
        <v>78</v>
      </c>
      <c r="J180" s="31" t="s">
        <v>964</v>
      </c>
      <c r="K180" s="31" t="s">
        <v>972</v>
      </c>
      <c r="L180" s="31" t="str">
        <f t="shared" si="8"/>
        <v>Поставка приборов для калибровки</v>
      </c>
      <c r="M180" s="31" t="s">
        <v>294</v>
      </c>
      <c r="N180" s="31" t="s">
        <v>75</v>
      </c>
      <c r="O180" s="31">
        <v>642</v>
      </c>
      <c r="P180" s="33" t="s">
        <v>82</v>
      </c>
      <c r="Q180" s="31">
        <v>1</v>
      </c>
      <c r="R180" s="34" t="s">
        <v>174</v>
      </c>
      <c r="S180" s="31" t="s">
        <v>83</v>
      </c>
      <c r="T180" s="35">
        <v>600</v>
      </c>
      <c r="U180" s="36">
        <v>600</v>
      </c>
      <c r="V180" s="37">
        <f t="shared" si="7"/>
        <v>600000</v>
      </c>
      <c r="W180" s="31">
        <v>2018</v>
      </c>
      <c r="X180" s="31" t="s">
        <v>102</v>
      </c>
      <c r="Y180" s="31">
        <v>2018</v>
      </c>
      <c r="Z180" s="39" t="s">
        <v>126</v>
      </c>
      <c r="AA180" s="38" t="s">
        <v>250</v>
      </c>
      <c r="AB180" s="31">
        <v>2018</v>
      </c>
      <c r="AC180" s="39" t="s">
        <v>127</v>
      </c>
      <c r="AD180" s="39">
        <v>2018</v>
      </c>
      <c r="AE180" s="39" t="s">
        <v>129</v>
      </c>
      <c r="AF180" s="66">
        <v>2018</v>
      </c>
      <c r="AG180" s="66" t="s">
        <v>84</v>
      </c>
      <c r="AH180" s="66">
        <v>2018</v>
      </c>
      <c r="AI180" s="67" t="s">
        <v>101</v>
      </c>
      <c r="AJ180" s="67" t="s">
        <v>153</v>
      </c>
      <c r="AK180" s="40" t="s">
        <v>104</v>
      </c>
      <c r="AL180" s="41">
        <v>1</v>
      </c>
      <c r="AM180" s="41">
        <v>31636</v>
      </c>
      <c r="AN180" s="41" t="s">
        <v>92</v>
      </c>
      <c r="AO180" s="31">
        <v>1</v>
      </c>
      <c r="AP180" s="38" t="s">
        <v>152</v>
      </c>
      <c r="AQ180" s="38"/>
      <c r="AR180" s="39" t="s">
        <v>93</v>
      </c>
      <c r="AS180" s="31" t="s">
        <v>94</v>
      </c>
      <c r="AT180" s="31" t="s">
        <v>95</v>
      </c>
      <c r="AU180" s="31"/>
      <c r="AV180" s="39"/>
      <c r="AW180" s="39"/>
      <c r="AX180" s="39"/>
      <c r="AY180" s="39"/>
      <c r="AZ180" s="43"/>
    </row>
    <row r="181" spans="1:16336" s="20" customFormat="1" ht="87.75" customHeight="1" x14ac:dyDescent="0.2">
      <c r="A181" s="32" t="s">
        <v>973</v>
      </c>
      <c r="B181" s="31" t="s">
        <v>974</v>
      </c>
      <c r="C181" s="31" t="s">
        <v>108</v>
      </c>
      <c r="D181" s="31" t="s">
        <v>539</v>
      </c>
      <c r="E181" s="31" t="s">
        <v>540</v>
      </c>
      <c r="F181" s="31"/>
      <c r="G181" s="31" t="s">
        <v>964</v>
      </c>
      <c r="H181" s="31" t="s">
        <v>77</v>
      </c>
      <c r="I181" s="31" t="s">
        <v>78</v>
      </c>
      <c r="J181" s="31" t="s">
        <v>964</v>
      </c>
      <c r="K181" s="31" t="s">
        <v>975</v>
      </c>
      <c r="L181" s="31" t="str">
        <f t="shared" si="8"/>
        <v>Поставка лицензий системного интегратора</v>
      </c>
      <c r="M181" s="31" t="s">
        <v>294</v>
      </c>
      <c r="N181" s="31" t="s">
        <v>75</v>
      </c>
      <c r="O181" s="31">
        <v>642</v>
      </c>
      <c r="P181" s="33" t="s">
        <v>82</v>
      </c>
      <c r="Q181" s="31">
        <v>1</v>
      </c>
      <c r="R181" s="34" t="s">
        <v>174</v>
      </c>
      <c r="S181" s="31" t="s">
        <v>83</v>
      </c>
      <c r="T181" s="35">
        <v>99</v>
      </c>
      <c r="U181" s="36">
        <f t="shared" ref="U181:U190" si="9">T181</f>
        <v>99</v>
      </c>
      <c r="V181" s="37">
        <f t="shared" si="7"/>
        <v>99000</v>
      </c>
      <c r="W181" s="31">
        <v>2018</v>
      </c>
      <c r="X181" s="31" t="s">
        <v>126</v>
      </c>
      <c r="Y181" s="31">
        <v>2018</v>
      </c>
      <c r="Z181" s="39" t="s">
        <v>127</v>
      </c>
      <c r="AA181" s="38" t="s">
        <v>128</v>
      </c>
      <c r="AB181" s="31">
        <v>2018</v>
      </c>
      <c r="AC181" s="39" t="s">
        <v>129</v>
      </c>
      <c r="AD181" s="39">
        <v>2018</v>
      </c>
      <c r="AE181" s="39" t="s">
        <v>130</v>
      </c>
      <c r="AF181" s="66">
        <v>2018</v>
      </c>
      <c r="AG181" s="66" t="s">
        <v>131</v>
      </c>
      <c r="AH181" s="66">
        <v>2018</v>
      </c>
      <c r="AI181" s="67" t="s">
        <v>84</v>
      </c>
      <c r="AJ181" s="67" t="s">
        <v>140</v>
      </c>
      <c r="AK181" s="68" t="s">
        <v>176</v>
      </c>
      <c r="AL181" s="31">
        <v>0</v>
      </c>
      <c r="AM181" s="41">
        <v>3363</v>
      </c>
      <c r="AN181" s="41" t="s">
        <v>92</v>
      </c>
      <c r="AO181" s="31">
        <v>0</v>
      </c>
      <c r="AP181" s="38" t="s">
        <v>152</v>
      </c>
      <c r="AQ181" s="38"/>
      <c r="AR181" s="39"/>
      <c r="AS181" s="31" t="s">
        <v>94</v>
      </c>
      <c r="AT181" s="31" t="s">
        <v>95</v>
      </c>
      <c r="AU181" s="31"/>
      <c r="AV181" s="39" t="s">
        <v>265</v>
      </c>
      <c r="AW181" s="39">
        <v>113</v>
      </c>
      <c r="AX181" s="180">
        <v>43175</v>
      </c>
      <c r="AY181" s="183">
        <v>43179</v>
      </c>
      <c r="AZ181" s="183">
        <v>43175</v>
      </c>
    </row>
    <row r="182" spans="1:16336" s="20" customFormat="1" ht="93.75" customHeight="1" x14ac:dyDescent="0.2">
      <c r="A182" s="32" t="s">
        <v>976</v>
      </c>
      <c r="B182" s="31" t="s">
        <v>977</v>
      </c>
      <c r="C182" s="31"/>
      <c r="D182" s="31" t="s">
        <v>978</v>
      </c>
      <c r="E182" s="31" t="s">
        <v>979</v>
      </c>
      <c r="F182" s="31"/>
      <c r="G182" s="31" t="s">
        <v>964</v>
      </c>
      <c r="H182" s="31" t="s">
        <v>77</v>
      </c>
      <c r="I182" s="31" t="s">
        <v>78</v>
      </c>
      <c r="J182" s="31" t="s">
        <v>964</v>
      </c>
      <c r="K182" s="31" t="s">
        <v>980</v>
      </c>
      <c r="L182" s="31" t="str">
        <f t="shared" si="8"/>
        <v>Поставка оборудования ЗИП для системы  контроля вибрации ГТУ</v>
      </c>
      <c r="M182" s="31" t="s">
        <v>294</v>
      </c>
      <c r="N182" s="31" t="s">
        <v>75</v>
      </c>
      <c r="O182" s="31">
        <v>642</v>
      </c>
      <c r="P182" s="33" t="s">
        <v>82</v>
      </c>
      <c r="Q182" s="31">
        <v>1</v>
      </c>
      <c r="R182" s="34" t="s">
        <v>174</v>
      </c>
      <c r="S182" s="31" t="s">
        <v>83</v>
      </c>
      <c r="T182" s="35">
        <v>1250</v>
      </c>
      <c r="U182" s="36">
        <f t="shared" si="9"/>
        <v>1250</v>
      </c>
      <c r="V182" s="37">
        <f t="shared" si="7"/>
        <v>1250000</v>
      </c>
      <c r="W182" s="31">
        <v>2018</v>
      </c>
      <c r="X182" s="31" t="s">
        <v>126</v>
      </c>
      <c r="Y182" s="31">
        <v>2018</v>
      </c>
      <c r="Z182" s="39" t="s">
        <v>127</v>
      </c>
      <c r="AA182" s="38" t="s">
        <v>128</v>
      </c>
      <c r="AB182" s="31">
        <v>2018</v>
      </c>
      <c r="AC182" s="39" t="s">
        <v>129</v>
      </c>
      <c r="AD182" s="39">
        <v>2018</v>
      </c>
      <c r="AE182" s="39" t="s">
        <v>130</v>
      </c>
      <c r="AF182" s="66">
        <v>2018</v>
      </c>
      <c r="AG182" s="66" t="s">
        <v>101</v>
      </c>
      <c r="AH182" s="66">
        <v>2018</v>
      </c>
      <c r="AI182" s="67" t="s">
        <v>85</v>
      </c>
      <c r="AJ182" s="67" t="s">
        <v>86</v>
      </c>
      <c r="AK182" s="68" t="s">
        <v>176</v>
      </c>
      <c r="AL182" s="31">
        <v>0</v>
      </c>
      <c r="AM182" s="41">
        <v>3363</v>
      </c>
      <c r="AN182" s="41" t="s">
        <v>92</v>
      </c>
      <c r="AO182" s="31">
        <v>0</v>
      </c>
      <c r="AP182" s="38" t="s">
        <v>967</v>
      </c>
      <c r="AQ182" s="38"/>
      <c r="AR182" s="39"/>
      <c r="AS182" s="31" t="s">
        <v>94</v>
      </c>
      <c r="AT182" s="31" t="s">
        <v>95</v>
      </c>
      <c r="AU182" s="31"/>
      <c r="AV182" s="39" t="s">
        <v>345</v>
      </c>
      <c r="AW182" s="39"/>
      <c r="AX182" s="39"/>
      <c r="AY182" s="39"/>
      <c r="AZ182" s="43"/>
    </row>
    <row r="183" spans="1:16336" s="20" customFormat="1" ht="126" customHeight="1" x14ac:dyDescent="0.2">
      <c r="A183" s="32" t="s">
        <v>981</v>
      </c>
      <c r="B183" s="31" t="s">
        <v>982</v>
      </c>
      <c r="C183" s="31" t="s">
        <v>108</v>
      </c>
      <c r="D183" s="31" t="s">
        <v>983</v>
      </c>
      <c r="E183" s="31" t="s">
        <v>984</v>
      </c>
      <c r="F183" s="31"/>
      <c r="G183" s="31" t="s">
        <v>964</v>
      </c>
      <c r="H183" s="31" t="s">
        <v>77</v>
      </c>
      <c r="I183" s="31" t="s">
        <v>78</v>
      </c>
      <c r="J183" s="31" t="s">
        <v>964</v>
      </c>
      <c r="K183" s="31" t="s">
        <v>985</v>
      </c>
      <c r="L183" s="31" t="str">
        <f t="shared" si="8"/>
        <v>Поставка контроллера дискретных сигналов</v>
      </c>
      <c r="M183" s="31" t="s">
        <v>986</v>
      </c>
      <c r="N183" s="31" t="s">
        <v>75</v>
      </c>
      <c r="O183" s="31">
        <v>642</v>
      </c>
      <c r="P183" s="33" t="s">
        <v>82</v>
      </c>
      <c r="Q183" s="31">
        <v>1</v>
      </c>
      <c r="R183" s="34" t="s">
        <v>174</v>
      </c>
      <c r="S183" s="31" t="s">
        <v>83</v>
      </c>
      <c r="T183" s="35">
        <v>300</v>
      </c>
      <c r="U183" s="36">
        <f t="shared" si="9"/>
        <v>300</v>
      </c>
      <c r="V183" s="37">
        <f t="shared" si="7"/>
        <v>300000</v>
      </c>
      <c r="W183" s="31">
        <v>2018</v>
      </c>
      <c r="X183" s="31" t="s">
        <v>126</v>
      </c>
      <c r="Y183" s="31">
        <v>2018</v>
      </c>
      <c r="Z183" s="39" t="s">
        <v>127</v>
      </c>
      <c r="AA183" s="38" t="s">
        <v>128</v>
      </c>
      <c r="AB183" s="31">
        <v>2018</v>
      </c>
      <c r="AC183" s="39" t="s">
        <v>129</v>
      </c>
      <c r="AD183" s="39">
        <v>2018</v>
      </c>
      <c r="AE183" s="39" t="s">
        <v>130</v>
      </c>
      <c r="AF183" s="66">
        <v>2018</v>
      </c>
      <c r="AG183" s="66" t="s">
        <v>131</v>
      </c>
      <c r="AH183" s="66">
        <v>2018</v>
      </c>
      <c r="AI183" s="67" t="s">
        <v>84</v>
      </c>
      <c r="AJ183" s="67" t="s">
        <v>140</v>
      </c>
      <c r="AK183" s="40" t="s">
        <v>104</v>
      </c>
      <c r="AL183" s="41">
        <v>1</v>
      </c>
      <c r="AM183" s="41">
        <v>31636</v>
      </c>
      <c r="AN183" s="41" t="s">
        <v>92</v>
      </c>
      <c r="AO183" s="31">
        <v>1</v>
      </c>
      <c r="AP183" s="38" t="s">
        <v>152</v>
      </c>
      <c r="AQ183" s="38"/>
      <c r="AR183" s="39" t="s">
        <v>93</v>
      </c>
      <c r="AS183" s="31" t="s">
        <v>94</v>
      </c>
      <c r="AT183" s="31" t="s">
        <v>95</v>
      </c>
      <c r="AU183" s="31"/>
      <c r="AV183" s="39"/>
      <c r="AW183" s="31">
        <v>138</v>
      </c>
      <c r="AX183" s="180">
        <v>43194</v>
      </c>
      <c r="AY183" s="180">
        <v>43195</v>
      </c>
      <c r="AZ183" s="180">
        <v>43194</v>
      </c>
    </row>
    <row r="184" spans="1:16336" s="20" customFormat="1" ht="87.75" customHeight="1" x14ac:dyDescent="0.2">
      <c r="A184" s="32" t="s">
        <v>987</v>
      </c>
      <c r="B184" s="31" t="s">
        <v>988</v>
      </c>
      <c r="C184" s="31" t="s">
        <v>108</v>
      </c>
      <c r="D184" s="31" t="s">
        <v>970</v>
      </c>
      <c r="E184" s="31" t="s">
        <v>971</v>
      </c>
      <c r="F184" s="31"/>
      <c r="G184" s="31" t="s">
        <v>964</v>
      </c>
      <c r="H184" s="31" t="s">
        <v>77</v>
      </c>
      <c r="I184" s="31" t="s">
        <v>78</v>
      </c>
      <c r="J184" s="31" t="s">
        <v>964</v>
      </c>
      <c r="K184" s="31" t="s">
        <v>989</v>
      </c>
      <c r="L184" s="31" t="str">
        <f t="shared" si="8"/>
        <v>Поставка принадлежностей для промышленных серверов</v>
      </c>
      <c r="M184" s="31" t="s">
        <v>990</v>
      </c>
      <c r="N184" s="31" t="s">
        <v>75</v>
      </c>
      <c r="O184" s="31">
        <v>642</v>
      </c>
      <c r="P184" s="33" t="s">
        <v>82</v>
      </c>
      <c r="Q184" s="31">
        <v>1</v>
      </c>
      <c r="R184" s="34" t="s">
        <v>174</v>
      </c>
      <c r="S184" s="31" t="s">
        <v>83</v>
      </c>
      <c r="T184" s="35">
        <v>263</v>
      </c>
      <c r="U184" s="36">
        <f t="shared" si="9"/>
        <v>263</v>
      </c>
      <c r="V184" s="37">
        <f t="shared" si="7"/>
        <v>263000</v>
      </c>
      <c r="W184" s="31">
        <v>2018</v>
      </c>
      <c r="X184" s="31" t="s">
        <v>126</v>
      </c>
      <c r="Y184" s="31">
        <v>2018</v>
      </c>
      <c r="Z184" s="39" t="s">
        <v>127</v>
      </c>
      <c r="AA184" s="38" t="s">
        <v>128</v>
      </c>
      <c r="AB184" s="31">
        <v>2018</v>
      </c>
      <c r="AC184" s="39" t="s">
        <v>129</v>
      </c>
      <c r="AD184" s="39">
        <v>2018</v>
      </c>
      <c r="AE184" s="39" t="s">
        <v>130</v>
      </c>
      <c r="AF184" s="66">
        <v>2018</v>
      </c>
      <c r="AG184" s="66" t="s">
        <v>131</v>
      </c>
      <c r="AH184" s="66">
        <v>2018</v>
      </c>
      <c r="AI184" s="67" t="s">
        <v>84</v>
      </c>
      <c r="AJ184" s="67" t="s">
        <v>140</v>
      </c>
      <c r="AK184" s="40" t="s">
        <v>104</v>
      </c>
      <c r="AL184" s="41">
        <v>1</v>
      </c>
      <c r="AM184" s="41">
        <v>31636</v>
      </c>
      <c r="AN184" s="41" t="s">
        <v>92</v>
      </c>
      <c r="AO184" s="34">
        <v>1</v>
      </c>
      <c r="AP184" s="38" t="s">
        <v>152</v>
      </c>
      <c r="AQ184" s="38"/>
      <c r="AR184" s="39" t="s">
        <v>93</v>
      </c>
      <c r="AS184" s="31" t="s">
        <v>94</v>
      </c>
      <c r="AT184" s="31" t="s">
        <v>95</v>
      </c>
      <c r="AU184" s="31"/>
      <c r="AV184" s="39"/>
      <c r="AW184" s="39">
        <v>130</v>
      </c>
      <c r="AX184" s="180">
        <v>43192</v>
      </c>
      <c r="AY184" s="180">
        <v>43194</v>
      </c>
      <c r="AZ184" s="180">
        <v>43192</v>
      </c>
    </row>
    <row r="185" spans="1:16336" s="20" customFormat="1" ht="72.75" customHeight="1" x14ac:dyDescent="0.2">
      <c r="A185" s="32" t="s">
        <v>991</v>
      </c>
      <c r="B185" s="31" t="s">
        <v>992</v>
      </c>
      <c r="C185" s="31" t="s">
        <v>108</v>
      </c>
      <c r="D185" s="31" t="s">
        <v>978</v>
      </c>
      <c r="E185" s="31" t="s">
        <v>983</v>
      </c>
      <c r="F185" s="31"/>
      <c r="G185" s="31" t="s">
        <v>964</v>
      </c>
      <c r="H185" s="31" t="s">
        <v>77</v>
      </c>
      <c r="I185" s="31" t="s">
        <v>78</v>
      </c>
      <c r="J185" s="31" t="s">
        <v>964</v>
      </c>
      <c r="K185" s="31" t="s">
        <v>993</v>
      </c>
      <c r="L185" s="31" t="str">
        <f t="shared" si="8"/>
        <v>Поставка датчиков температуры</v>
      </c>
      <c r="M185" s="31" t="s">
        <v>294</v>
      </c>
      <c r="N185" s="31" t="s">
        <v>994</v>
      </c>
      <c r="O185" s="31">
        <v>642</v>
      </c>
      <c r="P185" s="33" t="s">
        <v>82</v>
      </c>
      <c r="Q185" s="31">
        <v>1</v>
      </c>
      <c r="R185" s="34" t="s">
        <v>174</v>
      </c>
      <c r="S185" s="31" t="s">
        <v>83</v>
      </c>
      <c r="T185" s="35">
        <v>1000</v>
      </c>
      <c r="U185" s="36">
        <f t="shared" si="9"/>
        <v>1000</v>
      </c>
      <c r="V185" s="37">
        <f t="shared" si="7"/>
        <v>1000000</v>
      </c>
      <c r="W185" s="31">
        <v>2018</v>
      </c>
      <c r="X185" s="31" t="s">
        <v>131</v>
      </c>
      <c r="Y185" s="31">
        <v>2018</v>
      </c>
      <c r="Z185" s="39" t="s">
        <v>84</v>
      </c>
      <c r="AA185" s="38" t="s">
        <v>140</v>
      </c>
      <c r="AB185" s="31">
        <v>2018</v>
      </c>
      <c r="AC185" s="39" t="s">
        <v>101</v>
      </c>
      <c r="AD185" s="39">
        <v>2018</v>
      </c>
      <c r="AE185" s="39" t="s">
        <v>85</v>
      </c>
      <c r="AF185" s="66">
        <v>2018</v>
      </c>
      <c r="AG185" s="66" t="s">
        <v>87</v>
      </c>
      <c r="AH185" s="66">
        <v>2018</v>
      </c>
      <c r="AI185" s="67" t="s">
        <v>88</v>
      </c>
      <c r="AJ185" s="67" t="s">
        <v>311</v>
      </c>
      <c r="AK185" s="40" t="s">
        <v>104</v>
      </c>
      <c r="AL185" s="41">
        <v>1</v>
      </c>
      <c r="AM185" s="41">
        <v>31636</v>
      </c>
      <c r="AN185" s="41" t="s">
        <v>92</v>
      </c>
      <c r="AO185" s="31">
        <v>1</v>
      </c>
      <c r="AP185" s="38" t="s">
        <v>152</v>
      </c>
      <c r="AQ185" s="38"/>
      <c r="AR185" s="39" t="s">
        <v>93</v>
      </c>
      <c r="AS185" s="31" t="s">
        <v>94</v>
      </c>
      <c r="AT185" s="31" t="s">
        <v>95</v>
      </c>
      <c r="AU185" s="31"/>
      <c r="AV185" s="39"/>
      <c r="AW185" s="39">
        <v>115</v>
      </c>
      <c r="AX185" s="180">
        <v>43188</v>
      </c>
      <c r="AY185" s="180">
        <v>43193</v>
      </c>
      <c r="AZ185" s="180">
        <v>43188</v>
      </c>
    </row>
    <row r="186" spans="1:16336" s="20" customFormat="1" ht="81" customHeight="1" x14ac:dyDescent="0.2">
      <c r="A186" s="32" t="s">
        <v>995</v>
      </c>
      <c r="B186" s="31" t="s">
        <v>996</v>
      </c>
      <c r="C186" s="31" t="s">
        <v>108</v>
      </c>
      <c r="D186" s="31" t="s">
        <v>978</v>
      </c>
      <c r="E186" s="31" t="s">
        <v>983</v>
      </c>
      <c r="F186" s="31"/>
      <c r="G186" s="31" t="s">
        <v>964</v>
      </c>
      <c r="H186" s="31" t="s">
        <v>77</v>
      </c>
      <c r="I186" s="31" t="s">
        <v>78</v>
      </c>
      <c r="J186" s="31" t="s">
        <v>964</v>
      </c>
      <c r="K186" s="31" t="s">
        <v>997</v>
      </c>
      <c r="L186" s="31" t="str">
        <f t="shared" si="8"/>
        <v>Поставка датчиков давления</v>
      </c>
      <c r="M186" s="31" t="s">
        <v>294</v>
      </c>
      <c r="N186" s="31" t="s">
        <v>75</v>
      </c>
      <c r="O186" s="31">
        <v>642</v>
      </c>
      <c r="P186" s="33" t="s">
        <v>82</v>
      </c>
      <c r="Q186" s="31">
        <v>1</v>
      </c>
      <c r="R186" s="34" t="s">
        <v>174</v>
      </c>
      <c r="S186" s="31" t="s">
        <v>83</v>
      </c>
      <c r="T186" s="35">
        <v>1000</v>
      </c>
      <c r="U186" s="36">
        <f t="shared" si="9"/>
        <v>1000</v>
      </c>
      <c r="V186" s="37">
        <f t="shared" si="7"/>
        <v>1000000</v>
      </c>
      <c r="W186" s="31">
        <v>2018</v>
      </c>
      <c r="X186" s="31" t="s">
        <v>131</v>
      </c>
      <c r="Y186" s="31">
        <v>2018</v>
      </c>
      <c r="Z186" s="39" t="s">
        <v>84</v>
      </c>
      <c r="AA186" s="38" t="s">
        <v>140</v>
      </c>
      <c r="AB186" s="31">
        <v>2018</v>
      </c>
      <c r="AC186" s="39" t="s">
        <v>101</v>
      </c>
      <c r="AD186" s="39">
        <v>2018</v>
      </c>
      <c r="AE186" s="39" t="s">
        <v>85</v>
      </c>
      <c r="AF186" s="66">
        <v>2018</v>
      </c>
      <c r="AG186" s="66" t="s">
        <v>87</v>
      </c>
      <c r="AH186" s="66">
        <v>2018</v>
      </c>
      <c r="AI186" s="67" t="s">
        <v>88</v>
      </c>
      <c r="AJ186" s="67" t="s">
        <v>311</v>
      </c>
      <c r="AK186" s="40" t="s">
        <v>104</v>
      </c>
      <c r="AL186" s="41">
        <v>1</v>
      </c>
      <c r="AM186" s="41">
        <v>31636</v>
      </c>
      <c r="AN186" s="41" t="s">
        <v>92</v>
      </c>
      <c r="AO186" s="31">
        <v>1</v>
      </c>
      <c r="AP186" s="38" t="s">
        <v>152</v>
      </c>
      <c r="AQ186" s="38"/>
      <c r="AR186" s="39" t="s">
        <v>93</v>
      </c>
      <c r="AS186" s="31" t="s">
        <v>94</v>
      </c>
      <c r="AT186" s="31" t="s">
        <v>95</v>
      </c>
      <c r="AU186" s="31"/>
      <c r="AV186" s="39"/>
      <c r="AW186" s="39">
        <v>116</v>
      </c>
      <c r="AX186" s="180">
        <v>43188</v>
      </c>
      <c r="AY186" s="180">
        <v>43193</v>
      </c>
      <c r="AZ186" s="180">
        <v>43188</v>
      </c>
    </row>
    <row r="187" spans="1:16336" s="20" customFormat="1" ht="81.75" customHeight="1" x14ac:dyDescent="0.2">
      <c r="A187" s="32" t="s">
        <v>998</v>
      </c>
      <c r="B187" s="31" t="s">
        <v>999</v>
      </c>
      <c r="C187" s="31"/>
      <c r="D187" s="31" t="s">
        <v>1000</v>
      </c>
      <c r="E187" s="31" t="s">
        <v>1001</v>
      </c>
      <c r="F187" s="31"/>
      <c r="G187" s="31" t="s">
        <v>964</v>
      </c>
      <c r="H187" s="31" t="s">
        <v>77</v>
      </c>
      <c r="I187" s="31" t="s">
        <v>78</v>
      </c>
      <c r="J187" s="31" t="s">
        <v>964</v>
      </c>
      <c r="K187" s="31" t="s">
        <v>1002</v>
      </c>
      <c r="L187" s="31" t="str">
        <f t="shared" si="8"/>
        <v>Поставка оборудования ЗИП для системы управления ГТУ</v>
      </c>
      <c r="M187" s="31" t="s">
        <v>294</v>
      </c>
      <c r="N187" s="31" t="s">
        <v>75</v>
      </c>
      <c r="O187" s="31">
        <v>642</v>
      </c>
      <c r="P187" s="33" t="s">
        <v>82</v>
      </c>
      <c r="Q187" s="31">
        <v>1</v>
      </c>
      <c r="R187" s="34" t="s">
        <v>174</v>
      </c>
      <c r="S187" s="31" t="s">
        <v>83</v>
      </c>
      <c r="T187" s="35">
        <v>3500</v>
      </c>
      <c r="U187" s="36">
        <f t="shared" si="9"/>
        <v>3500</v>
      </c>
      <c r="V187" s="37">
        <f t="shared" si="7"/>
        <v>3500000</v>
      </c>
      <c r="W187" s="31">
        <v>2018</v>
      </c>
      <c r="X187" s="31" t="s">
        <v>126</v>
      </c>
      <c r="Y187" s="31">
        <v>2018</v>
      </c>
      <c r="Z187" s="39" t="s">
        <v>127</v>
      </c>
      <c r="AA187" s="38" t="s">
        <v>128</v>
      </c>
      <c r="AB187" s="31">
        <v>2018</v>
      </c>
      <c r="AC187" s="39" t="s">
        <v>129</v>
      </c>
      <c r="AD187" s="39">
        <v>2018</v>
      </c>
      <c r="AE187" s="39" t="s">
        <v>130</v>
      </c>
      <c r="AF187" s="66">
        <v>2018</v>
      </c>
      <c r="AG187" s="66" t="s">
        <v>84</v>
      </c>
      <c r="AH187" s="66">
        <v>2018</v>
      </c>
      <c r="AI187" s="67" t="s">
        <v>101</v>
      </c>
      <c r="AJ187" s="67" t="s">
        <v>153</v>
      </c>
      <c r="AK187" s="40" t="s">
        <v>104</v>
      </c>
      <c r="AL187" s="41">
        <v>1</v>
      </c>
      <c r="AM187" s="41">
        <v>31636</v>
      </c>
      <c r="AN187" s="41" t="s">
        <v>92</v>
      </c>
      <c r="AO187" s="31">
        <v>0</v>
      </c>
      <c r="AP187" s="38">
        <v>19</v>
      </c>
      <c r="AQ187" s="38"/>
      <c r="AR187" s="39" t="s">
        <v>93</v>
      </c>
      <c r="AS187" s="31" t="s">
        <v>94</v>
      </c>
      <c r="AT187" s="31" t="s">
        <v>95</v>
      </c>
      <c r="AU187" s="31"/>
      <c r="AV187" s="39"/>
      <c r="AW187" s="39"/>
      <c r="AX187" s="39"/>
      <c r="AY187" s="39"/>
      <c r="AZ187" s="43"/>
    </row>
    <row r="188" spans="1:16336" s="20" customFormat="1" ht="98.25" customHeight="1" x14ac:dyDescent="0.2">
      <c r="A188" s="32" t="s">
        <v>1003</v>
      </c>
      <c r="B188" s="31" t="s">
        <v>1004</v>
      </c>
      <c r="C188" s="31" t="s">
        <v>108</v>
      </c>
      <c r="D188" s="31" t="s">
        <v>1005</v>
      </c>
      <c r="E188" s="31" t="s">
        <v>1006</v>
      </c>
      <c r="F188" s="31"/>
      <c r="G188" s="31" t="s">
        <v>964</v>
      </c>
      <c r="H188" s="31" t="s">
        <v>77</v>
      </c>
      <c r="I188" s="31" t="s">
        <v>78</v>
      </c>
      <c r="J188" s="31" t="s">
        <v>964</v>
      </c>
      <c r="K188" s="31" t="s">
        <v>1007</v>
      </c>
      <c r="L188" s="31" t="str">
        <f t="shared" si="8"/>
        <v>Поставка оборудования ЗИП для системы баланса тяги и управления жалюзями электрогенератора</v>
      </c>
      <c r="M188" s="31" t="s">
        <v>990</v>
      </c>
      <c r="N188" s="31" t="s">
        <v>75</v>
      </c>
      <c r="O188" s="31">
        <v>642</v>
      </c>
      <c r="P188" s="33" t="s">
        <v>82</v>
      </c>
      <c r="Q188" s="31">
        <v>1</v>
      </c>
      <c r="R188" s="34" t="s">
        <v>174</v>
      </c>
      <c r="S188" s="31" t="s">
        <v>83</v>
      </c>
      <c r="T188" s="35">
        <v>1000</v>
      </c>
      <c r="U188" s="36">
        <f t="shared" si="9"/>
        <v>1000</v>
      </c>
      <c r="V188" s="37">
        <f t="shared" si="7"/>
        <v>1000000</v>
      </c>
      <c r="W188" s="31">
        <v>2018</v>
      </c>
      <c r="X188" s="31" t="s">
        <v>127</v>
      </c>
      <c r="Y188" s="31">
        <v>2018</v>
      </c>
      <c r="Z188" s="39" t="s">
        <v>129</v>
      </c>
      <c r="AA188" s="38" t="s">
        <v>282</v>
      </c>
      <c r="AB188" s="31">
        <v>2018</v>
      </c>
      <c r="AC188" s="39" t="s">
        <v>129</v>
      </c>
      <c r="AD188" s="39">
        <v>2018</v>
      </c>
      <c r="AE188" s="39" t="s">
        <v>130</v>
      </c>
      <c r="AF188" s="66">
        <v>2018</v>
      </c>
      <c r="AG188" s="66" t="s">
        <v>85</v>
      </c>
      <c r="AH188" s="66">
        <v>2018</v>
      </c>
      <c r="AI188" s="67" t="s">
        <v>87</v>
      </c>
      <c r="AJ188" s="67" t="s">
        <v>693</v>
      </c>
      <c r="AK188" s="40" t="s">
        <v>104</v>
      </c>
      <c r="AL188" s="41">
        <v>1</v>
      </c>
      <c r="AM188" s="41">
        <v>31636</v>
      </c>
      <c r="AN188" s="41" t="s">
        <v>92</v>
      </c>
      <c r="AO188" s="31">
        <v>1</v>
      </c>
      <c r="AP188" s="38">
        <v>0</v>
      </c>
      <c r="AQ188" s="38"/>
      <c r="AR188" s="39" t="s">
        <v>93</v>
      </c>
      <c r="AS188" s="31" t="s">
        <v>94</v>
      </c>
      <c r="AT188" s="31" t="s">
        <v>95</v>
      </c>
      <c r="AU188" s="31"/>
      <c r="AV188" s="39"/>
      <c r="AW188" s="39">
        <v>181</v>
      </c>
      <c r="AX188" s="180">
        <v>43215</v>
      </c>
      <c r="AY188" s="180">
        <v>43227</v>
      </c>
      <c r="AZ188" s="180">
        <v>43215</v>
      </c>
    </row>
    <row r="189" spans="1:16336" s="20" customFormat="1" ht="84.75" customHeight="1" x14ac:dyDescent="0.2">
      <c r="A189" s="32"/>
      <c r="B189" s="31" t="s">
        <v>1008</v>
      </c>
      <c r="C189" s="31"/>
      <c r="D189" s="31" t="s">
        <v>1009</v>
      </c>
      <c r="E189" s="31" t="s">
        <v>1010</v>
      </c>
      <c r="F189" s="31"/>
      <c r="G189" s="31" t="s">
        <v>964</v>
      </c>
      <c r="H189" s="31" t="s">
        <v>77</v>
      </c>
      <c r="I189" s="31" t="s">
        <v>78</v>
      </c>
      <c r="J189" s="31" t="s">
        <v>964</v>
      </c>
      <c r="K189" s="31" t="s">
        <v>1011</v>
      </c>
      <c r="L189" s="31" t="str">
        <f t="shared" si="8"/>
        <v>Ремонт оборудования АСУ ТП</v>
      </c>
      <c r="M189" s="31" t="s">
        <v>294</v>
      </c>
      <c r="N189" s="31" t="s">
        <v>75</v>
      </c>
      <c r="O189" s="31">
        <v>642</v>
      </c>
      <c r="P189" s="33" t="s">
        <v>82</v>
      </c>
      <c r="Q189" s="31">
        <v>1</v>
      </c>
      <c r="R189" s="34" t="s">
        <v>174</v>
      </c>
      <c r="S189" s="31" t="s">
        <v>83</v>
      </c>
      <c r="T189" s="35">
        <v>1500</v>
      </c>
      <c r="U189" s="36">
        <f t="shared" si="9"/>
        <v>1500</v>
      </c>
      <c r="V189" s="37">
        <f t="shared" si="7"/>
        <v>1500000</v>
      </c>
      <c r="W189" s="31">
        <v>2018</v>
      </c>
      <c r="X189" s="31" t="s">
        <v>126</v>
      </c>
      <c r="Y189" s="31">
        <v>2018</v>
      </c>
      <c r="Z189" s="39" t="s">
        <v>127</v>
      </c>
      <c r="AA189" s="38" t="s">
        <v>128</v>
      </c>
      <c r="AB189" s="31">
        <v>2018</v>
      </c>
      <c r="AC189" s="39" t="s">
        <v>129</v>
      </c>
      <c r="AD189" s="39">
        <v>2018</v>
      </c>
      <c r="AE189" s="39" t="s">
        <v>130</v>
      </c>
      <c r="AF189" s="66">
        <v>2018</v>
      </c>
      <c r="AG189" s="66" t="s">
        <v>101</v>
      </c>
      <c r="AH189" s="66">
        <v>2018</v>
      </c>
      <c r="AI189" s="67" t="s">
        <v>85</v>
      </c>
      <c r="AJ189" s="67" t="s">
        <v>86</v>
      </c>
      <c r="AK189" s="40" t="s">
        <v>104</v>
      </c>
      <c r="AL189" s="41">
        <v>1</v>
      </c>
      <c r="AM189" s="41">
        <v>31636</v>
      </c>
      <c r="AN189" s="41" t="s">
        <v>92</v>
      </c>
      <c r="AO189" s="31">
        <v>1</v>
      </c>
      <c r="AP189" s="38">
        <v>0</v>
      </c>
      <c r="AQ189" s="38"/>
      <c r="AR189" s="39" t="s">
        <v>93</v>
      </c>
      <c r="AS189" s="31" t="s">
        <v>94</v>
      </c>
      <c r="AT189" s="31" t="s">
        <v>95</v>
      </c>
      <c r="AU189" s="31"/>
      <c r="AV189" s="39"/>
      <c r="AW189" s="39"/>
      <c r="AX189" s="39"/>
      <c r="AY189" s="39"/>
      <c r="AZ189" s="43"/>
    </row>
    <row r="190" spans="1:16336" s="20" customFormat="1" ht="85.5" customHeight="1" x14ac:dyDescent="0.2">
      <c r="A190" s="32" t="s">
        <v>1012</v>
      </c>
      <c r="B190" s="31" t="s">
        <v>1013</v>
      </c>
      <c r="C190" s="31" t="s">
        <v>108</v>
      </c>
      <c r="D190" s="31" t="s">
        <v>983</v>
      </c>
      <c r="E190" s="31" t="s">
        <v>984</v>
      </c>
      <c r="F190" s="31"/>
      <c r="G190" s="31" t="s">
        <v>964</v>
      </c>
      <c r="H190" s="31" t="s">
        <v>77</v>
      </c>
      <c r="I190" s="31" t="s">
        <v>78</v>
      </c>
      <c r="J190" s="31" t="s">
        <v>964</v>
      </c>
      <c r="K190" s="31" t="s">
        <v>1014</v>
      </c>
      <c r="L190" s="31" t="str">
        <f t="shared" si="8"/>
        <v>Поставка инверторов 125 В постоянного тока, 1500 Вт</v>
      </c>
      <c r="M190" s="31" t="s">
        <v>294</v>
      </c>
      <c r="N190" s="31" t="s">
        <v>75</v>
      </c>
      <c r="O190" s="31">
        <v>642</v>
      </c>
      <c r="P190" s="33" t="s">
        <v>82</v>
      </c>
      <c r="Q190" s="31">
        <v>1</v>
      </c>
      <c r="R190" s="34" t="s">
        <v>174</v>
      </c>
      <c r="S190" s="31" t="s">
        <v>83</v>
      </c>
      <c r="T190" s="35">
        <v>1716</v>
      </c>
      <c r="U190" s="36">
        <f t="shared" si="9"/>
        <v>1716</v>
      </c>
      <c r="V190" s="37">
        <f t="shared" si="7"/>
        <v>1716000</v>
      </c>
      <c r="W190" s="31">
        <v>2018</v>
      </c>
      <c r="X190" s="31" t="s">
        <v>126</v>
      </c>
      <c r="Y190" s="31">
        <v>2018</v>
      </c>
      <c r="Z190" s="39" t="s">
        <v>127</v>
      </c>
      <c r="AA190" s="38" t="s">
        <v>128</v>
      </c>
      <c r="AB190" s="31">
        <v>2018</v>
      </c>
      <c r="AC190" s="39" t="s">
        <v>129</v>
      </c>
      <c r="AD190" s="39">
        <v>2018</v>
      </c>
      <c r="AE190" s="39" t="s">
        <v>130</v>
      </c>
      <c r="AF190" s="66">
        <v>2018</v>
      </c>
      <c r="AG190" s="66" t="s">
        <v>101</v>
      </c>
      <c r="AH190" s="66">
        <v>2018</v>
      </c>
      <c r="AI190" s="67" t="s">
        <v>85</v>
      </c>
      <c r="AJ190" s="67" t="s">
        <v>86</v>
      </c>
      <c r="AK190" s="40" t="s">
        <v>104</v>
      </c>
      <c r="AL190" s="41">
        <v>1</v>
      </c>
      <c r="AM190" s="41">
        <v>31636</v>
      </c>
      <c r="AN190" s="41" t="s">
        <v>92</v>
      </c>
      <c r="AO190" s="31">
        <v>1</v>
      </c>
      <c r="AP190" s="38">
        <v>0</v>
      </c>
      <c r="AQ190" s="38"/>
      <c r="AR190" s="39" t="s">
        <v>93</v>
      </c>
      <c r="AS190" s="31" t="s">
        <v>94</v>
      </c>
      <c r="AT190" s="31" t="s">
        <v>95</v>
      </c>
      <c r="AU190" s="31"/>
      <c r="AV190" s="39"/>
      <c r="AW190" s="39">
        <v>129</v>
      </c>
      <c r="AX190" s="180">
        <v>43192</v>
      </c>
      <c r="AY190" s="180">
        <v>43194</v>
      </c>
      <c r="AZ190" s="180">
        <v>43192</v>
      </c>
    </row>
    <row r="191" spans="1:16336" s="20" customFormat="1" ht="87.75" customHeight="1" x14ac:dyDescent="0.2">
      <c r="A191" s="32"/>
      <c r="B191" s="31" t="s">
        <v>1015</v>
      </c>
      <c r="C191" s="31"/>
      <c r="D191" s="31" t="s">
        <v>1016</v>
      </c>
      <c r="E191" s="31" t="s">
        <v>1017</v>
      </c>
      <c r="F191" s="31"/>
      <c r="G191" s="31" t="s">
        <v>1018</v>
      </c>
      <c r="H191" s="31" t="s">
        <v>77</v>
      </c>
      <c r="I191" s="31" t="s">
        <v>78</v>
      </c>
      <c r="J191" s="31" t="s">
        <v>1018</v>
      </c>
      <c r="K191" s="31" t="s">
        <v>1019</v>
      </c>
      <c r="L191" s="31" t="str">
        <f t="shared" si="8"/>
        <v>Оказание услуг по проведению анализа технологического масла  ГТУ</v>
      </c>
      <c r="M191" s="31" t="s">
        <v>1020</v>
      </c>
      <c r="N191" s="31" t="s">
        <v>75</v>
      </c>
      <c r="O191" s="31">
        <v>642</v>
      </c>
      <c r="P191" s="33" t="s">
        <v>82</v>
      </c>
      <c r="Q191" s="31">
        <v>1</v>
      </c>
      <c r="R191" s="34" t="s">
        <v>1021</v>
      </c>
      <c r="S191" s="31" t="s">
        <v>1022</v>
      </c>
      <c r="T191" s="35">
        <v>1500</v>
      </c>
      <c r="U191" s="36">
        <v>400</v>
      </c>
      <c r="V191" s="37">
        <f t="shared" si="7"/>
        <v>1500000</v>
      </c>
      <c r="W191" s="31">
        <v>2018</v>
      </c>
      <c r="X191" s="31" t="s">
        <v>130</v>
      </c>
      <c r="Y191" s="31">
        <v>2018</v>
      </c>
      <c r="Z191" s="39" t="s">
        <v>131</v>
      </c>
      <c r="AA191" s="38" t="s">
        <v>1023</v>
      </c>
      <c r="AB191" s="31">
        <v>2018</v>
      </c>
      <c r="AC191" s="39" t="s">
        <v>84</v>
      </c>
      <c r="AD191" s="39">
        <v>2018</v>
      </c>
      <c r="AE191" s="39" t="s">
        <v>101</v>
      </c>
      <c r="AF191" s="66">
        <v>2018</v>
      </c>
      <c r="AG191" s="66" t="s">
        <v>101</v>
      </c>
      <c r="AH191" s="66">
        <v>2019</v>
      </c>
      <c r="AI191" s="67" t="s">
        <v>101</v>
      </c>
      <c r="AJ191" s="67" t="s">
        <v>1024</v>
      </c>
      <c r="AK191" s="40" t="s">
        <v>104</v>
      </c>
      <c r="AL191" s="41">
        <v>1</v>
      </c>
      <c r="AM191" s="41">
        <v>31636</v>
      </c>
      <c r="AN191" s="41" t="s">
        <v>92</v>
      </c>
      <c r="AO191" s="31">
        <v>1</v>
      </c>
      <c r="AP191" s="38" t="s">
        <v>152</v>
      </c>
      <c r="AQ191" s="38"/>
      <c r="AR191" s="39" t="s">
        <v>93</v>
      </c>
      <c r="AS191" s="31" t="s">
        <v>94</v>
      </c>
      <c r="AT191" s="31" t="s">
        <v>95</v>
      </c>
      <c r="AU191" s="31"/>
      <c r="AV191" s="39"/>
      <c r="AW191" s="39"/>
      <c r="AX191" s="39"/>
      <c r="AY191" s="39"/>
      <c r="AZ191" s="43"/>
    </row>
    <row r="192" spans="1:16336" s="20" customFormat="1" ht="86.25" customHeight="1" x14ac:dyDescent="0.2">
      <c r="A192" s="32" t="s">
        <v>1025</v>
      </c>
      <c r="B192" s="31" t="s">
        <v>1026</v>
      </c>
      <c r="C192" s="31"/>
      <c r="D192" s="31" t="s">
        <v>933</v>
      </c>
      <c r="E192" s="31" t="s">
        <v>1027</v>
      </c>
      <c r="F192" s="31"/>
      <c r="G192" s="31" t="s">
        <v>1018</v>
      </c>
      <c r="H192" s="31" t="s">
        <v>77</v>
      </c>
      <c r="I192" s="31" t="s">
        <v>78</v>
      </c>
      <c r="J192" s="31" t="s">
        <v>1018</v>
      </c>
      <c r="K192" s="31" t="s">
        <v>1028</v>
      </c>
      <c r="L192" s="31" t="str">
        <f t="shared" si="8"/>
        <v>Оказание услуг по технической поддержке эксплуатации мобильных ГТЭС</v>
      </c>
      <c r="M192" s="31" t="s">
        <v>1029</v>
      </c>
      <c r="N192" s="31" t="s">
        <v>75</v>
      </c>
      <c r="O192" s="31">
        <v>642</v>
      </c>
      <c r="P192" s="33" t="s">
        <v>296</v>
      </c>
      <c r="Q192" s="31">
        <v>1</v>
      </c>
      <c r="R192" s="34" t="s">
        <v>1021</v>
      </c>
      <c r="S192" s="31" t="s">
        <v>1022</v>
      </c>
      <c r="T192" s="35">
        <v>6000</v>
      </c>
      <c r="U192" s="36">
        <v>3500</v>
      </c>
      <c r="V192" s="37">
        <f t="shared" si="7"/>
        <v>6000000</v>
      </c>
      <c r="W192" s="31">
        <v>2018</v>
      </c>
      <c r="X192" s="31" t="s">
        <v>89</v>
      </c>
      <c r="Y192" s="31">
        <v>2018</v>
      </c>
      <c r="Z192" s="39" t="s">
        <v>102</v>
      </c>
      <c r="AA192" s="38" t="s">
        <v>1030</v>
      </c>
      <c r="AB192" s="31">
        <v>2018</v>
      </c>
      <c r="AC192" s="39" t="s">
        <v>102</v>
      </c>
      <c r="AD192" s="39">
        <v>2018</v>
      </c>
      <c r="AE192" s="39" t="s">
        <v>126</v>
      </c>
      <c r="AF192" s="66">
        <v>2018</v>
      </c>
      <c r="AG192" s="66" t="s">
        <v>126</v>
      </c>
      <c r="AH192" s="66">
        <v>2019</v>
      </c>
      <c r="AI192" s="67" t="s">
        <v>126</v>
      </c>
      <c r="AJ192" s="67" t="s">
        <v>1031</v>
      </c>
      <c r="AK192" s="68" t="s">
        <v>176</v>
      </c>
      <c r="AL192" s="31">
        <v>0</v>
      </c>
      <c r="AM192" s="41">
        <v>3363</v>
      </c>
      <c r="AN192" s="41" t="s">
        <v>92</v>
      </c>
      <c r="AO192" s="31">
        <v>0</v>
      </c>
      <c r="AP192" s="38" t="s">
        <v>967</v>
      </c>
      <c r="AQ192" s="38" t="s">
        <v>1032</v>
      </c>
      <c r="AR192" s="39"/>
      <c r="AS192" s="31" t="s">
        <v>94</v>
      </c>
      <c r="AT192" s="31" t="s">
        <v>95</v>
      </c>
      <c r="AU192" s="31"/>
      <c r="AV192" s="39"/>
      <c r="AW192" s="39"/>
      <c r="AX192" s="39"/>
      <c r="AY192" s="39"/>
      <c r="AZ192" s="43"/>
    </row>
    <row r="193" spans="1:53" s="20" customFormat="1" ht="90.75" customHeight="1" x14ac:dyDescent="0.2">
      <c r="A193" s="32" t="s">
        <v>1033</v>
      </c>
      <c r="B193" s="31" t="s">
        <v>1034</v>
      </c>
      <c r="C193" s="31" t="s">
        <v>108</v>
      </c>
      <c r="D193" s="31" t="s">
        <v>1035</v>
      </c>
      <c r="E193" s="31" t="s">
        <v>1036</v>
      </c>
      <c r="F193" s="31"/>
      <c r="G193" s="31" t="s">
        <v>1018</v>
      </c>
      <c r="H193" s="31" t="s">
        <v>77</v>
      </c>
      <c r="I193" s="31" t="s">
        <v>78</v>
      </c>
      <c r="J193" s="31" t="s">
        <v>1018</v>
      </c>
      <c r="K193" s="31" t="s">
        <v>1037</v>
      </c>
      <c r="L193" s="31" t="str">
        <f t="shared" si="8"/>
        <v>Поставка технологических рукавов для ГТУ</v>
      </c>
      <c r="M193" s="31" t="s">
        <v>1038</v>
      </c>
      <c r="N193" s="31" t="s">
        <v>75</v>
      </c>
      <c r="O193" s="31">
        <v>642</v>
      </c>
      <c r="P193" s="33" t="s">
        <v>82</v>
      </c>
      <c r="Q193" s="31">
        <v>1</v>
      </c>
      <c r="R193" s="34" t="s">
        <v>174</v>
      </c>
      <c r="S193" s="31" t="s">
        <v>83</v>
      </c>
      <c r="T193" s="35">
        <v>3000</v>
      </c>
      <c r="U193" s="36">
        <v>2700</v>
      </c>
      <c r="V193" s="37">
        <f t="shared" si="7"/>
        <v>3000000</v>
      </c>
      <c r="W193" s="31">
        <v>2018</v>
      </c>
      <c r="X193" s="31" t="s">
        <v>126</v>
      </c>
      <c r="Y193" s="31">
        <v>2018</v>
      </c>
      <c r="Z193" s="38" t="s">
        <v>126</v>
      </c>
      <c r="AA193" s="31" t="s">
        <v>250</v>
      </c>
      <c r="AB193" s="31">
        <v>2018</v>
      </c>
      <c r="AC193" s="38" t="s">
        <v>126</v>
      </c>
      <c r="AD193" s="39">
        <v>2018</v>
      </c>
      <c r="AE193" s="39" t="s">
        <v>127</v>
      </c>
      <c r="AF193" s="66">
        <v>2018</v>
      </c>
      <c r="AG193" s="39" t="s">
        <v>127</v>
      </c>
      <c r="AH193" s="66">
        <v>2019</v>
      </c>
      <c r="AI193" s="39" t="s">
        <v>127</v>
      </c>
      <c r="AJ193" s="67" t="s">
        <v>1039</v>
      </c>
      <c r="AK193" s="40" t="s">
        <v>104</v>
      </c>
      <c r="AL193" s="41">
        <v>1</v>
      </c>
      <c r="AM193" s="41">
        <v>31636</v>
      </c>
      <c r="AN193" s="41" t="s">
        <v>92</v>
      </c>
      <c r="AO193" s="38">
        <v>1</v>
      </c>
      <c r="AP193" s="39">
        <v>0</v>
      </c>
      <c r="AQ193" s="31" t="s">
        <v>1040</v>
      </c>
      <c r="AR193" s="39" t="s">
        <v>93</v>
      </c>
      <c r="AS193" s="31" t="s">
        <v>94</v>
      </c>
      <c r="AT193" s="31" t="s">
        <v>95</v>
      </c>
      <c r="AU193" s="31"/>
      <c r="AV193" s="39"/>
      <c r="AW193" s="31">
        <v>96</v>
      </c>
      <c r="AX193" s="180">
        <v>43160</v>
      </c>
      <c r="AY193" s="180">
        <v>43164</v>
      </c>
      <c r="AZ193" s="180">
        <v>43160</v>
      </c>
    </row>
    <row r="194" spans="1:53" s="20" customFormat="1" ht="84.75" customHeight="1" x14ac:dyDescent="0.2">
      <c r="A194" s="32" t="s">
        <v>1041</v>
      </c>
      <c r="B194" s="31" t="s">
        <v>1042</v>
      </c>
      <c r="C194" s="31"/>
      <c r="D194" s="31" t="s">
        <v>1043</v>
      </c>
      <c r="E194" s="31" t="s">
        <v>1044</v>
      </c>
      <c r="F194" s="31"/>
      <c r="G194" s="31" t="s">
        <v>1018</v>
      </c>
      <c r="H194" s="31" t="s">
        <v>77</v>
      </c>
      <c r="I194" s="31" t="s">
        <v>78</v>
      </c>
      <c r="J194" s="31" t="s">
        <v>1018</v>
      </c>
      <c r="K194" s="31" t="s">
        <v>1045</v>
      </c>
      <c r="L194" s="31" t="str">
        <f t="shared" si="8"/>
        <v>Поставка топливных рукавов МБС</v>
      </c>
      <c r="M194" s="31" t="s">
        <v>1046</v>
      </c>
      <c r="N194" s="31" t="s">
        <v>75</v>
      </c>
      <c r="O194" s="31">
        <v>642</v>
      </c>
      <c r="P194" s="33" t="s">
        <v>82</v>
      </c>
      <c r="Q194" s="31">
        <v>2</v>
      </c>
      <c r="R194" s="34" t="s">
        <v>174</v>
      </c>
      <c r="S194" s="31" t="s">
        <v>83</v>
      </c>
      <c r="T194" s="35">
        <v>1100</v>
      </c>
      <c r="U194" s="36">
        <v>1100</v>
      </c>
      <c r="V194" s="37">
        <f t="shared" si="7"/>
        <v>1100000</v>
      </c>
      <c r="W194" s="31">
        <v>2018</v>
      </c>
      <c r="X194" s="31" t="s">
        <v>126</v>
      </c>
      <c r="Y194" s="31">
        <v>2018</v>
      </c>
      <c r="Z194" s="39" t="s">
        <v>127</v>
      </c>
      <c r="AA194" s="38" t="s">
        <v>1047</v>
      </c>
      <c r="AB194" s="31">
        <v>2018</v>
      </c>
      <c r="AC194" s="39" t="s">
        <v>129</v>
      </c>
      <c r="AD194" s="39">
        <v>2018</v>
      </c>
      <c r="AE194" s="39" t="s">
        <v>130</v>
      </c>
      <c r="AF194" s="66">
        <v>2018</v>
      </c>
      <c r="AG194" s="66" t="s">
        <v>130</v>
      </c>
      <c r="AH194" s="66">
        <v>2018</v>
      </c>
      <c r="AI194" s="67" t="s">
        <v>84</v>
      </c>
      <c r="AJ194" s="67" t="s">
        <v>1048</v>
      </c>
      <c r="AK194" s="40" t="s">
        <v>104</v>
      </c>
      <c r="AL194" s="41">
        <v>1</v>
      </c>
      <c r="AM194" s="41">
        <v>31636</v>
      </c>
      <c r="AN194" s="41" t="s">
        <v>92</v>
      </c>
      <c r="AO194" s="38">
        <v>1</v>
      </c>
      <c r="AP194" s="39">
        <v>0</v>
      </c>
      <c r="AQ194" s="39"/>
      <c r="AR194" s="39" t="s">
        <v>93</v>
      </c>
      <c r="AS194" s="31" t="s">
        <v>94</v>
      </c>
      <c r="AT194" s="31" t="s">
        <v>95</v>
      </c>
      <c r="AU194" s="31"/>
      <c r="AV194" s="39"/>
      <c r="AW194" s="39"/>
      <c r="AX194" s="39"/>
      <c r="AY194" s="39"/>
      <c r="AZ194" s="43"/>
    </row>
    <row r="195" spans="1:53" s="20" customFormat="1" ht="77.25" customHeight="1" x14ac:dyDescent="0.2">
      <c r="A195" s="32" t="s">
        <v>1049</v>
      </c>
      <c r="B195" s="31" t="s">
        <v>1050</v>
      </c>
      <c r="C195" s="31" t="s">
        <v>268</v>
      </c>
      <c r="D195" s="31" t="s">
        <v>1051</v>
      </c>
      <c r="E195" s="31" t="s">
        <v>1052</v>
      </c>
      <c r="F195" s="31"/>
      <c r="G195" s="31" t="s">
        <v>1018</v>
      </c>
      <c r="H195" s="31" t="s">
        <v>77</v>
      </c>
      <c r="I195" s="31" t="s">
        <v>78</v>
      </c>
      <c r="J195" s="31" t="s">
        <v>1018</v>
      </c>
      <c r="K195" s="31" t="s">
        <v>1053</v>
      </c>
      <c r="L195" s="31" t="str">
        <f t="shared" si="8"/>
        <v>Поставка специализированного инструмента и материалов для ремонта оборудования мобильной ГТЭС</v>
      </c>
      <c r="M195" s="31" t="s">
        <v>1054</v>
      </c>
      <c r="N195" s="31" t="s">
        <v>75</v>
      </c>
      <c r="O195" s="31" t="s">
        <v>81</v>
      </c>
      <c r="P195" s="33" t="s">
        <v>82</v>
      </c>
      <c r="Q195" s="31">
        <v>1</v>
      </c>
      <c r="R195" s="34" t="s">
        <v>174</v>
      </c>
      <c r="S195" s="31" t="s">
        <v>83</v>
      </c>
      <c r="T195" s="35">
        <v>200</v>
      </c>
      <c r="U195" s="36">
        <v>200</v>
      </c>
      <c r="V195" s="37">
        <f t="shared" si="7"/>
        <v>200000</v>
      </c>
      <c r="W195" s="31">
        <v>2018</v>
      </c>
      <c r="X195" s="31" t="s">
        <v>102</v>
      </c>
      <c r="Y195" s="31">
        <v>2018</v>
      </c>
      <c r="Z195" s="39" t="s">
        <v>126</v>
      </c>
      <c r="AA195" s="38" t="s">
        <v>1055</v>
      </c>
      <c r="AB195" s="31">
        <v>2018</v>
      </c>
      <c r="AC195" s="39" t="s">
        <v>127</v>
      </c>
      <c r="AD195" s="39">
        <v>2018</v>
      </c>
      <c r="AE195" s="39" t="s">
        <v>129</v>
      </c>
      <c r="AF195" s="66">
        <v>2018</v>
      </c>
      <c r="AG195" s="66" t="s">
        <v>129</v>
      </c>
      <c r="AH195" s="66">
        <v>2018</v>
      </c>
      <c r="AI195" s="67" t="s">
        <v>130</v>
      </c>
      <c r="AJ195" s="67" t="s">
        <v>1056</v>
      </c>
      <c r="AK195" s="40" t="s">
        <v>251</v>
      </c>
      <c r="AL195" s="41">
        <v>1</v>
      </c>
      <c r="AM195" s="41">
        <v>65355</v>
      </c>
      <c r="AN195" s="41" t="s">
        <v>92</v>
      </c>
      <c r="AO195" s="38">
        <v>1</v>
      </c>
      <c r="AP195" s="39">
        <v>0</v>
      </c>
      <c r="AQ195" s="39"/>
      <c r="AR195" s="39" t="s">
        <v>93</v>
      </c>
      <c r="AS195" s="31" t="s">
        <v>94</v>
      </c>
      <c r="AT195" s="31" t="s">
        <v>95</v>
      </c>
      <c r="AU195" s="31"/>
      <c r="AV195" s="39"/>
      <c r="AW195" s="39">
        <v>166</v>
      </c>
      <c r="AX195" s="181">
        <v>43208</v>
      </c>
      <c r="AY195" s="181">
        <v>43210</v>
      </c>
      <c r="AZ195" s="181">
        <v>43208</v>
      </c>
    </row>
    <row r="196" spans="1:53" s="20" customFormat="1" ht="81.75" customHeight="1" x14ac:dyDescent="0.2">
      <c r="A196" s="32" t="s">
        <v>1057</v>
      </c>
      <c r="B196" s="31" t="s">
        <v>1058</v>
      </c>
      <c r="C196" s="31"/>
      <c r="D196" s="31" t="s">
        <v>1059</v>
      </c>
      <c r="E196" s="31" t="s">
        <v>1060</v>
      </c>
      <c r="F196" s="31"/>
      <c r="G196" s="31" t="s">
        <v>1018</v>
      </c>
      <c r="H196" s="31" t="s">
        <v>77</v>
      </c>
      <c r="I196" s="31" t="s">
        <v>78</v>
      </c>
      <c r="J196" s="31" t="s">
        <v>1018</v>
      </c>
      <c r="K196" s="31" t="s">
        <v>1061</v>
      </c>
      <c r="L196" s="31" t="str">
        <f t="shared" si="8"/>
        <v>Поставка  жидкости для промывки газотурбинных двигателей</v>
      </c>
      <c r="M196" s="31" t="s">
        <v>1062</v>
      </c>
      <c r="N196" s="31" t="s">
        <v>75</v>
      </c>
      <c r="O196" s="31" t="s">
        <v>81</v>
      </c>
      <c r="P196" s="33" t="s">
        <v>82</v>
      </c>
      <c r="Q196" s="31">
        <v>1</v>
      </c>
      <c r="R196" s="34" t="s">
        <v>174</v>
      </c>
      <c r="S196" s="31" t="s">
        <v>83</v>
      </c>
      <c r="T196" s="35">
        <v>3032</v>
      </c>
      <c r="U196" s="36">
        <v>3032</v>
      </c>
      <c r="V196" s="37">
        <f t="shared" si="7"/>
        <v>3032000</v>
      </c>
      <c r="W196" s="31">
        <v>2018</v>
      </c>
      <c r="X196" s="31" t="s">
        <v>126</v>
      </c>
      <c r="Y196" s="31">
        <v>2018</v>
      </c>
      <c r="Z196" s="39" t="s">
        <v>127</v>
      </c>
      <c r="AA196" s="38" t="s">
        <v>1047</v>
      </c>
      <c r="AB196" s="31">
        <v>2018</v>
      </c>
      <c r="AC196" s="39" t="s">
        <v>127</v>
      </c>
      <c r="AD196" s="39">
        <v>2018</v>
      </c>
      <c r="AE196" s="39" t="s">
        <v>129</v>
      </c>
      <c r="AF196" s="66">
        <v>2018</v>
      </c>
      <c r="AG196" s="66" t="s">
        <v>130</v>
      </c>
      <c r="AH196" s="66">
        <v>2018</v>
      </c>
      <c r="AI196" s="67" t="s">
        <v>131</v>
      </c>
      <c r="AJ196" s="67" t="s">
        <v>1063</v>
      </c>
      <c r="AK196" s="40" t="s">
        <v>104</v>
      </c>
      <c r="AL196" s="41">
        <v>1</v>
      </c>
      <c r="AM196" s="41">
        <v>31636</v>
      </c>
      <c r="AN196" s="41" t="s">
        <v>92</v>
      </c>
      <c r="AO196" s="38" t="s">
        <v>114</v>
      </c>
      <c r="AP196" s="39">
        <v>0</v>
      </c>
      <c r="AQ196" s="39"/>
      <c r="AR196" s="39" t="s">
        <v>93</v>
      </c>
      <c r="AS196" s="31" t="s">
        <v>94</v>
      </c>
      <c r="AT196" s="31" t="s">
        <v>95</v>
      </c>
      <c r="AU196" s="31"/>
      <c r="AV196" s="39"/>
      <c r="AW196" s="39"/>
      <c r="AX196" s="39"/>
      <c r="AY196" s="39"/>
      <c r="AZ196" s="43"/>
    </row>
    <row r="197" spans="1:53" s="20" customFormat="1" ht="74.25" customHeight="1" x14ac:dyDescent="0.2">
      <c r="A197" s="32"/>
      <c r="B197" s="31" t="s">
        <v>1064</v>
      </c>
      <c r="C197" s="31"/>
      <c r="D197" s="31" t="s">
        <v>1065</v>
      </c>
      <c r="E197" s="31" t="s">
        <v>1066</v>
      </c>
      <c r="F197" s="31"/>
      <c r="G197" s="31" t="s">
        <v>1018</v>
      </c>
      <c r="H197" s="31" t="s">
        <v>77</v>
      </c>
      <c r="I197" s="31" t="s">
        <v>78</v>
      </c>
      <c r="J197" s="31" t="s">
        <v>1018</v>
      </c>
      <c r="K197" s="31" t="s">
        <v>1067</v>
      </c>
      <c r="L197" s="31" t="str">
        <f t="shared" si="8"/>
        <v>Поставка изопропилового спирта</v>
      </c>
      <c r="M197" s="31" t="s">
        <v>1062</v>
      </c>
      <c r="N197" s="31" t="s">
        <v>75</v>
      </c>
      <c r="O197" s="31">
        <v>642</v>
      </c>
      <c r="P197" s="33" t="s">
        <v>82</v>
      </c>
      <c r="Q197" s="31">
        <v>1</v>
      </c>
      <c r="R197" s="34" t="s">
        <v>174</v>
      </c>
      <c r="S197" s="31" t="s">
        <v>83</v>
      </c>
      <c r="T197" s="35">
        <v>635</v>
      </c>
      <c r="U197" s="36">
        <v>635</v>
      </c>
      <c r="V197" s="37">
        <f t="shared" si="7"/>
        <v>635000</v>
      </c>
      <c r="W197" s="31">
        <v>2018</v>
      </c>
      <c r="X197" s="31" t="s">
        <v>126</v>
      </c>
      <c r="Y197" s="31">
        <v>2018</v>
      </c>
      <c r="Z197" s="39" t="s">
        <v>127</v>
      </c>
      <c r="AA197" s="38" t="s">
        <v>1047</v>
      </c>
      <c r="AB197" s="31">
        <v>2018</v>
      </c>
      <c r="AC197" s="39" t="s">
        <v>127</v>
      </c>
      <c r="AD197" s="39">
        <v>2018</v>
      </c>
      <c r="AE197" s="39" t="s">
        <v>129</v>
      </c>
      <c r="AF197" s="66">
        <v>2018</v>
      </c>
      <c r="AG197" s="66" t="s">
        <v>130</v>
      </c>
      <c r="AH197" s="66">
        <v>2018</v>
      </c>
      <c r="AI197" s="67" t="s">
        <v>131</v>
      </c>
      <c r="AJ197" s="67" t="s">
        <v>1063</v>
      </c>
      <c r="AK197" s="40" t="s">
        <v>104</v>
      </c>
      <c r="AL197" s="41">
        <v>1</v>
      </c>
      <c r="AM197" s="41">
        <v>31636</v>
      </c>
      <c r="AN197" s="41" t="s">
        <v>92</v>
      </c>
      <c r="AO197" s="38">
        <v>0</v>
      </c>
      <c r="AP197" s="39">
        <v>0</v>
      </c>
      <c r="AQ197" s="39"/>
      <c r="AR197" s="39" t="s">
        <v>93</v>
      </c>
      <c r="AS197" s="31" t="s">
        <v>94</v>
      </c>
      <c r="AT197" s="31" t="s">
        <v>95</v>
      </c>
      <c r="AU197" s="31"/>
      <c r="AV197" s="39"/>
      <c r="AW197" s="39"/>
      <c r="AX197" s="39"/>
      <c r="AY197" s="39"/>
      <c r="AZ197" s="43"/>
    </row>
    <row r="198" spans="1:53" s="20" customFormat="1" ht="53.25" customHeight="1" x14ac:dyDescent="0.2">
      <c r="A198" s="32" t="s">
        <v>1068</v>
      </c>
      <c r="B198" s="31" t="s">
        <v>1069</v>
      </c>
      <c r="C198" s="31" t="s">
        <v>108</v>
      </c>
      <c r="D198" s="31" t="s">
        <v>1070</v>
      </c>
      <c r="E198" s="31" t="s">
        <v>1071</v>
      </c>
      <c r="F198" s="31"/>
      <c r="G198" s="31" t="s">
        <v>1018</v>
      </c>
      <c r="H198" s="31" t="s">
        <v>77</v>
      </c>
      <c r="I198" s="31" t="s">
        <v>78</v>
      </c>
      <c r="J198" s="31" t="s">
        <v>1018</v>
      </c>
      <c r="K198" s="31" t="s">
        <v>1072</v>
      </c>
      <c r="L198" s="31" t="str">
        <f t="shared" si="8"/>
        <v>Аренда спецтехники с экипажем</v>
      </c>
      <c r="M198" s="31" t="s">
        <v>1073</v>
      </c>
      <c r="N198" s="31" t="s">
        <v>75</v>
      </c>
      <c r="O198" s="31" t="s">
        <v>81</v>
      </c>
      <c r="P198" s="33" t="s">
        <v>82</v>
      </c>
      <c r="Q198" s="31">
        <v>1</v>
      </c>
      <c r="R198" s="34" t="s">
        <v>1074</v>
      </c>
      <c r="S198" s="31" t="s">
        <v>1075</v>
      </c>
      <c r="T198" s="35">
        <v>400</v>
      </c>
      <c r="U198" s="36">
        <v>400</v>
      </c>
      <c r="V198" s="37">
        <f t="shared" si="7"/>
        <v>400000</v>
      </c>
      <c r="W198" s="31">
        <v>2018</v>
      </c>
      <c r="X198" s="31" t="s">
        <v>102</v>
      </c>
      <c r="Y198" s="31">
        <v>2018</v>
      </c>
      <c r="Z198" s="39" t="s">
        <v>102</v>
      </c>
      <c r="AA198" s="38" t="s">
        <v>1076</v>
      </c>
      <c r="AB198" s="31">
        <v>2018</v>
      </c>
      <c r="AC198" s="39" t="s">
        <v>126</v>
      </c>
      <c r="AD198" s="39">
        <v>2018</v>
      </c>
      <c r="AE198" s="39" t="s">
        <v>127</v>
      </c>
      <c r="AF198" s="66">
        <v>2018</v>
      </c>
      <c r="AG198" s="66" t="s">
        <v>127</v>
      </c>
      <c r="AH198" s="66">
        <v>2019</v>
      </c>
      <c r="AI198" s="67" t="s">
        <v>127</v>
      </c>
      <c r="AJ198" s="67" t="s">
        <v>1039</v>
      </c>
      <c r="AK198" s="40" t="s">
        <v>104</v>
      </c>
      <c r="AL198" s="41">
        <v>1</v>
      </c>
      <c r="AM198" s="41">
        <v>31636</v>
      </c>
      <c r="AN198" s="41" t="s">
        <v>92</v>
      </c>
      <c r="AO198" s="38">
        <v>1</v>
      </c>
      <c r="AP198" s="39">
        <v>0</v>
      </c>
      <c r="AQ198" s="39"/>
      <c r="AR198" s="39" t="s">
        <v>93</v>
      </c>
      <c r="AS198" s="31" t="s">
        <v>94</v>
      </c>
      <c r="AT198" s="31" t="s">
        <v>95</v>
      </c>
      <c r="AU198" s="31"/>
      <c r="AV198" s="39"/>
      <c r="AW198" s="39">
        <v>55</v>
      </c>
      <c r="AX198" s="180">
        <v>43137</v>
      </c>
      <c r="AY198" s="180">
        <v>43138</v>
      </c>
      <c r="AZ198" s="180">
        <v>43137</v>
      </c>
    </row>
    <row r="199" spans="1:53" s="20" customFormat="1" ht="81" customHeight="1" x14ac:dyDescent="0.2">
      <c r="A199" s="32"/>
      <c r="B199" s="31" t="s">
        <v>1077</v>
      </c>
      <c r="C199" s="31"/>
      <c r="D199" s="31" t="s">
        <v>1078</v>
      </c>
      <c r="E199" s="31" t="s">
        <v>1079</v>
      </c>
      <c r="F199" s="31"/>
      <c r="G199" s="31" t="s">
        <v>1018</v>
      </c>
      <c r="H199" s="31" t="s">
        <v>77</v>
      </c>
      <c r="I199" s="31" t="s">
        <v>78</v>
      </c>
      <c r="J199" s="31" t="s">
        <v>1018</v>
      </c>
      <c r="K199" s="31" t="s">
        <v>1080</v>
      </c>
      <c r="L199" s="31" t="str">
        <f t="shared" si="8"/>
        <v>Поставка масла для маслонаполненного оборудования ГТУ</v>
      </c>
      <c r="M199" s="31" t="s">
        <v>1062</v>
      </c>
      <c r="N199" s="31" t="s">
        <v>75</v>
      </c>
      <c r="O199" s="31" t="s">
        <v>81</v>
      </c>
      <c r="P199" s="33" t="s">
        <v>82</v>
      </c>
      <c r="Q199" s="31">
        <v>1</v>
      </c>
      <c r="R199" s="34" t="s">
        <v>174</v>
      </c>
      <c r="S199" s="31" t="s">
        <v>83</v>
      </c>
      <c r="T199" s="35">
        <v>28575</v>
      </c>
      <c r="U199" s="36">
        <v>28575</v>
      </c>
      <c r="V199" s="37">
        <f t="shared" si="7"/>
        <v>28575000</v>
      </c>
      <c r="W199" s="31">
        <v>2018</v>
      </c>
      <c r="X199" s="31" t="s">
        <v>102</v>
      </c>
      <c r="Y199" s="31">
        <v>2018</v>
      </c>
      <c r="Z199" s="39" t="s">
        <v>126</v>
      </c>
      <c r="AA199" s="38" t="s">
        <v>1081</v>
      </c>
      <c r="AB199" s="31">
        <v>2018</v>
      </c>
      <c r="AC199" s="39" t="s">
        <v>127</v>
      </c>
      <c r="AD199" s="39">
        <v>2018</v>
      </c>
      <c r="AE199" s="39" t="s">
        <v>129</v>
      </c>
      <c r="AF199" s="66">
        <v>2018</v>
      </c>
      <c r="AG199" s="66" t="s">
        <v>129</v>
      </c>
      <c r="AH199" s="66">
        <v>2018</v>
      </c>
      <c r="AI199" s="67" t="s">
        <v>131</v>
      </c>
      <c r="AJ199" s="67" t="s">
        <v>1063</v>
      </c>
      <c r="AK199" s="68" t="s">
        <v>91</v>
      </c>
      <c r="AL199" s="31">
        <v>1</v>
      </c>
      <c r="AM199" s="41">
        <v>40796</v>
      </c>
      <c r="AN199" s="41" t="s">
        <v>92</v>
      </c>
      <c r="AO199" s="38">
        <v>1</v>
      </c>
      <c r="AP199" s="39">
        <v>0</v>
      </c>
      <c r="AQ199" s="39"/>
      <c r="AR199" s="39" t="s">
        <v>93</v>
      </c>
      <c r="AS199" s="31" t="s">
        <v>94</v>
      </c>
      <c r="AT199" s="31" t="s">
        <v>95</v>
      </c>
      <c r="AU199" s="31"/>
      <c r="AV199" s="39"/>
      <c r="AW199" s="39"/>
      <c r="AX199" s="39"/>
      <c r="AY199" s="39"/>
      <c r="AZ199" s="43"/>
    </row>
    <row r="200" spans="1:53" s="20" customFormat="1" ht="75.75" customHeight="1" x14ac:dyDescent="0.2">
      <c r="A200" s="32" t="s">
        <v>1082</v>
      </c>
      <c r="B200" s="31" t="s">
        <v>1083</v>
      </c>
      <c r="C200" s="31"/>
      <c r="D200" s="31" t="s">
        <v>1084</v>
      </c>
      <c r="E200" s="31" t="s">
        <v>1085</v>
      </c>
      <c r="F200" s="31"/>
      <c r="G200" s="31" t="s">
        <v>1018</v>
      </c>
      <c r="H200" s="31" t="s">
        <v>77</v>
      </c>
      <c r="I200" s="31" t="s">
        <v>78</v>
      </c>
      <c r="J200" s="31" t="s">
        <v>1018</v>
      </c>
      <c r="K200" s="31" t="s">
        <v>1086</v>
      </c>
      <c r="L200" s="31" t="str">
        <f t="shared" si="8"/>
        <v xml:space="preserve">Поставка топливных  фильтрующих элементов </v>
      </c>
      <c r="M200" s="31" t="s">
        <v>1046</v>
      </c>
      <c r="N200" s="31" t="s">
        <v>75</v>
      </c>
      <c r="O200" s="31" t="s">
        <v>81</v>
      </c>
      <c r="P200" s="33" t="s">
        <v>82</v>
      </c>
      <c r="Q200" s="31">
        <v>1</v>
      </c>
      <c r="R200" s="34" t="s">
        <v>174</v>
      </c>
      <c r="S200" s="31" t="s">
        <v>83</v>
      </c>
      <c r="T200" s="35">
        <v>26000</v>
      </c>
      <c r="U200" s="36">
        <v>26000</v>
      </c>
      <c r="V200" s="37">
        <f t="shared" si="7"/>
        <v>26000000</v>
      </c>
      <c r="W200" s="31">
        <v>2018</v>
      </c>
      <c r="X200" s="31" t="s">
        <v>102</v>
      </c>
      <c r="Y200" s="31">
        <v>2018</v>
      </c>
      <c r="Z200" s="38" t="s">
        <v>127</v>
      </c>
      <c r="AA200" s="59" t="s">
        <v>128</v>
      </c>
      <c r="AB200" s="31">
        <v>2018</v>
      </c>
      <c r="AC200" s="39" t="s">
        <v>127</v>
      </c>
      <c r="AD200" s="39">
        <v>2018</v>
      </c>
      <c r="AE200" s="39" t="s">
        <v>129</v>
      </c>
      <c r="AF200" s="66">
        <v>2018</v>
      </c>
      <c r="AG200" s="66" t="s">
        <v>129</v>
      </c>
      <c r="AH200" s="66">
        <v>2018</v>
      </c>
      <c r="AI200" s="67" t="s">
        <v>131</v>
      </c>
      <c r="AJ200" s="67" t="s">
        <v>1063</v>
      </c>
      <c r="AK200" s="68" t="s">
        <v>91</v>
      </c>
      <c r="AL200" s="31">
        <v>1</v>
      </c>
      <c r="AM200" s="41">
        <v>40796</v>
      </c>
      <c r="AN200" s="41" t="s">
        <v>92</v>
      </c>
      <c r="AO200" s="38" t="s">
        <v>114</v>
      </c>
      <c r="AP200" s="39">
        <v>0</v>
      </c>
      <c r="AQ200" s="39"/>
      <c r="AR200" s="39" t="s">
        <v>93</v>
      </c>
      <c r="AS200" s="31" t="s">
        <v>94</v>
      </c>
      <c r="AT200" s="31" t="s">
        <v>95</v>
      </c>
      <c r="AU200" s="31"/>
      <c r="AV200" s="39"/>
      <c r="AW200" s="39"/>
      <c r="AX200" s="39"/>
      <c r="AY200" s="39"/>
      <c r="AZ200" s="43"/>
      <c r="BA200" s="180">
        <v>43195</v>
      </c>
    </row>
    <row r="201" spans="1:53" s="20" customFormat="1" ht="73.5" customHeight="1" x14ac:dyDescent="0.2">
      <c r="A201" s="32"/>
      <c r="B201" s="31" t="s">
        <v>1087</v>
      </c>
      <c r="C201" s="31"/>
      <c r="D201" s="31" t="s">
        <v>1088</v>
      </c>
      <c r="E201" s="31" t="s">
        <v>1089</v>
      </c>
      <c r="F201" s="31"/>
      <c r="G201" s="31" t="s">
        <v>1018</v>
      </c>
      <c r="H201" s="31" t="s">
        <v>77</v>
      </c>
      <c r="I201" s="31" t="s">
        <v>78</v>
      </c>
      <c r="J201" s="31" t="s">
        <v>1018</v>
      </c>
      <c r="K201" s="31" t="s">
        <v>1090</v>
      </c>
      <c r="L201" s="31" t="str">
        <f t="shared" si="8"/>
        <v>Поставка масляных фильтрующих элементов</v>
      </c>
      <c r="M201" s="31" t="s">
        <v>1046</v>
      </c>
      <c r="N201" s="31" t="s">
        <v>75</v>
      </c>
      <c r="O201" s="31">
        <v>642</v>
      </c>
      <c r="P201" s="33" t="s">
        <v>82</v>
      </c>
      <c r="Q201" s="31">
        <v>1</v>
      </c>
      <c r="R201" s="34" t="s">
        <v>174</v>
      </c>
      <c r="S201" s="31" t="s">
        <v>83</v>
      </c>
      <c r="T201" s="35">
        <v>20000</v>
      </c>
      <c r="U201" s="36">
        <v>20000</v>
      </c>
      <c r="V201" s="37">
        <f t="shared" si="7"/>
        <v>20000000</v>
      </c>
      <c r="W201" s="31">
        <v>2018</v>
      </c>
      <c r="X201" s="31" t="s">
        <v>127</v>
      </c>
      <c r="Y201" s="31">
        <v>2018</v>
      </c>
      <c r="Z201" s="39" t="s">
        <v>129</v>
      </c>
      <c r="AA201" s="38" t="s">
        <v>1091</v>
      </c>
      <c r="AB201" s="31">
        <v>2018</v>
      </c>
      <c r="AC201" s="39" t="s">
        <v>130</v>
      </c>
      <c r="AD201" s="39">
        <v>2018</v>
      </c>
      <c r="AE201" s="39" t="s">
        <v>131</v>
      </c>
      <c r="AF201" s="66">
        <v>2018</v>
      </c>
      <c r="AG201" s="66" t="s">
        <v>84</v>
      </c>
      <c r="AH201" s="66">
        <v>2018</v>
      </c>
      <c r="AI201" s="67" t="s">
        <v>101</v>
      </c>
      <c r="AJ201" s="67" t="s">
        <v>1092</v>
      </c>
      <c r="AK201" s="68" t="s">
        <v>91</v>
      </c>
      <c r="AL201" s="31">
        <v>1</v>
      </c>
      <c r="AM201" s="41">
        <v>40796</v>
      </c>
      <c r="AN201" s="41" t="s">
        <v>92</v>
      </c>
      <c r="AO201" s="38">
        <v>1</v>
      </c>
      <c r="AP201" s="39">
        <v>0</v>
      </c>
      <c r="AQ201" s="39"/>
      <c r="AR201" s="39" t="s">
        <v>93</v>
      </c>
      <c r="AS201" s="31" t="s">
        <v>94</v>
      </c>
      <c r="AT201" s="31" t="s">
        <v>95</v>
      </c>
      <c r="AU201" s="31"/>
      <c r="AV201" s="39"/>
      <c r="AW201" s="39"/>
      <c r="AX201" s="39"/>
      <c r="AY201" s="39"/>
      <c r="AZ201" s="43"/>
    </row>
    <row r="202" spans="1:53" s="20" customFormat="1" ht="71.25" customHeight="1" x14ac:dyDescent="0.2">
      <c r="A202" s="32"/>
      <c r="B202" s="31" t="s">
        <v>1093</v>
      </c>
      <c r="C202" s="31"/>
      <c r="D202" s="31" t="s">
        <v>1088</v>
      </c>
      <c r="E202" s="31" t="s">
        <v>1006</v>
      </c>
      <c r="F202" s="31"/>
      <c r="G202" s="31" t="s">
        <v>1018</v>
      </c>
      <c r="H202" s="31" t="s">
        <v>77</v>
      </c>
      <c r="I202" s="31" t="s">
        <v>78</v>
      </c>
      <c r="J202" s="31" t="s">
        <v>1018</v>
      </c>
      <c r="K202" s="31" t="s">
        <v>1094</v>
      </c>
      <c r="L202" s="31" t="str">
        <f t="shared" si="8"/>
        <v>Поставка воздушных фильтрующих элементов КВОУ</v>
      </c>
      <c r="M202" s="31" t="s">
        <v>1046</v>
      </c>
      <c r="N202" s="31" t="s">
        <v>75</v>
      </c>
      <c r="O202" s="31">
        <v>642</v>
      </c>
      <c r="P202" s="33" t="s">
        <v>82</v>
      </c>
      <c r="Q202" s="31">
        <v>1</v>
      </c>
      <c r="R202" s="34" t="s">
        <v>174</v>
      </c>
      <c r="S202" s="31" t="s">
        <v>83</v>
      </c>
      <c r="T202" s="35">
        <v>17000</v>
      </c>
      <c r="U202" s="36">
        <v>17000</v>
      </c>
      <c r="V202" s="37">
        <f t="shared" si="7"/>
        <v>17000000</v>
      </c>
      <c r="W202" s="31">
        <v>2018</v>
      </c>
      <c r="X202" s="31" t="s">
        <v>127</v>
      </c>
      <c r="Y202" s="31">
        <v>2018</v>
      </c>
      <c r="Z202" s="39" t="s">
        <v>129</v>
      </c>
      <c r="AA202" s="38" t="s">
        <v>1091</v>
      </c>
      <c r="AB202" s="31">
        <v>2018</v>
      </c>
      <c r="AC202" s="39" t="s">
        <v>130</v>
      </c>
      <c r="AD202" s="39">
        <v>2018</v>
      </c>
      <c r="AE202" s="39" t="s">
        <v>131</v>
      </c>
      <c r="AF202" s="66">
        <v>2018</v>
      </c>
      <c r="AG202" s="66" t="s">
        <v>131</v>
      </c>
      <c r="AH202" s="66">
        <v>2018</v>
      </c>
      <c r="AI202" s="67" t="s">
        <v>101</v>
      </c>
      <c r="AJ202" s="67" t="s">
        <v>1092</v>
      </c>
      <c r="AK202" s="68" t="s">
        <v>91</v>
      </c>
      <c r="AL202" s="31">
        <v>1</v>
      </c>
      <c r="AM202" s="41">
        <v>40796</v>
      </c>
      <c r="AN202" s="41" t="s">
        <v>92</v>
      </c>
      <c r="AO202" s="38">
        <v>1</v>
      </c>
      <c r="AP202" s="39">
        <v>0</v>
      </c>
      <c r="AQ202" s="39"/>
      <c r="AR202" s="39" t="s">
        <v>93</v>
      </c>
      <c r="AS202" s="31" t="s">
        <v>94</v>
      </c>
      <c r="AT202" s="31" t="s">
        <v>95</v>
      </c>
      <c r="AU202" s="31"/>
      <c r="AV202" s="39"/>
      <c r="AW202" s="39"/>
      <c r="AX202" s="39"/>
      <c r="AY202" s="39"/>
      <c r="AZ202" s="43"/>
    </row>
    <row r="203" spans="1:53" s="20" customFormat="1" ht="73.5" customHeight="1" x14ac:dyDescent="0.2">
      <c r="A203" s="32"/>
      <c r="B203" s="31" t="s">
        <v>1095</v>
      </c>
      <c r="C203" s="31"/>
      <c r="D203" s="31" t="s">
        <v>1088</v>
      </c>
      <c r="E203" s="31" t="s">
        <v>1006</v>
      </c>
      <c r="F203" s="31"/>
      <c r="G203" s="31" t="s">
        <v>1018</v>
      </c>
      <c r="H203" s="31" t="s">
        <v>77</v>
      </c>
      <c r="I203" s="31" t="s">
        <v>78</v>
      </c>
      <c r="J203" s="31" t="s">
        <v>1018</v>
      </c>
      <c r="K203" s="31" t="s">
        <v>1096</v>
      </c>
      <c r="L203" s="31" t="str">
        <f t="shared" si="8"/>
        <v>Поставка воздушных фильтрующих элементов электрогенератора</v>
      </c>
      <c r="M203" s="31" t="s">
        <v>1046</v>
      </c>
      <c r="N203" s="31" t="s">
        <v>75</v>
      </c>
      <c r="O203" s="31">
        <v>642</v>
      </c>
      <c r="P203" s="33" t="s">
        <v>82</v>
      </c>
      <c r="Q203" s="31">
        <v>1</v>
      </c>
      <c r="R203" s="34" t="s">
        <v>174</v>
      </c>
      <c r="S203" s="31" t="s">
        <v>83</v>
      </c>
      <c r="T203" s="35">
        <v>755</v>
      </c>
      <c r="U203" s="36">
        <v>755</v>
      </c>
      <c r="V203" s="37">
        <f t="shared" si="7"/>
        <v>755000</v>
      </c>
      <c r="W203" s="31">
        <v>2018</v>
      </c>
      <c r="X203" s="31" t="s">
        <v>127</v>
      </c>
      <c r="Y203" s="31">
        <v>2018</v>
      </c>
      <c r="Z203" s="39" t="s">
        <v>129</v>
      </c>
      <c r="AA203" s="38" t="s">
        <v>1091</v>
      </c>
      <c r="AB203" s="31">
        <v>2018</v>
      </c>
      <c r="AC203" s="39" t="s">
        <v>129</v>
      </c>
      <c r="AD203" s="39">
        <v>2018</v>
      </c>
      <c r="AE203" s="39" t="s">
        <v>130</v>
      </c>
      <c r="AF203" s="66">
        <v>2018</v>
      </c>
      <c r="AG203" s="66" t="s">
        <v>130</v>
      </c>
      <c r="AH203" s="66">
        <v>2018</v>
      </c>
      <c r="AI203" s="67" t="s">
        <v>84</v>
      </c>
      <c r="AJ203" s="67" t="s">
        <v>1048</v>
      </c>
      <c r="AK203" s="40" t="s">
        <v>104</v>
      </c>
      <c r="AL203" s="41">
        <v>1</v>
      </c>
      <c r="AM203" s="41">
        <v>31636</v>
      </c>
      <c r="AN203" s="41" t="s">
        <v>92</v>
      </c>
      <c r="AO203" s="38">
        <v>1</v>
      </c>
      <c r="AP203" s="39">
        <v>0</v>
      </c>
      <c r="AQ203" s="39"/>
      <c r="AR203" s="39" t="s">
        <v>93</v>
      </c>
      <c r="AS203" s="31" t="s">
        <v>94</v>
      </c>
      <c r="AT203" s="31" t="s">
        <v>95</v>
      </c>
      <c r="AU203" s="31"/>
      <c r="AV203" s="39"/>
      <c r="AW203" s="39"/>
      <c r="AX203" s="39"/>
      <c r="AY203" s="39"/>
      <c r="AZ203" s="43"/>
    </row>
    <row r="204" spans="1:53" s="20" customFormat="1" ht="73.5" customHeight="1" x14ac:dyDescent="0.2">
      <c r="A204" s="32" t="s">
        <v>1097</v>
      </c>
      <c r="B204" s="31" t="s">
        <v>1098</v>
      </c>
      <c r="C204" s="31"/>
      <c r="D204" s="31" t="s">
        <v>1099</v>
      </c>
      <c r="E204" s="31" t="s">
        <v>1100</v>
      </c>
      <c r="F204" s="31"/>
      <c r="G204" s="31" t="s">
        <v>1018</v>
      </c>
      <c r="H204" s="31" t="s">
        <v>77</v>
      </c>
      <c r="I204" s="31" t="s">
        <v>78</v>
      </c>
      <c r="J204" s="31" t="s">
        <v>1018</v>
      </c>
      <c r="K204" s="31" t="s">
        <v>1101</v>
      </c>
      <c r="L204" s="31" t="str">
        <f t="shared" si="8"/>
        <v>Поставка фильтрующих элементов для эксгаустера маслобака системы смазки ГТУ</v>
      </c>
      <c r="M204" s="31" t="s">
        <v>1046</v>
      </c>
      <c r="N204" s="31" t="s">
        <v>75</v>
      </c>
      <c r="O204" s="31">
        <v>642</v>
      </c>
      <c r="P204" s="33" t="s">
        <v>82</v>
      </c>
      <c r="Q204" s="31">
        <v>1</v>
      </c>
      <c r="R204" s="34" t="s">
        <v>174</v>
      </c>
      <c r="S204" s="31" t="s">
        <v>83</v>
      </c>
      <c r="T204" s="35">
        <v>2760</v>
      </c>
      <c r="U204" s="36">
        <v>2760</v>
      </c>
      <c r="V204" s="37">
        <f t="shared" si="7"/>
        <v>2760000</v>
      </c>
      <c r="W204" s="31">
        <v>2018</v>
      </c>
      <c r="X204" s="31" t="s">
        <v>129</v>
      </c>
      <c r="Y204" s="31">
        <v>2018</v>
      </c>
      <c r="Z204" s="39" t="s">
        <v>130</v>
      </c>
      <c r="AA204" s="38" t="s">
        <v>1056</v>
      </c>
      <c r="AB204" s="31">
        <v>2018</v>
      </c>
      <c r="AC204" s="39" t="s">
        <v>130</v>
      </c>
      <c r="AD204" s="39">
        <v>2018</v>
      </c>
      <c r="AE204" s="39" t="s">
        <v>131</v>
      </c>
      <c r="AF204" s="66">
        <v>2018</v>
      </c>
      <c r="AG204" s="66" t="s">
        <v>131</v>
      </c>
      <c r="AH204" s="66">
        <v>2018</v>
      </c>
      <c r="AI204" s="67" t="s">
        <v>101</v>
      </c>
      <c r="AJ204" s="67" t="s">
        <v>1092</v>
      </c>
      <c r="AK204" s="40" t="s">
        <v>104</v>
      </c>
      <c r="AL204" s="41">
        <v>1</v>
      </c>
      <c r="AM204" s="41">
        <v>31636</v>
      </c>
      <c r="AN204" s="41" t="s">
        <v>92</v>
      </c>
      <c r="AO204" s="31">
        <v>0</v>
      </c>
      <c r="AP204" s="38" t="s">
        <v>152</v>
      </c>
      <c r="AQ204" s="38"/>
      <c r="AR204" s="39" t="s">
        <v>93</v>
      </c>
      <c r="AS204" s="31" t="s">
        <v>94</v>
      </c>
      <c r="AT204" s="31" t="s">
        <v>95</v>
      </c>
      <c r="AU204" s="31"/>
      <c r="AV204" s="39"/>
      <c r="AW204" s="39"/>
      <c r="AX204" s="39"/>
      <c r="AY204" s="39"/>
      <c r="AZ204" s="43"/>
    </row>
    <row r="205" spans="1:53" s="20" customFormat="1" ht="81.75" customHeight="1" x14ac:dyDescent="0.2">
      <c r="A205" s="32"/>
      <c r="B205" s="31" t="s">
        <v>1102</v>
      </c>
      <c r="C205" s="31"/>
      <c r="D205" s="31" t="s">
        <v>933</v>
      </c>
      <c r="E205" s="31" t="s">
        <v>1103</v>
      </c>
      <c r="F205" s="31"/>
      <c r="G205" s="31" t="s">
        <v>1018</v>
      </c>
      <c r="H205" s="31" t="s">
        <v>77</v>
      </c>
      <c r="I205" s="31" t="s">
        <v>78</v>
      </c>
      <c r="J205" s="31" t="s">
        <v>1018</v>
      </c>
      <c r="K205" s="31" t="s">
        <v>1104</v>
      </c>
      <c r="L205" s="31" t="str">
        <f t="shared" si="8"/>
        <v>Оказание услуг по ремонту гидравлического оборудования ГТУ</v>
      </c>
      <c r="M205" s="31" t="s">
        <v>1105</v>
      </c>
      <c r="N205" s="31" t="s">
        <v>75</v>
      </c>
      <c r="O205" s="31">
        <v>642</v>
      </c>
      <c r="P205" s="33" t="s">
        <v>82</v>
      </c>
      <c r="Q205" s="31">
        <v>1</v>
      </c>
      <c r="R205" s="34" t="s">
        <v>1021</v>
      </c>
      <c r="S205" s="31" t="s">
        <v>1022</v>
      </c>
      <c r="T205" s="35">
        <v>15000</v>
      </c>
      <c r="U205" s="36">
        <v>15000</v>
      </c>
      <c r="V205" s="37">
        <f t="shared" si="7"/>
        <v>15000000</v>
      </c>
      <c r="W205" s="31">
        <v>2018</v>
      </c>
      <c r="X205" s="31" t="s">
        <v>84</v>
      </c>
      <c r="Y205" s="31">
        <v>2018</v>
      </c>
      <c r="Z205" s="39" t="s">
        <v>101</v>
      </c>
      <c r="AA205" s="38" t="s">
        <v>1106</v>
      </c>
      <c r="AB205" s="31">
        <v>2018</v>
      </c>
      <c r="AC205" s="39" t="s">
        <v>85</v>
      </c>
      <c r="AD205" s="39">
        <v>2018</v>
      </c>
      <c r="AE205" s="39" t="s">
        <v>87</v>
      </c>
      <c r="AF205" s="66">
        <v>2018</v>
      </c>
      <c r="AG205" s="66" t="s">
        <v>87</v>
      </c>
      <c r="AH205" s="66">
        <v>2019</v>
      </c>
      <c r="AI205" s="67" t="s">
        <v>87</v>
      </c>
      <c r="AJ205" s="67" t="s">
        <v>1107</v>
      </c>
      <c r="AK205" s="68" t="s">
        <v>91</v>
      </c>
      <c r="AL205" s="31">
        <v>1</v>
      </c>
      <c r="AM205" s="41">
        <v>40796</v>
      </c>
      <c r="AN205" s="41" t="s">
        <v>92</v>
      </c>
      <c r="AO205" s="31">
        <v>0</v>
      </c>
      <c r="AP205" s="38" t="s">
        <v>152</v>
      </c>
      <c r="AQ205" s="38"/>
      <c r="AR205" s="39" t="s">
        <v>93</v>
      </c>
      <c r="AS205" s="31" t="s">
        <v>94</v>
      </c>
      <c r="AT205" s="31" t="s">
        <v>95</v>
      </c>
      <c r="AU205" s="31"/>
      <c r="AV205" s="39"/>
      <c r="AW205" s="39"/>
      <c r="AX205" s="39"/>
      <c r="AY205" s="39"/>
      <c r="AZ205" s="43"/>
    </row>
    <row r="206" spans="1:53" s="20" customFormat="1" ht="81.75" customHeight="1" x14ac:dyDescent="0.2">
      <c r="A206" s="32"/>
      <c r="B206" s="31" t="s">
        <v>1108</v>
      </c>
      <c r="C206" s="31"/>
      <c r="D206" s="31" t="s">
        <v>1109</v>
      </c>
      <c r="E206" s="31" t="s">
        <v>1110</v>
      </c>
      <c r="F206" s="31"/>
      <c r="G206" s="31" t="s">
        <v>1018</v>
      </c>
      <c r="H206" s="31" t="s">
        <v>77</v>
      </c>
      <c r="I206" s="31" t="s">
        <v>78</v>
      </c>
      <c r="J206" s="31" t="s">
        <v>1018</v>
      </c>
      <c r="K206" s="31" t="s">
        <v>1111</v>
      </c>
      <c r="L206" s="31" t="str">
        <f t="shared" si="8"/>
        <v xml:space="preserve">Поставка втулок для муфт Суре Флекс (Sure Flex) вспомогательного оборудования ГТУ </v>
      </c>
      <c r="M206" s="31" t="s">
        <v>1112</v>
      </c>
      <c r="N206" s="31" t="s">
        <v>75</v>
      </c>
      <c r="O206" s="31" t="s">
        <v>81</v>
      </c>
      <c r="P206" s="33" t="s">
        <v>82</v>
      </c>
      <c r="Q206" s="31">
        <v>1</v>
      </c>
      <c r="R206" s="34" t="s">
        <v>174</v>
      </c>
      <c r="S206" s="31" t="s">
        <v>83</v>
      </c>
      <c r="T206" s="35">
        <v>300</v>
      </c>
      <c r="U206" s="36">
        <v>300</v>
      </c>
      <c r="V206" s="37">
        <f t="shared" si="7"/>
        <v>300000</v>
      </c>
      <c r="W206" s="31">
        <v>2018</v>
      </c>
      <c r="X206" s="31" t="s">
        <v>127</v>
      </c>
      <c r="Y206" s="31">
        <v>2018</v>
      </c>
      <c r="Z206" s="39" t="s">
        <v>129</v>
      </c>
      <c r="AA206" s="38" t="s">
        <v>1091</v>
      </c>
      <c r="AB206" s="31">
        <v>2018</v>
      </c>
      <c r="AC206" s="39" t="s">
        <v>129</v>
      </c>
      <c r="AD206" s="39">
        <v>2018</v>
      </c>
      <c r="AE206" s="39" t="s">
        <v>130</v>
      </c>
      <c r="AF206" s="66">
        <v>2018</v>
      </c>
      <c r="AG206" s="66" t="s">
        <v>130</v>
      </c>
      <c r="AH206" s="66">
        <v>2018</v>
      </c>
      <c r="AI206" s="67" t="s">
        <v>84</v>
      </c>
      <c r="AJ206" s="67" t="s">
        <v>1048</v>
      </c>
      <c r="AK206" s="40" t="s">
        <v>104</v>
      </c>
      <c r="AL206" s="41">
        <v>1</v>
      </c>
      <c r="AM206" s="41">
        <v>31636</v>
      </c>
      <c r="AN206" s="41" t="s">
        <v>92</v>
      </c>
      <c r="AO206" s="31">
        <v>1</v>
      </c>
      <c r="AP206" s="38" t="s">
        <v>152</v>
      </c>
      <c r="AQ206" s="38"/>
      <c r="AR206" s="39" t="s">
        <v>93</v>
      </c>
      <c r="AS206" s="31" t="s">
        <v>94</v>
      </c>
      <c r="AT206" s="31" t="s">
        <v>95</v>
      </c>
      <c r="AU206" s="31"/>
      <c r="AV206" s="39"/>
      <c r="AW206" s="39"/>
      <c r="AX206" s="39"/>
      <c r="AY206" s="39"/>
      <c r="AZ206" s="43"/>
    </row>
    <row r="207" spans="1:53" s="20" customFormat="1" ht="74.25" customHeight="1" x14ac:dyDescent="0.2">
      <c r="A207" s="32" t="s">
        <v>1113</v>
      </c>
      <c r="B207" s="31" t="s">
        <v>1114</v>
      </c>
      <c r="C207" s="31"/>
      <c r="D207" s="31" t="s">
        <v>1115</v>
      </c>
      <c r="E207" s="31" t="s">
        <v>1116</v>
      </c>
      <c r="F207" s="31"/>
      <c r="G207" s="31" t="s">
        <v>1018</v>
      </c>
      <c r="H207" s="31" t="s">
        <v>77</v>
      </c>
      <c r="I207" s="31" t="s">
        <v>78</v>
      </c>
      <c r="J207" s="31" t="s">
        <v>1018</v>
      </c>
      <c r="K207" s="31" t="s">
        <v>1117</v>
      </c>
      <c r="L207" s="31" t="str">
        <f t="shared" si="8"/>
        <v xml:space="preserve">Поставка муфт и эластичных вставок Флендер (Flender) для насосов смазки силовой турбины </v>
      </c>
      <c r="M207" s="31" t="s">
        <v>1112</v>
      </c>
      <c r="N207" s="31" t="s">
        <v>75</v>
      </c>
      <c r="O207" s="31">
        <v>642</v>
      </c>
      <c r="P207" s="33" t="s">
        <v>82</v>
      </c>
      <c r="Q207" s="31">
        <v>1</v>
      </c>
      <c r="R207" s="34" t="s">
        <v>174</v>
      </c>
      <c r="S207" s="31" t="s">
        <v>83</v>
      </c>
      <c r="T207" s="35">
        <v>250</v>
      </c>
      <c r="U207" s="36">
        <v>250</v>
      </c>
      <c r="V207" s="37">
        <f t="shared" si="7"/>
        <v>250000</v>
      </c>
      <c r="W207" s="31">
        <v>2018</v>
      </c>
      <c r="X207" s="31" t="s">
        <v>126</v>
      </c>
      <c r="Y207" s="31">
        <v>2018</v>
      </c>
      <c r="Z207" s="39" t="s">
        <v>127</v>
      </c>
      <c r="AA207" s="38" t="s">
        <v>1047</v>
      </c>
      <c r="AB207" s="31">
        <v>2018</v>
      </c>
      <c r="AC207" s="39" t="s">
        <v>127</v>
      </c>
      <c r="AD207" s="39">
        <v>2018</v>
      </c>
      <c r="AE207" s="39" t="s">
        <v>129</v>
      </c>
      <c r="AF207" s="66">
        <v>2018</v>
      </c>
      <c r="AG207" s="66" t="s">
        <v>129</v>
      </c>
      <c r="AH207" s="66">
        <v>2018</v>
      </c>
      <c r="AI207" s="67" t="s">
        <v>131</v>
      </c>
      <c r="AJ207" s="67" t="s">
        <v>1063</v>
      </c>
      <c r="AK207" s="40" t="s">
        <v>104</v>
      </c>
      <c r="AL207" s="41">
        <v>1</v>
      </c>
      <c r="AM207" s="41">
        <v>31636</v>
      </c>
      <c r="AN207" s="41" t="s">
        <v>92</v>
      </c>
      <c r="AO207" s="38">
        <v>0</v>
      </c>
      <c r="AP207" s="39">
        <v>19</v>
      </c>
      <c r="AQ207" s="39"/>
      <c r="AR207" s="39" t="s">
        <v>93</v>
      </c>
      <c r="AS207" s="31" t="s">
        <v>94</v>
      </c>
      <c r="AT207" s="31" t="s">
        <v>95</v>
      </c>
      <c r="AU207" s="31"/>
      <c r="AV207" s="39"/>
      <c r="AW207" s="39"/>
      <c r="AX207" s="39"/>
      <c r="AY207" s="39"/>
      <c r="AZ207" s="43"/>
    </row>
    <row r="208" spans="1:53" s="20" customFormat="1" ht="69.75" customHeight="1" x14ac:dyDescent="0.2">
      <c r="A208" s="32"/>
      <c r="B208" s="31" t="s">
        <v>1118</v>
      </c>
      <c r="C208" s="31"/>
      <c r="D208" s="31" t="s">
        <v>1115</v>
      </c>
      <c r="E208" s="31" t="s">
        <v>1116</v>
      </c>
      <c r="F208" s="31"/>
      <c r="G208" s="31" t="s">
        <v>1018</v>
      </c>
      <c r="H208" s="31" t="s">
        <v>77</v>
      </c>
      <c r="I208" s="31" t="s">
        <v>78</v>
      </c>
      <c r="J208" s="31" t="s">
        <v>1018</v>
      </c>
      <c r="K208" s="31" t="s">
        <v>1119</v>
      </c>
      <c r="L208" s="31" t="str">
        <f t="shared" si="8"/>
        <v>Поставка муфт зубчатых для механического маслонасоса электрогенератора</v>
      </c>
      <c r="M208" s="31" t="s">
        <v>1112</v>
      </c>
      <c r="N208" s="31"/>
      <c r="O208" s="31">
        <v>642</v>
      </c>
      <c r="P208" s="33" t="s">
        <v>82</v>
      </c>
      <c r="Q208" s="31">
        <v>1</v>
      </c>
      <c r="R208" s="34" t="s">
        <v>174</v>
      </c>
      <c r="S208" s="31" t="s">
        <v>83</v>
      </c>
      <c r="T208" s="35">
        <v>1600</v>
      </c>
      <c r="U208" s="36">
        <v>1600</v>
      </c>
      <c r="V208" s="37">
        <f t="shared" si="7"/>
        <v>1600000</v>
      </c>
      <c r="W208" s="31">
        <v>2018</v>
      </c>
      <c r="X208" s="31" t="s">
        <v>127</v>
      </c>
      <c r="Y208" s="31">
        <v>2018</v>
      </c>
      <c r="Z208" s="39" t="s">
        <v>129</v>
      </c>
      <c r="AA208" s="38" t="s">
        <v>1091</v>
      </c>
      <c r="AB208" s="31">
        <v>2018</v>
      </c>
      <c r="AC208" s="39" t="s">
        <v>129</v>
      </c>
      <c r="AD208" s="39">
        <v>2018</v>
      </c>
      <c r="AE208" s="39" t="s">
        <v>130</v>
      </c>
      <c r="AF208" s="66">
        <v>2018</v>
      </c>
      <c r="AG208" s="66" t="s">
        <v>130</v>
      </c>
      <c r="AH208" s="66">
        <v>2018</v>
      </c>
      <c r="AI208" s="67" t="s">
        <v>84</v>
      </c>
      <c r="AJ208" s="67" t="s">
        <v>1048</v>
      </c>
      <c r="AK208" s="40" t="s">
        <v>104</v>
      </c>
      <c r="AL208" s="41">
        <v>1</v>
      </c>
      <c r="AM208" s="41">
        <v>31636</v>
      </c>
      <c r="AN208" s="41" t="s">
        <v>92</v>
      </c>
      <c r="AO208" s="31">
        <v>0</v>
      </c>
      <c r="AP208" s="38" t="s">
        <v>967</v>
      </c>
      <c r="AQ208" s="38"/>
      <c r="AR208" s="39"/>
      <c r="AS208" s="31" t="s">
        <v>94</v>
      </c>
      <c r="AT208" s="31" t="s">
        <v>95</v>
      </c>
      <c r="AU208" s="31"/>
      <c r="AV208" s="39"/>
      <c r="AW208" s="39"/>
      <c r="AX208" s="39"/>
      <c r="AY208" s="39"/>
      <c r="AZ208" s="43"/>
    </row>
    <row r="209" spans="1:53" s="20" customFormat="1" ht="91.5" customHeight="1" x14ac:dyDescent="0.2">
      <c r="A209" s="32" t="s">
        <v>1120</v>
      </c>
      <c r="B209" s="31" t="s">
        <v>1121</v>
      </c>
      <c r="C209" s="31"/>
      <c r="D209" s="31" t="s">
        <v>1122</v>
      </c>
      <c r="E209" s="31" t="s">
        <v>1123</v>
      </c>
      <c r="F209" s="31"/>
      <c r="G209" s="31" t="s">
        <v>1018</v>
      </c>
      <c r="H209" s="31" t="s">
        <v>77</v>
      </c>
      <c r="I209" s="31" t="s">
        <v>78</v>
      </c>
      <c r="J209" s="31" t="s">
        <v>1018</v>
      </c>
      <c r="K209" s="31" t="s">
        <v>1124</v>
      </c>
      <c r="L209" s="31" t="str">
        <f t="shared" si="8"/>
        <v>Поставка механических уплотнений для вспомогательного оборудования ГТУ</v>
      </c>
      <c r="M209" s="31" t="s">
        <v>1112</v>
      </c>
      <c r="N209" s="31" t="s">
        <v>75</v>
      </c>
      <c r="O209" s="31" t="s">
        <v>81</v>
      </c>
      <c r="P209" s="33" t="s">
        <v>82</v>
      </c>
      <c r="Q209" s="31">
        <v>1</v>
      </c>
      <c r="R209" s="34" t="s">
        <v>174</v>
      </c>
      <c r="S209" s="31" t="s">
        <v>83</v>
      </c>
      <c r="T209" s="35">
        <v>1750</v>
      </c>
      <c r="U209" s="36">
        <v>1750</v>
      </c>
      <c r="V209" s="37">
        <f t="shared" si="7"/>
        <v>1750000</v>
      </c>
      <c r="W209" s="31">
        <v>2018</v>
      </c>
      <c r="X209" s="31" t="s">
        <v>129</v>
      </c>
      <c r="Y209" s="31">
        <v>2018</v>
      </c>
      <c r="Z209" s="39" t="s">
        <v>130</v>
      </c>
      <c r="AA209" s="38" t="s">
        <v>1125</v>
      </c>
      <c r="AB209" s="31">
        <v>2018</v>
      </c>
      <c r="AC209" s="39" t="s">
        <v>131</v>
      </c>
      <c r="AD209" s="39">
        <v>2018</v>
      </c>
      <c r="AE209" s="39" t="s">
        <v>131</v>
      </c>
      <c r="AF209" s="66">
        <v>2018</v>
      </c>
      <c r="AG209" s="66" t="s">
        <v>131</v>
      </c>
      <c r="AH209" s="66">
        <v>2018</v>
      </c>
      <c r="AI209" s="67" t="s">
        <v>101</v>
      </c>
      <c r="AJ209" s="67" t="s">
        <v>1126</v>
      </c>
      <c r="AK209" s="40" t="s">
        <v>104</v>
      </c>
      <c r="AL209" s="41">
        <v>1</v>
      </c>
      <c r="AM209" s="41">
        <v>31636</v>
      </c>
      <c r="AN209" s="41" t="s">
        <v>92</v>
      </c>
      <c r="AO209" s="31">
        <v>1</v>
      </c>
      <c r="AP209" s="38" t="s">
        <v>152</v>
      </c>
      <c r="AQ209" s="38"/>
      <c r="AR209" s="39" t="s">
        <v>93</v>
      </c>
      <c r="AS209" s="31" t="s">
        <v>94</v>
      </c>
      <c r="AT209" s="31" t="s">
        <v>95</v>
      </c>
      <c r="AU209" s="31"/>
      <c r="AV209" s="39"/>
      <c r="AW209" s="39">
        <v>176</v>
      </c>
      <c r="AX209" s="180">
        <v>43214</v>
      </c>
      <c r="AY209" s="180">
        <v>43227</v>
      </c>
      <c r="AZ209" s="183">
        <v>43214</v>
      </c>
    </row>
    <row r="210" spans="1:53" s="20" customFormat="1" ht="125.25" customHeight="1" x14ac:dyDescent="0.2">
      <c r="A210" s="32"/>
      <c r="B210" s="31" t="s">
        <v>1127</v>
      </c>
      <c r="C210" s="31"/>
      <c r="D210" s="31" t="s">
        <v>1128</v>
      </c>
      <c r="E210" s="31" t="s">
        <v>1129</v>
      </c>
      <c r="F210" s="31"/>
      <c r="G210" s="31" t="s">
        <v>1018</v>
      </c>
      <c r="H210" s="31" t="s">
        <v>77</v>
      </c>
      <c r="I210" s="31" t="s">
        <v>78</v>
      </c>
      <c r="J210" s="31" t="str">
        <f>I210</f>
        <v>ОЗ</v>
      </c>
      <c r="K210" s="31" t="s">
        <v>1130</v>
      </c>
      <c r="L210" s="31" t="str">
        <f t="shared" si="8"/>
        <v>Поставка гидромоторов системы гидравлического стартера ГТУ</v>
      </c>
      <c r="M210" s="31" t="s">
        <v>1131</v>
      </c>
      <c r="N210" s="31" t="s">
        <v>75</v>
      </c>
      <c r="O210" s="31" t="s">
        <v>81</v>
      </c>
      <c r="P210" s="33" t="s">
        <v>82</v>
      </c>
      <c r="Q210" s="31">
        <v>1</v>
      </c>
      <c r="R210" s="34" t="s">
        <v>174</v>
      </c>
      <c r="S210" s="31" t="s">
        <v>83</v>
      </c>
      <c r="T210" s="35">
        <v>15400</v>
      </c>
      <c r="U210" s="36">
        <v>12000</v>
      </c>
      <c r="V210" s="37">
        <f t="shared" si="7"/>
        <v>15400000</v>
      </c>
      <c r="W210" s="31">
        <v>2018</v>
      </c>
      <c r="X210" s="31" t="s">
        <v>126</v>
      </c>
      <c r="Y210" s="31">
        <v>2018</v>
      </c>
      <c r="Z210" s="39" t="s">
        <v>127</v>
      </c>
      <c r="AA210" s="38" t="s">
        <v>1047</v>
      </c>
      <c r="AB210" s="31">
        <v>2018</v>
      </c>
      <c r="AC210" s="39" t="s">
        <v>129</v>
      </c>
      <c r="AD210" s="39">
        <v>2018</v>
      </c>
      <c r="AE210" s="39" t="s">
        <v>130</v>
      </c>
      <c r="AF210" s="66">
        <v>2018</v>
      </c>
      <c r="AG210" s="66" t="s">
        <v>130</v>
      </c>
      <c r="AH210" s="66">
        <v>2018</v>
      </c>
      <c r="AI210" s="67" t="s">
        <v>84</v>
      </c>
      <c r="AJ210" s="67" t="s">
        <v>1048</v>
      </c>
      <c r="AK210" s="68" t="s">
        <v>91</v>
      </c>
      <c r="AL210" s="31">
        <v>1</v>
      </c>
      <c r="AM210" s="41">
        <v>40796</v>
      </c>
      <c r="AN210" s="41" t="s">
        <v>92</v>
      </c>
      <c r="AO210" s="31">
        <v>0</v>
      </c>
      <c r="AP210" s="38" t="s">
        <v>967</v>
      </c>
      <c r="AQ210" s="38"/>
      <c r="AR210" s="39"/>
      <c r="AS210" s="31" t="s">
        <v>94</v>
      </c>
      <c r="AT210" s="31" t="s">
        <v>95</v>
      </c>
      <c r="AU210" s="31"/>
      <c r="AV210" s="39"/>
      <c r="AW210" s="39"/>
      <c r="AX210" s="39"/>
      <c r="AY210" s="39"/>
      <c r="AZ210" s="43"/>
    </row>
    <row r="211" spans="1:53" s="20" customFormat="1" ht="85.5" customHeight="1" x14ac:dyDescent="0.2">
      <c r="A211" s="32" t="s">
        <v>1132</v>
      </c>
      <c r="B211" s="31" t="s">
        <v>1133</v>
      </c>
      <c r="C211" s="31" t="s">
        <v>108</v>
      </c>
      <c r="D211" s="31" t="s">
        <v>1128</v>
      </c>
      <c r="E211" s="31" t="s">
        <v>1134</v>
      </c>
      <c r="F211" s="31"/>
      <c r="G211" s="31" t="s">
        <v>1018</v>
      </c>
      <c r="H211" s="31" t="s">
        <v>77</v>
      </c>
      <c r="I211" s="31" t="s">
        <v>78</v>
      </c>
      <c r="J211" s="31" t="str">
        <f>I211</f>
        <v>ОЗ</v>
      </c>
      <c r="K211" s="31" t="s">
        <v>1135</v>
      </c>
      <c r="L211" s="31" t="str">
        <f t="shared" si="8"/>
        <v>Поставка насосов ИМО ПОМП (IMO PUMP) для системы смазки электрогенератора</v>
      </c>
      <c r="M211" s="31" t="s">
        <v>1131</v>
      </c>
      <c r="N211" s="31" t="s">
        <v>75</v>
      </c>
      <c r="O211" s="31" t="s">
        <v>81</v>
      </c>
      <c r="P211" s="33" t="s">
        <v>82</v>
      </c>
      <c r="Q211" s="31">
        <v>1</v>
      </c>
      <c r="R211" s="34" t="s">
        <v>174</v>
      </c>
      <c r="S211" s="31" t="s">
        <v>83</v>
      </c>
      <c r="T211" s="35">
        <v>1190</v>
      </c>
      <c r="U211" s="36">
        <f>T211</f>
        <v>1190</v>
      </c>
      <c r="V211" s="37">
        <f t="shared" si="7"/>
        <v>1190000</v>
      </c>
      <c r="W211" s="31">
        <v>2018</v>
      </c>
      <c r="X211" s="31" t="s">
        <v>127</v>
      </c>
      <c r="Y211" s="31">
        <v>2018</v>
      </c>
      <c r="Z211" s="31" t="s">
        <v>127</v>
      </c>
      <c r="AA211" s="38" t="s">
        <v>1136</v>
      </c>
      <c r="AB211" s="31">
        <v>2018</v>
      </c>
      <c r="AC211" s="39" t="s">
        <v>129</v>
      </c>
      <c r="AD211" s="39">
        <v>2018</v>
      </c>
      <c r="AE211" s="39" t="s">
        <v>130</v>
      </c>
      <c r="AF211" s="66">
        <v>2018</v>
      </c>
      <c r="AG211" s="39" t="s">
        <v>130</v>
      </c>
      <c r="AH211" s="66">
        <v>2018</v>
      </c>
      <c r="AI211" s="67" t="s">
        <v>84</v>
      </c>
      <c r="AJ211" s="67" t="s">
        <v>1137</v>
      </c>
      <c r="AK211" s="40" t="s">
        <v>104</v>
      </c>
      <c r="AL211" s="41">
        <v>1</v>
      </c>
      <c r="AM211" s="41">
        <v>31636</v>
      </c>
      <c r="AN211" s="41" t="s">
        <v>92</v>
      </c>
      <c r="AO211" s="31">
        <v>1</v>
      </c>
      <c r="AP211" s="38" t="s">
        <v>152</v>
      </c>
      <c r="AQ211" s="38"/>
      <c r="AR211" s="39" t="s">
        <v>93</v>
      </c>
      <c r="AS211" s="31" t="s">
        <v>94</v>
      </c>
      <c r="AT211" s="31" t="s">
        <v>95</v>
      </c>
      <c r="AU211" s="31"/>
      <c r="AV211" s="39"/>
      <c r="AW211" s="39">
        <v>169</v>
      </c>
      <c r="AX211" s="181">
        <v>43208</v>
      </c>
      <c r="AY211" s="181">
        <v>43210</v>
      </c>
      <c r="AZ211" s="181">
        <v>43208</v>
      </c>
    </row>
    <row r="212" spans="1:53" s="20" customFormat="1" ht="83.25" customHeight="1" x14ac:dyDescent="0.2">
      <c r="A212" s="32"/>
      <c r="B212" s="31" t="s">
        <v>1138</v>
      </c>
      <c r="C212" s="31"/>
      <c r="D212" s="31" t="s">
        <v>978</v>
      </c>
      <c r="E212" s="31" t="s">
        <v>983</v>
      </c>
      <c r="F212" s="31"/>
      <c r="G212" s="31" t="s">
        <v>1018</v>
      </c>
      <c r="H212" s="31" t="s">
        <v>77</v>
      </c>
      <c r="I212" s="31" t="s">
        <v>78</v>
      </c>
      <c r="J212" s="31" t="s">
        <v>1018</v>
      </c>
      <c r="K212" s="31" t="s">
        <v>1139</v>
      </c>
      <c r="L212" s="31" t="str">
        <f t="shared" si="8"/>
        <v>Поставка прибора лазерной центровки</v>
      </c>
      <c r="M212" s="31" t="s">
        <v>1140</v>
      </c>
      <c r="N212" s="31" t="s">
        <v>75</v>
      </c>
      <c r="O212" s="31">
        <v>796</v>
      </c>
      <c r="P212" s="33" t="s">
        <v>296</v>
      </c>
      <c r="Q212" s="31">
        <v>1</v>
      </c>
      <c r="R212" s="34" t="s">
        <v>174</v>
      </c>
      <c r="S212" s="31" t="s">
        <v>83</v>
      </c>
      <c r="T212" s="35">
        <v>1776</v>
      </c>
      <c r="U212" s="36">
        <v>1776</v>
      </c>
      <c r="V212" s="37">
        <f t="shared" si="7"/>
        <v>1776000</v>
      </c>
      <c r="W212" s="31">
        <v>2018</v>
      </c>
      <c r="X212" s="31" t="s">
        <v>129</v>
      </c>
      <c r="Y212" s="31">
        <v>2018</v>
      </c>
      <c r="Z212" s="39" t="s">
        <v>130</v>
      </c>
      <c r="AA212" s="38" t="s">
        <v>1056</v>
      </c>
      <c r="AB212" s="31">
        <v>2018</v>
      </c>
      <c r="AC212" s="39" t="s">
        <v>130</v>
      </c>
      <c r="AD212" s="39">
        <v>2018</v>
      </c>
      <c r="AE212" s="39" t="s">
        <v>131</v>
      </c>
      <c r="AF212" s="66">
        <v>2018</v>
      </c>
      <c r="AG212" s="66" t="s">
        <v>131</v>
      </c>
      <c r="AH212" s="66">
        <v>2018</v>
      </c>
      <c r="AI212" s="67" t="s">
        <v>101</v>
      </c>
      <c r="AJ212" s="67" t="s">
        <v>1092</v>
      </c>
      <c r="AK212" s="40" t="s">
        <v>104</v>
      </c>
      <c r="AL212" s="41">
        <v>1</v>
      </c>
      <c r="AM212" s="41">
        <v>31636</v>
      </c>
      <c r="AN212" s="41" t="s">
        <v>92</v>
      </c>
      <c r="AO212" s="34">
        <v>1</v>
      </c>
      <c r="AP212" s="38" t="s">
        <v>152</v>
      </c>
      <c r="AQ212" s="38"/>
      <c r="AR212" s="39" t="s">
        <v>93</v>
      </c>
      <c r="AS212" s="31" t="s">
        <v>94</v>
      </c>
      <c r="AT212" s="31" t="s">
        <v>95</v>
      </c>
      <c r="AU212" s="31"/>
      <c r="AV212" s="39"/>
      <c r="AW212" s="39"/>
      <c r="AX212" s="39"/>
      <c r="AY212" s="39"/>
      <c r="AZ212" s="43"/>
    </row>
    <row r="213" spans="1:53" s="20" customFormat="1" ht="72.75" customHeight="1" x14ac:dyDescent="0.2">
      <c r="A213" s="32" t="s">
        <v>1141</v>
      </c>
      <c r="B213" s="31" t="s">
        <v>1142</v>
      </c>
      <c r="C213" s="31" t="s">
        <v>268</v>
      </c>
      <c r="D213" s="31" t="s">
        <v>1143</v>
      </c>
      <c r="E213" s="31" t="s">
        <v>1144</v>
      </c>
      <c r="F213" s="31"/>
      <c r="G213" s="31" t="s">
        <v>1018</v>
      </c>
      <c r="H213" s="31" t="s">
        <v>77</v>
      </c>
      <c r="I213" s="31" t="s">
        <v>78</v>
      </c>
      <c r="J213" s="31" t="s">
        <v>1018</v>
      </c>
      <c r="K213" s="31" t="s">
        <v>1145</v>
      </c>
      <c r="L213" s="31" t="str">
        <f t="shared" si="8"/>
        <v>Поставка контровочной проволоки и контровочных твистеров</v>
      </c>
      <c r="M213" s="31" t="s">
        <v>1112</v>
      </c>
      <c r="N213" s="31" t="s">
        <v>75</v>
      </c>
      <c r="O213" s="31" t="s">
        <v>81</v>
      </c>
      <c r="P213" s="33" t="s">
        <v>82</v>
      </c>
      <c r="Q213" s="31">
        <v>1</v>
      </c>
      <c r="R213" s="34" t="s">
        <v>174</v>
      </c>
      <c r="S213" s="31" t="s">
        <v>83</v>
      </c>
      <c r="T213" s="35">
        <v>99</v>
      </c>
      <c r="U213" s="36">
        <v>99</v>
      </c>
      <c r="V213" s="37">
        <f t="shared" si="7"/>
        <v>99000</v>
      </c>
      <c r="W213" s="31">
        <v>2018</v>
      </c>
      <c r="X213" s="31" t="s">
        <v>126</v>
      </c>
      <c r="Y213" s="31">
        <v>2018</v>
      </c>
      <c r="Z213" s="39" t="s">
        <v>127</v>
      </c>
      <c r="AA213" s="38" t="s">
        <v>1047</v>
      </c>
      <c r="AB213" s="31">
        <v>2018</v>
      </c>
      <c r="AC213" s="39" t="s">
        <v>127</v>
      </c>
      <c r="AD213" s="39">
        <v>2018</v>
      </c>
      <c r="AE213" s="39" t="s">
        <v>129</v>
      </c>
      <c r="AF213" s="66">
        <v>2018</v>
      </c>
      <c r="AG213" s="66" t="s">
        <v>129</v>
      </c>
      <c r="AH213" s="66">
        <v>2018</v>
      </c>
      <c r="AI213" s="67" t="s">
        <v>130</v>
      </c>
      <c r="AJ213" s="67" t="s">
        <v>1056</v>
      </c>
      <c r="AK213" s="68" t="s">
        <v>133</v>
      </c>
      <c r="AL213" s="31">
        <v>0</v>
      </c>
      <c r="AM213" s="41">
        <v>97259</v>
      </c>
      <c r="AN213" s="41" t="s">
        <v>92</v>
      </c>
      <c r="AO213" s="31">
        <v>1</v>
      </c>
      <c r="AP213" s="38" t="s">
        <v>152</v>
      </c>
      <c r="AQ213" s="38"/>
      <c r="AR213" s="39"/>
      <c r="AS213" s="31" t="s">
        <v>94</v>
      </c>
      <c r="AT213" s="31" t="s">
        <v>95</v>
      </c>
      <c r="AU213" s="31"/>
      <c r="AV213" s="39"/>
      <c r="AW213" s="31">
        <v>155</v>
      </c>
      <c r="AX213" s="181">
        <v>43201</v>
      </c>
      <c r="AY213" s="183">
        <v>43203</v>
      </c>
      <c r="AZ213" s="183">
        <v>43202</v>
      </c>
    </row>
    <row r="214" spans="1:53" s="20" customFormat="1" ht="82.5" customHeight="1" x14ac:dyDescent="0.2">
      <c r="A214" s="32" t="s">
        <v>1146</v>
      </c>
      <c r="B214" s="31" t="s">
        <v>1147</v>
      </c>
      <c r="C214" s="31"/>
      <c r="D214" s="31" t="s">
        <v>1148</v>
      </c>
      <c r="E214" s="31" t="s">
        <v>963</v>
      </c>
      <c r="F214" s="31"/>
      <c r="G214" s="31" t="s">
        <v>1018</v>
      </c>
      <c r="H214" s="31" t="s">
        <v>77</v>
      </c>
      <c r="I214" s="31" t="s">
        <v>78</v>
      </c>
      <c r="J214" s="31" t="s">
        <v>1018</v>
      </c>
      <c r="K214" s="31" t="s">
        <v>1149</v>
      </c>
      <c r="L214" s="31" t="str">
        <f t="shared" si="8"/>
        <v>Поставка регулирующих клапанов  системы смазки газогенератора и силовой турбины</v>
      </c>
      <c r="M214" s="31" t="s">
        <v>1150</v>
      </c>
      <c r="N214" s="31" t="s">
        <v>75</v>
      </c>
      <c r="O214" s="31" t="s">
        <v>81</v>
      </c>
      <c r="P214" s="33" t="s">
        <v>82</v>
      </c>
      <c r="Q214" s="31">
        <v>1</v>
      </c>
      <c r="R214" s="34" t="s">
        <v>174</v>
      </c>
      <c r="S214" s="31" t="s">
        <v>83</v>
      </c>
      <c r="T214" s="35">
        <v>2000</v>
      </c>
      <c r="U214" s="36">
        <v>2000</v>
      </c>
      <c r="V214" s="37">
        <f t="shared" si="7"/>
        <v>2000000</v>
      </c>
      <c r="W214" s="31">
        <v>2018</v>
      </c>
      <c r="X214" s="31" t="s">
        <v>102</v>
      </c>
      <c r="Y214" s="31">
        <v>2018</v>
      </c>
      <c r="Z214" s="39" t="s">
        <v>126</v>
      </c>
      <c r="AA214" s="38" t="s">
        <v>1055</v>
      </c>
      <c r="AB214" s="31">
        <v>2018</v>
      </c>
      <c r="AC214" s="39" t="s">
        <v>126</v>
      </c>
      <c r="AD214" s="39">
        <v>2018</v>
      </c>
      <c r="AE214" s="39" t="s">
        <v>127</v>
      </c>
      <c r="AF214" s="66">
        <v>2018</v>
      </c>
      <c r="AG214" s="66" t="s">
        <v>127</v>
      </c>
      <c r="AH214" s="66">
        <v>2018</v>
      </c>
      <c r="AI214" s="67" t="s">
        <v>130</v>
      </c>
      <c r="AJ214" s="67" t="s">
        <v>1056</v>
      </c>
      <c r="AK214" s="40" t="s">
        <v>104</v>
      </c>
      <c r="AL214" s="41">
        <v>1</v>
      </c>
      <c r="AM214" s="41">
        <v>31636</v>
      </c>
      <c r="AN214" s="41" t="s">
        <v>92</v>
      </c>
      <c r="AO214" s="31">
        <v>0</v>
      </c>
      <c r="AP214" s="38" t="s">
        <v>967</v>
      </c>
      <c r="AQ214" s="38"/>
      <c r="AR214" s="39" t="s">
        <v>93</v>
      </c>
      <c r="AS214" s="31" t="s">
        <v>94</v>
      </c>
      <c r="AT214" s="31" t="s">
        <v>95</v>
      </c>
      <c r="AU214" s="31"/>
      <c r="AV214" s="39"/>
      <c r="AW214" s="39"/>
      <c r="AX214" s="39"/>
      <c r="AY214" s="39"/>
      <c r="AZ214" s="43"/>
      <c r="BA214" s="180">
        <v>43147</v>
      </c>
    </row>
    <row r="215" spans="1:53" s="20" customFormat="1" ht="82.5" customHeight="1" x14ac:dyDescent="0.2">
      <c r="A215" s="32" t="s">
        <v>1151</v>
      </c>
      <c r="B215" s="31" t="s">
        <v>1152</v>
      </c>
      <c r="C215" s="31"/>
      <c r="D215" s="31" t="s">
        <v>1148</v>
      </c>
      <c r="E215" s="31" t="s">
        <v>1153</v>
      </c>
      <c r="F215" s="31"/>
      <c r="G215" s="31" t="s">
        <v>1018</v>
      </c>
      <c r="H215" s="31" t="s">
        <v>77</v>
      </c>
      <c r="I215" s="31" t="s">
        <v>78</v>
      </c>
      <c r="J215" s="31" t="s">
        <v>1018</v>
      </c>
      <c r="K215" s="31" t="s">
        <v>1154</v>
      </c>
      <c r="L215" s="31" t="str">
        <f t="shared" si="8"/>
        <v>Поставка клапана поршневого пневматического для системы суфлирования ГТУ</v>
      </c>
      <c r="M215" s="31" t="s">
        <v>1150</v>
      </c>
      <c r="N215" s="31" t="s">
        <v>75</v>
      </c>
      <c r="O215" s="31" t="s">
        <v>81</v>
      </c>
      <c r="P215" s="33" t="s">
        <v>82</v>
      </c>
      <c r="Q215" s="31">
        <v>1</v>
      </c>
      <c r="R215" s="34" t="s">
        <v>174</v>
      </c>
      <c r="S215" s="31" t="s">
        <v>83</v>
      </c>
      <c r="T215" s="35">
        <v>1500</v>
      </c>
      <c r="U215" s="36">
        <v>1500</v>
      </c>
      <c r="V215" s="37">
        <f t="shared" si="7"/>
        <v>1500000</v>
      </c>
      <c r="W215" s="31">
        <v>2018</v>
      </c>
      <c r="X215" s="31" t="s">
        <v>126</v>
      </c>
      <c r="Y215" s="31">
        <v>2018</v>
      </c>
      <c r="Z215" s="39" t="s">
        <v>127</v>
      </c>
      <c r="AA215" s="38" t="s">
        <v>1047</v>
      </c>
      <c r="AB215" s="31">
        <v>2018</v>
      </c>
      <c r="AC215" s="39" t="s">
        <v>127</v>
      </c>
      <c r="AD215" s="39">
        <v>2018</v>
      </c>
      <c r="AE215" s="39" t="s">
        <v>129</v>
      </c>
      <c r="AF215" s="66">
        <v>2018</v>
      </c>
      <c r="AG215" s="66" t="s">
        <v>129</v>
      </c>
      <c r="AH215" s="66">
        <v>2018</v>
      </c>
      <c r="AI215" s="67" t="s">
        <v>131</v>
      </c>
      <c r="AJ215" s="67" t="s">
        <v>1063</v>
      </c>
      <c r="AK215" s="40" t="s">
        <v>104</v>
      </c>
      <c r="AL215" s="41">
        <v>1</v>
      </c>
      <c r="AM215" s="41">
        <v>31636</v>
      </c>
      <c r="AN215" s="41" t="s">
        <v>92</v>
      </c>
      <c r="AO215" s="31">
        <v>1</v>
      </c>
      <c r="AP215" s="38" t="s">
        <v>152</v>
      </c>
      <c r="AQ215" s="38"/>
      <c r="AR215" s="39" t="s">
        <v>93</v>
      </c>
      <c r="AS215" s="31" t="s">
        <v>94</v>
      </c>
      <c r="AT215" s="31" t="s">
        <v>95</v>
      </c>
      <c r="AU215" s="31"/>
      <c r="AV215" s="39"/>
      <c r="AW215" s="39"/>
      <c r="AX215" s="39"/>
      <c r="AY215" s="39"/>
      <c r="AZ215" s="43"/>
    </row>
    <row r="216" spans="1:53" s="20" customFormat="1" ht="84" customHeight="1" x14ac:dyDescent="0.2">
      <c r="A216" s="32"/>
      <c r="B216" s="31" t="s">
        <v>1155</v>
      </c>
      <c r="C216" s="31"/>
      <c r="D216" s="31" t="s">
        <v>1122</v>
      </c>
      <c r="E216" s="31" t="s">
        <v>1134</v>
      </c>
      <c r="F216" s="31"/>
      <c r="G216" s="31" t="s">
        <v>1018</v>
      </c>
      <c r="H216" s="31" t="s">
        <v>77</v>
      </c>
      <c r="I216" s="31" t="s">
        <v>78</v>
      </c>
      <c r="J216" s="31" t="s">
        <v>1018</v>
      </c>
      <c r="K216" s="31" t="s">
        <v>1156</v>
      </c>
      <c r="L216" s="31" t="str">
        <f t="shared" si="8"/>
        <v>Поставка насосов для системы смазки силовой турбины</v>
      </c>
      <c r="M216" s="31" t="s">
        <v>1150</v>
      </c>
      <c r="N216" s="31" t="s">
        <v>75</v>
      </c>
      <c r="O216" s="31" t="s">
        <v>81</v>
      </c>
      <c r="P216" s="33" t="s">
        <v>82</v>
      </c>
      <c r="Q216" s="31">
        <v>1</v>
      </c>
      <c r="R216" s="34" t="s">
        <v>174</v>
      </c>
      <c r="S216" s="31" t="s">
        <v>83</v>
      </c>
      <c r="T216" s="35">
        <v>2000</v>
      </c>
      <c r="U216" s="36">
        <v>2000</v>
      </c>
      <c r="V216" s="37">
        <f t="shared" si="7"/>
        <v>2000000</v>
      </c>
      <c r="W216" s="31">
        <v>2018</v>
      </c>
      <c r="X216" s="31" t="s">
        <v>127</v>
      </c>
      <c r="Y216" s="31">
        <v>2018</v>
      </c>
      <c r="Z216" s="39" t="s">
        <v>129</v>
      </c>
      <c r="AA216" s="38" t="s">
        <v>1091</v>
      </c>
      <c r="AB216" s="31">
        <v>2018</v>
      </c>
      <c r="AC216" s="39" t="s">
        <v>129</v>
      </c>
      <c r="AD216" s="39">
        <v>2018</v>
      </c>
      <c r="AE216" s="39" t="s">
        <v>130</v>
      </c>
      <c r="AF216" s="66">
        <v>2018</v>
      </c>
      <c r="AG216" s="66" t="s">
        <v>130</v>
      </c>
      <c r="AH216" s="66">
        <v>2018</v>
      </c>
      <c r="AI216" s="67" t="s">
        <v>84</v>
      </c>
      <c r="AJ216" s="67" t="s">
        <v>1048</v>
      </c>
      <c r="AK216" s="40" t="s">
        <v>104</v>
      </c>
      <c r="AL216" s="41">
        <v>1</v>
      </c>
      <c r="AM216" s="41">
        <v>31636</v>
      </c>
      <c r="AN216" s="41" t="s">
        <v>92</v>
      </c>
      <c r="AO216" s="31">
        <v>1</v>
      </c>
      <c r="AP216" s="38" t="s">
        <v>152</v>
      </c>
      <c r="AQ216" s="38"/>
      <c r="AR216" s="39" t="s">
        <v>93</v>
      </c>
      <c r="AS216" s="31" t="s">
        <v>94</v>
      </c>
      <c r="AT216" s="31" t="s">
        <v>95</v>
      </c>
      <c r="AU216" s="31"/>
      <c r="AV216" s="39"/>
      <c r="AW216" s="39"/>
      <c r="AX216" s="39"/>
      <c r="AY216" s="39"/>
      <c r="AZ216" s="43"/>
    </row>
    <row r="217" spans="1:53" s="20" customFormat="1" ht="84" customHeight="1" x14ac:dyDescent="0.2">
      <c r="A217" s="32" t="s">
        <v>1157</v>
      </c>
      <c r="B217" s="31" t="s">
        <v>1158</v>
      </c>
      <c r="C217" s="31"/>
      <c r="D217" s="31" t="s">
        <v>1122</v>
      </c>
      <c r="E217" s="31" t="s">
        <v>1159</v>
      </c>
      <c r="F217" s="31"/>
      <c r="G217" s="31" t="s">
        <v>1018</v>
      </c>
      <c r="H217" s="31" t="s">
        <v>77</v>
      </c>
      <c r="I217" s="31" t="s">
        <v>78</v>
      </c>
      <c r="J217" s="31" t="s">
        <v>1018</v>
      </c>
      <c r="K217" s="31" t="s">
        <v>1160</v>
      </c>
      <c r="L217" s="31" t="str">
        <f t="shared" si="8"/>
        <v>Поставка вакуумных насосов  для системы суфлирования ГТУ</v>
      </c>
      <c r="M217" s="31" t="s">
        <v>1150</v>
      </c>
      <c r="N217" s="31" t="s">
        <v>75</v>
      </c>
      <c r="O217" s="31" t="s">
        <v>81</v>
      </c>
      <c r="P217" s="33" t="s">
        <v>82</v>
      </c>
      <c r="Q217" s="31">
        <v>1</v>
      </c>
      <c r="R217" s="34" t="s">
        <v>174</v>
      </c>
      <c r="S217" s="31" t="s">
        <v>83</v>
      </c>
      <c r="T217" s="35">
        <v>1000</v>
      </c>
      <c r="U217" s="36">
        <v>1000</v>
      </c>
      <c r="V217" s="37">
        <f t="shared" si="7"/>
        <v>1000000</v>
      </c>
      <c r="W217" s="31">
        <v>2018</v>
      </c>
      <c r="X217" s="31" t="s">
        <v>127</v>
      </c>
      <c r="Y217" s="31">
        <v>2018</v>
      </c>
      <c r="Z217" s="39" t="s">
        <v>129</v>
      </c>
      <c r="AA217" s="38" t="s">
        <v>1091</v>
      </c>
      <c r="AB217" s="31">
        <v>2018</v>
      </c>
      <c r="AC217" s="39" t="s">
        <v>129</v>
      </c>
      <c r="AD217" s="39">
        <v>2018</v>
      </c>
      <c r="AE217" s="39" t="s">
        <v>130</v>
      </c>
      <c r="AF217" s="66">
        <v>2018</v>
      </c>
      <c r="AG217" s="66" t="s">
        <v>130</v>
      </c>
      <c r="AH217" s="66">
        <v>2018</v>
      </c>
      <c r="AI217" s="67" t="s">
        <v>84</v>
      </c>
      <c r="AJ217" s="67" t="s">
        <v>1048</v>
      </c>
      <c r="AK217" s="40" t="s">
        <v>104</v>
      </c>
      <c r="AL217" s="41">
        <v>1</v>
      </c>
      <c r="AM217" s="41">
        <v>31636</v>
      </c>
      <c r="AN217" s="41" t="s">
        <v>92</v>
      </c>
      <c r="AO217" s="31">
        <v>0</v>
      </c>
      <c r="AP217" s="38" t="s">
        <v>152</v>
      </c>
      <c r="AQ217" s="38"/>
      <c r="AR217" s="39" t="s">
        <v>93</v>
      </c>
      <c r="AS217" s="31" t="s">
        <v>94</v>
      </c>
      <c r="AT217" s="31" t="s">
        <v>95</v>
      </c>
      <c r="AU217" s="31"/>
      <c r="AV217" s="39"/>
      <c r="AW217" s="39"/>
      <c r="AX217" s="39"/>
      <c r="AY217" s="39"/>
      <c r="AZ217" s="43"/>
    </row>
    <row r="218" spans="1:53" s="20" customFormat="1" ht="72" customHeight="1" x14ac:dyDescent="0.2">
      <c r="A218" s="32" t="s">
        <v>1161</v>
      </c>
      <c r="B218" s="31" t="s">
        <v>1162</v>
      </c>
      <c r="C218" s="31" t="s">
        <v>108</v>
      </c>
      <c r="D218" s="31" t="s">
        <v>1109</v>
      </c>
      <c r="E218" s="31" t="s">
        <v>1110</v>
      </c>
      <c r="F218" s="31"/>
      <c r="G218" s="31" t="s">
        <v>1018</v>
      </c>
      <c r="H218" s="31" t="s">
        <v>77</v>
      </c>
      <c r="I218" s="31" t="s">
        <v>78</v>
      </c>
      <c r="J218" s="31" t="s">
        <v>1018</v>
      </c>
      <c r="K218" s="31" t="s">
        <v>1163</v>
      </c>
      <c r="L218" s="31" t="str">
        <f t="shared" si="8"/>
        <v>Поставка эластичных баллонов для  гидроаккумулятора системы управления ВНА и ПСЛ</v>
      </c>
      <c r="M218" s="31" t="s">
        <v>1164</v>
      </c>
      <c r="N218" s="31" t="s">
        <v>75</v>
      </c>
      <c r="O218" s="31" t="s">
        <v>81</v>
      </c>
      <c r="P218" s="33" t="s">
        <v>82</v>
      </c>
      <c r="Q218" s="31">
        <v>1</v>
      </c>
      <c r="R218" s="34" t="s">
        <v>174</v>
      </c>
      <c r="S218" s="31" t="s">
        <v>83</v>
      </c>
      <c r="T218" s="35">
        <v>400</v>
      </c>
      <c r="U218" s="36">
        <v>400</v>
      </c>
      <c r="V218" s="37">
        <f t="shared" si="7"/>
        <v>400000</v>
      </c>
      <c r="W218" s="31">
        <v>2018</v>
      </c>
      <c r="X218" s="31" t="s">
        <v>102</v>
      </c>
      <c r="Y218" s="31">
        <v>2018</v>
      </c>
      <c r="Z218" s="39" t="s">
        <v>127</v>
      </c>
      <c r="AA218" s="38" t="s">
        <v>128</v>
      </c>
      <c r="AB218" s="31">
        <v>2018</v>
      </c>
      <c r="AC218" s="39" t="s">
        <v>127</v>
      </c>
      <c r="AD218" s="39">
        <v>2018</v>
      </c>
      <c r="AE218" s="39" t="s">
        <v>127</v>
      </c>
      <c r="AF218" s="66">
        <v>2018</v>
      </c>
      <c r="AG218" s="66" t="s">
        <v>127</v>
      </c>
      <c r="AH218" s="66">
        <v>2018</v>
      </c>
      <c r="AI218" s="67" t="s">
        <v>130</v>
      </c>
      <c r="AJ218" s="67" t="s">
        <v>1056</v>
      </c>
      <c r="AK218" s="40" t="s">
        <v>104</v>
      </c>
      <c r="AL218" s="41">
        <v>1</v>
      </c>
      <c r="AM218" s="41">
        <v>31636</v>
      </c>
      <c r="AN218" s="41" t="s">
        <v>92</v>
      </c>
      <c r="AO218" s="31">
        <v>1</v>
      </c>
      <c r="AP218" s="38" t="s">
        <v>152</v>
      </c>
      <c r="AQ218" s="38"/>
      <c r="AR218" s="39" t="s">
        <v>93</v>
      </c>
      <c r="AS218" s="31" t="s">
        <v>94</v>
      </c>
      <c r="AT218" s="31" t="s">
        <v>95</v>
      </c>
      <c r="AU218" s="31"/>
      <c r="AV218" s="39"/>
      <c r="AW218" s="39">
        <v>158</v>
      </c>
      <c r="AX218" s="180">
        <v>43206</v>
      </c>
      <c r="AY218" s="180">
        <v>43209</v>
      </c>
      <c r="AZ218" s="180">
        <v>43207</v>
      </c>
    </row>
    <row r="219" spans="1:53" s="20" customFormat="1" ht="84" customHeight="1" x14ac:dyDescent="0.2">
      <c r="A219" s="32"/>
      <c r="B219" s="31" t="s">
        <v>1165</v>
      </c>
      <c r="C219" s="31"/>
      <c r="D219" s="31" t="s">
        <v>1166</v>
      </c>
      <c r="E219" s="31" t="s">
        <v>1167</v>
      </c>
      <c r="F219" s="31"/>
      <c r="G219" s="31" t="s">
        <v>1018</v>
      </c>
      <c r="H219" s="31" t="s">
        <v>77</v>
      </c>
      <c r="I219" s="31" t="s">
        <v>78</v>
      </c>
      <c r="J219" s="31" t="s">
        <v>1018</v>
      </c>
      <c r="K219" s="31" t="s">
        <v>1168</v>
      </c>
      <c r="L219" s="31" t="str">
        <f t="shared" si="8"/>
        <v>Поставка радиатора охлаждения масла системы смазки электрогенератора</v>
      </c>
      <c r="M219" s="31" t="s">
        <v>1150</v>
      </c>
      <c r="N219" s="31" t="s">
        <v>75</v>
      </c>
      <c r="O219" s="31">
        <v>796</v>
      </c>
      <c r="P219" s="33" t="s">
        <v>296</v>
      </c>
      <c r="Q219" s="31">
        <v>2</v>
      </c>
      <c r="R219" s="34" t="s">
        <v>174</v>
      </c>
      <c r="S219" s="31" t="s">
        <v>83</v>
      </c>
      <c r="T219" s="35">
        <v>5000</v>
      </c>
      <c r="U219" s="36">
        <v>5000</v>
      </c>
      <c r="V219" s="37">
        <f t="shared" si="7"/>
        <v>5000000</v>
      </c>
      <c r="W219" s="31">
        <v>2018</v>
      </c>
      <c r="X219" s="31" t="s">
        <v>127</v>
      </c>
      <c r="Y219" s="31">
        <v>2018</v>
      </c>
      <c r="Z219" s="39" t="s">
        <v>129</v>
      </c>
      <c r="AA219" s="38" t="s">
        <v>1091</v>
      </c>
      <c r="AB219" s="31">
        <v>2018</v>
      </c>
      <c r="AC219" s="39" t="s">
        <v>129</v>
      </c>
      <c r="AD219" s="39">
        <v>2018</v>
      </c>
      <c r="AE219" s="39" t="s">
        <v>130</v>
      </c>
      <c r="AF219" s="66">
        <v>2018</v>
      </c>
      <c r="AG219" s="66" t="s">
        <v>130</v>
      </c>
      <c r="AH219" s="66">
        <v>2018</v>
      </c>
      <c r="AI219" s="67" t="s">
        <v>84</v>
      </c>
      <c r="AJ219" s="67" t="s">
        <v>1048</v>
      </c>
      <c r="AK219" s="40" t="s">
        <v>104</v>
      </c>
      <c r="AL219" s="41">
        <v>1</v>
      </c>
      <c r="AM219" s="41">
        <v>31636</v>
      </c>
      <c r="AN219" s="41" t="s">
        <v>92</v>
      </c>
      <c r="AO219" s="31">
        <v>1</v>
      </c>
      <c r="AP219" s="38" t="s">
        <v>152</v>
      </c>
      <c r="AQ219" s="38"/>
      <c r="AR219" s="39" t="s">
        <v>93</v>
      </c>
      <c r="AS219" s="31" t="s">
        <v>94</v>
      </c>
      <c r="AT219" s="31" t="s">
        <v>95</v>
      </c>
      <c r="AU219" s="31"/>
      <c r="AV219" s="39"/>
      <c r="AW219" s="39"/>
      <c r="AX219" s="39"/>
      <c r="AY219" s="39"/>
      <c r="AZ219" s="43"/>
    </row>
    <row r="220" spans="1:53" s="20" customFormat="1" ht="81.75" customHeight="1" x14ac:dyDescent="0.2">
      <c r="A220" s="32"/>
      <c r="B220" s="31" t="s">
        <v>1169</v>
      </c>
      <c r="C220" s="31"/>
      <c r="D220" s="31" t="s">
        <v>1166</v>
      </c>
      <c r="E220" s="31" t="s">
        <v>1167</v>
      </c>
      <c r="F220" s="31"/>
      <c r="G220" s="31" t="s">
        <v>1018</v>
      </c>
      <c r="H220" s="31" t="s">
        <v>77</v>
      </c>
      <c r="I220" s="31" t="s">
        <v>78</v>
      </c>
      <c r="J220" s="31" t="s">
        <v>1018</v>
      </c>
      <c r="K220" s="31" t="s">
        <v>1170</v>
      </c>
      <c r="L220" s="31" t="str">
        <f t="shared" si="8"/>
        <v>Поставка радиатора охлаждения масла системы смазки газогенератора</v>
      </c>
      <c r="M220" s="31" t="s">
        <v>1150</v>
      </c>
      <c r="N220" s="31" t="s">
        <v>75</v>
      </c>
      <c r="O220" s="31">
        <v>796</v>
      </c>
      <c r="P220" s="33" t="s">
        <v>296</v>
      </c>
      <c r="Q220" s="31">
        <v>2</v>
      </c>
      <c r="R220" s="34" t="s">
        <v>174</v>
      </c>
      <c r="S220" s="31" t="s">
        <v>83</v>
      </c>
      <c r="T220" s="35">
        <v>5000</v>
      </c>
      <c r="U220" s="36">
        <v>5000</v>
      </c>
      <c r="V220" s="37">
        <f t="shared" si="7"/>
        <v>5000000</v>
      </c>
      <c r="W220" s="31">
        <v>2018</v>
      </c>
      <c r="X220" s="31" t="s">
        <v>127</v>
      </c>
      <c r="Y220" s="31">
        <v>2018</v>
      </c>
      <c r="Z220" s="39" t="s">
        <v>129</v>
      </c>
      <c r="AA220" s="38" t="s">
        <v>1091</v>
      </c>
      <c r="AB220" s="31">
        <v>2018</v>
      </c>
      <c r="AC220" s="39" t="s">
        <v>129</v>
      </c>
      <c r="AD220" s="39">
        <v>2018</v>
      </c>
      <c r="AE220" s="39" t="s">
        <v>130</v>
      </c>
      <c r="AF220" s="66">
        <v>2018</v>
      </c>
      <c r="AG220" s="66" t="s">
        <v>130</v>
      </c>
      <c r="AH220" s="66">
        <v>2018</v>
      </c>
      <c r="AI220" s="67" t="s">
        <v>84</v>
      </c>
      <c r="AJ220" s="67" t="s">
        <v>1048</v>
      </c>
      <c r="AK220" s="40" t="s">
        <v>104</v>
      </c>
      <c r="AL220" s="41">
        <v>1</v>
      </c>
      <c r="AM220" s="41">
        <v>31636</v>
      </c>
      <c r="AN220" s="41" t="s">
        <v>92</v>
      </c>
      <c r="AO220" s="31">
        <v>1</v>
      </c>
      <c r="AP220" s="38" t="s">
        <v>152</v>
      </c>
      <c r="AQ220" s="38"/>
      <c r="AR220" s="39" t="s">
        <v>93</v>
      </c>
      <c r="AS220" s="31" t="s">
        <v>94</v>
      </c>
      <c r="AT220" s="31" t="s">
        <v>95</v>
      </c>
      <c r="AU220" s="31"/>
      <c r="AV220" s="39"/>
      <c r="AW220" s="39"/>
      <c r="AX220" s="39"/>
      <c r="AY220" s="39"/>
      <c r="AZ220" s="43"/>
    </row>
    <row r="221" spans="1:53" s="20" customFormat="1" ht="69.75" customHeight="1" x14ac:dyDescent="0.2">
      <c r="A221" s="32" t="s">
        <v>961</v>
      </c>
      <c r="B221" s="31" t="s">
        <v>1171</v>
      </c>
      <c r="C221" s="31"/>
      <c r="D221" s="31" t="s">
        <v>1172</v>
      </c>
      <c r="E221" s="31" t="s">
        <v>1173</v>
      </c>
      <c r="F221" s="31"/>
      <c r="G221" s="31" t="s">
        <v>1018</v>
      </c>
      <c r="H221" s="31" t="s">
        <v>77</v>
      </c>
      <c r="I221" s="31" t="s">
        <v>78</v>
      </c>
      <c r="J221" s="31" t="s">
        <v>1018</v>
      </c>
      <c r="K221" s="31" t="s">
        <v>1174</v>
      </c>
      <c r="L221" s="31" t="str">
        <f t="shared" si="8"/>
        <v>Поставка реагентов и ЗИП для оборудования ВПУ</v>
      </c>
      <c r="M221" s="31" t="s">
        <v>1164</v>
      </c>
      <c r="N221" s="31" t="s">
        <v>75</v>
      </c>
      <c r="O221" s="31" t="s">
        <v>81</v>
      </c>
      <c r="P221" s="33" t="s">
        <v>82</v>
      </c>
      <c r="Q221" s="31">
        <v>1</v>
      </c>
      <c r="R221" s="34">
        <v>45000000000</v>
      </c>
      <c r="S221" s="31" t="s">
        <v>83</v>
      </c>
      <c r="T221" s="35">
        <v>4359.1750000000002</v>
      </c>
      <c r="U221" s="36">
        <v>4359.1750000000002</v>
      </c>
      <c r="V221" s="37">
        <f t="shared" si="7"/>
        <v>4359175</v>
      </c>
      <c r="W221" s="31">
        <v>2018</v>
      </c>
      <c r="X221" s="31" t="s">
        <v>126</v>
      </c>
      <c r="Y221" s="31">
        <v>2018</v>
      </c>
      <c r="Z221" s="39" t="s">
        <v>127</v>
      </c>
      <c r="AA221" s="38" t="s">
        <v>1047</v>
      </c>
      <c r="AB221" s="31">
        <v>2018</v>
      </c>
      <c r="AC221" s="39" t="s">
        <v>127</v>
      </c>
      <c r="AD221" s="39">
        <v>2018</v>
      </c>
      <c r="AE221" s="39" t="s">
        <v>129</v>
      </c>
      <c r="AF221" s="66">
        <v>2018</v>
      </c>
      <c r="AG221" s="66" t="s">
        <v>129</v>
      </c>
      <c r="AH221" s="66">
        <v>2018</v>
      </c>
      <c r="AI221" s="67" t="s">
        <v>131</v>
      </c>
      <c r="AJ221" s="67" t="s">
        <v>1063</v>
      </c>
      <c r="AK221" s="40" t="s">
        <v>104</v>
      </c>
      <c r="AL221" s="41">
        <v>1</v>
      </c>
      <c r="AM221" s="41">
        <v>31636</v>
      </c>
      <c r="AN221" s="41" t="s">
        <v>92</v>
      </c>
      <c r="AO221" s="31">
        <v>0</v>
      </c>
      <c r="AP221" s="38" t="s">
        <v>152</v>
      </c>
      <c r="AQ221" s="38"/>
      <c r="AR221" s="39" t="s">
        <v>93</v>
      </c>
      <c r="AS221" s="31" t="s">
        <v>94</v>
      </c>
      <c r="AT221" s="31" t="s">
        <v>95</v>
      </c>
      <c r="AU221" s="31"/>
      <c r="AV221" s="39"/>
      <c r="AW221" s="39"/>
      <c r="AX221" s="39"/>
      <c r="AY221" s="39"/>
      <c r="AZ221" s="43"/>
    </row>
    <row r="222" spans="1:53" s="20" customFormat="1" ht="72.75" customHeight="1" x14ac:dyDescent="0.2">
      <c r="A222" s="32"/>
      <c r="B222" s="31" t="s">
        <v>1175</v>
      </c>
      <c r="C222" s="31"/>
      <c r="D222" s="31" t="s">
        <v>1176</v>
      </c>
      <c r="E222" s="31" t="s">
        <v>1177</v>
      </c>
      <c r="F222" s="31"/>
      <c r="G222" s="31" t="s">
        <v>1018</v>
      </c>
      <c r="H222" s="31" t="s">
        <v>77</v>
      </c>
      <c r="I222" s="31" t="s">
        <v>78</v>
      </c>
      <c r="J222" s="31" t="s">
        <v>1018</v>
      </c>
      <c r="K222" s="31" t="s">
        <v>1178</v>
      </c>
      <c r="L222" s="31" t="str">
        <f t="shared" si="8"/>
        <v>Оказание услуг по проведению консервации оборудования ВПУ</v>
      </c>
      <c r="M222" s="31" t="s">
        <v>1179</v>
      </c>
      <c r="N222" s="31" t="s">
        <v>75</v>
      </c>
      <c r="O222" s="31" t="s">
        <v>81</v>
      </c>
      <c r="P222" s="33" t="s">
        <v>82</v>
      </c>
      <c r="Q222" s="31">
        <v>1</v>
      </c>
      <c r="R222" s="34" t="s">
        <v>1180</v>
      </c>
      <c r="S222" s="31" t="s">
        <v>1181</v>
      </c>
      <c r="T222" s="35">
        <v>1100</v>
      </c>
      <c r="U222" s="36">
        <v>1100</v>
      </c>
      <c r="V222" s="37">
        <f t="shared" si="7"/>
        <v>1100000</v>
      </c>
      <c r="W222" s="31">
        <v>2018</v>
      </c>
      <c r="X222" s="31" t="s">
        <v>126</v>
      </c>
      <c r="Y222" s="31">
        <v>2018</v>
      </c>
      <c r="Z222" s="39" t="s">
        <v>127</v>
      </c>
      <c r="AA222" s="38" t="s">
        <v>1047</v>
      </c>
      <c r="AB222" s="31">
        <v>2018</v>
      </c>
      <c r="AC222" s="39" t="s">
        <v>127</v>
      </c>
      <c r="AD222" s="39">
        <v>2018</v>
      </c>
      <c r="AE222" s="39" t="s">
        <v>129</v>
      </c>
      <c r="AF222" s="66">
        <v>2018</v>
      </c>
      <c r="AG222" s="66" t="s">
        <v>129</v>
      </c>
      <c r="AH222" s="66">
        <v>2018</v>
      </c>
      <c r="AI222" s="67" t="s">
        <v>131</v>
      </c>
      <c r="AJ222" s="67" t="s">
        <v>1063</v>
      </c>
      <c r="AK222" s="40" t="s">
        <v>104</v>
      </c>
      <c r="AL222" s="41">
        <v>1</v>
      </c>
      <c r="AM222" s="41">
        <v>31636</v>
      </c>
      <c r="AN222" s="41" t="s">
        <v>92</v>
      </c>
      <c r="AO222" s="31">
        <v>1</v>
      </c>
      <c r="AP222" s="38" t="s">
        <v>152</v>
      </c>
      <c r="AQ222" s="38"/>
      <c r="AR222" s="39" t="s">
        <v>93</v>
      </c>
      <c r="AS222" s="31" t="s">
        <v>94</v>
      </c>
      <c r="AT222" s="31" t="s">
        <v>95</v>
      </c>
      <c r="AU222" s="31"/>
      <c r="AV222" s="39"/>
      <c r="AW222" s="39"/>
      <c r="AX222" s="39"/>
      <c r="AY222" s="39"/>
      <c r="AZ222" s="43"/>
    </row>
    <row r="223" spans="1:53" s="20" customFormat="1" ht="75" customHeight="1" x14ac:dyDescent="0.2">
      <c r="A223" s="32"/>
      <c r="B223" s="31" t="s">
        <v>1182</v>
      </c>
      <c r="C223" s="31"/>
      <c r="D223" s="31" t="s">
        <v>1183</v>
      </c>
      <c r="E223" s="31" t="s">
        <v>1184</v>
      </c>
      <c r="F223" s="31"/>
      <c r="G223" s="31" t="s">
        <v>1018</v>
      </c>
      <c r="H223" s="31" t="s">
        <v>77</v>
      </c>
      <c r="I223" s="31" t="s">
        <v>78</v>
      </c>
      <c r="J223" s="31" t="s">
        <v>1018</v>
      </c>
      <c r="K223" s="31" t="s">
        <v>1185</v>
      </c>
      <c r="L223" s="31" t="str">
        <f t="shared" si="8"/>
        <v xml:space="preserve">Поставка баллонов с газом СО2 и газом FM-200 для систем пожаротушения ГТУ  </v>
      </c>
      <c r="M223" s="31" t="s">
        <v>1186</v>
      </c>
      <c r="N223" s="31" t="s">
        <v>75</v>
      </c>
      <c r="O223" s="31" t="s">
        <v>81</v>
      </c>
      <c r="P223" s="33" t="s">
        <v>82</v>
      </c>
      <c r="Q223" s="31">
        <v>1</v>
      </c>
      <c r="R223" s="34" t="s">
        <v>174</v>
      </c>
      <c r="S223" s="31" t="s">
        <v>83</v>
      </c>
      <c r="T223" s="35">
        <v>21000</v>
      </c>
      <c r="U223" s="36">
        <v>21000</v>
      </c>
      <c r="V223" s="37">
        <f t="shared" ref="V223:V286" si="10">T223*1000</f>
        <v>21000000</v>
      </c>
      <c r="W223" s="31">
        <v>2018</v>
      </c>
      <c r="X223" s="31" t="s">
        <v>89</v>
      </c>
      <c r="Y223" s="31">
        <v>2018</v>
      </c>
      <c r="Z223" s="39" t="s">
        <v>102</v>
      </c>
      <c r="AA223" s="38" t="s">
        <v>1076</v>
      </c>
      <c r="AB223" s="31">
        <v>2018</v>
      </c>
      <c r="AC223" s="39" t="s">
        <v>126</v>
      </c>
      <c r="AD223" s="39">
        <v>2018</v>
      </c>
      <c r="AE223" s="39" t="s">
        <v>127</v>
      </c>
      <c r="AF223" s="66">
        <v>2018</v>
      </c>
      <c r="AG223" s="66" t="s">
        <v>127</v>
      </c>
      <c r="AH223" s="66">
        <v>2018</v>
      </c>
      <c r="AI223" s="67" t="s">
        <v>101</v>
      </c>
      <c r="AJ223" s="67" t="s">
        <v>1092</v>
      </c>
      <c r="AK223" s="68" t="s">
        <v>91</v>
      </c>
      <c r="AL223" s="31">
        <v>1</v>
      </c>
      <c r="AM223" s="41">
        <v>40796</v>
      </c>
      <c r="AN223" s="41" t="s">
        <v>92</v>
      </c>
      <c r="AO223" s="38">
        <v>0</v>
      </c>
      <c r="AP223" s="39">
        <v>0</v>
      </c>
      <c r="AQ223" s="39"/>
      <c r="AR223" s="39" t="s">
        <v>93</v>
      </c>
      <c r="AS223" s="31" t="s">
        <v>94</v>
      </c>
      <c r="AT223" s="31" t="s">
        <v>95</v>
      </c>
      <c r="AU223" s="31"/>
      <c r="AV223" s="39"/>
      <c r="AW223" s="39"/>
      <c r="AX223" s="39"/>
      <c r="AY223" s="39"/>
      <c r="AZ223" s="43"/>
    </row>
    <row r="224" spans="1:53" s="20" customFormat="1" ht="72" customHeight="1" x14ac:dyDescent="0.2">
      <c r="A224" s="32"/>
      <c r="B224" s="31" t="s">
        <v>1187</v>
      </c>
      <c r="C224" s="31"/>
      <c r="D224" s="31" t="s">
        <v>1188</v>
      </c>
      <c r="E224" s="31" t="s">
        <v>1006</v>
      </c>
      <c r="F224" s="31"/>
      <c r="G224" s="31" t="s">
        <v>1018</v>
      </c>
      <c r="H224" s="31" t="s">
        <v>77</v>
      </c>
      <c r="I224" s="31" t="s">
        <v>78</v>
      </c>
      <c r="J224" s="31" t="s">
        <v>1018</v>
      </c>
      <c r="K224" s="31" t="s">
        <v>1189</v>
      </c>
      <c r="L224" s="31" t="str">
        <f t="shared" ref="L224:L287" si="11">K224</f>
        <v>Поставка огнепреградителей для топливного хозяйства</v>
      </c>
      <c r="M224" s="31" t="s">
        <v>1164</v>
      </c>
      <c r="N224" s="31" t="s">
        <v>75</v>
      </c>
      <c r="O224" s="31" t="s">
        <v>81</v>
      </c>
      <c r="P224" s="33" t="s">
        <v>82</v>
      </c>
      <c r="Q224" s="31">
        <v>1</v>
      </c>
      <c r="R224" s="34" t="s">
        <v>174</v>
      </c>
      <c r="S224" s="31" t="s">
        <v>83</v>
      </c>
      <c r="T224" s="35">
        <v>100</v>
      </c>
      <c r="U224" s="36">
        <v>100</v>
      </c>
      <c r="V224" s="37">
        <f t="shared" si="10"/>
        <v>100000</v>
      </c>
      <c r="W224" s="31">
        <v>2018</v>
      </c>
      <c r="X224" s="31" t="s">
        <v>129</v>
      </c>
      <c r="Y224" s="31">
        <v>2018</v>
      </c>
      <c r="Z224" s="39" t="s">
        <v>130</v>
      </c>
      <c r="AA224" s="38" t="s">
        <v>1056</v>
      </c>
      <c r="AB224" s="31">
        <v>2018</v>
      </c>
      <c r="AC224" s="39" t="s">
        <v>130</v>
      </c>
      <c r="AD224" s="39">
        <v>2018</v>
      </c>
      <c r="AE224" s="39" t="s">
        <v>131</v>
      </c>
      <c r="AF224" s="66">
        <v>2018</v>
      </c>
      <c r="AG224" s="66" t="s">
        <v>131</v>
      </c>
      <c r="AH224" s="66">
        <v>2018</v>
      </c>
      <c r="AI224" s="67" t="s">
        <v>84</v>
      </c>
      <c r="AJ224" s="67" t="s">
        <v>1048</v>
      </c>
      <c r="AK224" s="40" t="s">
        <v>251</v>
      </c>
      <c r="AL224" s="41">
        <v>1</v>
      </c>
      <c r="AM224" s="41">
        <v>65355</v>
      </c>
      <c r="AN224" s="41" t="s">
        <v>92</v>
      </c>
      <c r="AO224" s="38">
        <v>1</v>
      </c>
      <c r="AP224" s="39">
        <v>0</v>
      </c>
      <c r="AQ224" s="39"/>
      <c r="AR224" s="39" t="s">
        <v>93</v>
      </c>
      <c r="AS224" s="31" t="s">
        <v>94</v>
      </c>
      <c r="AT224" s="31" t="s">
        <v>95</v>
      </c>
      <c r="AU224" s="31"/>
      <c r="AV224" s="39"/>
      <c r="AW224" s="39"/>
      <c r="AX224" s="39"/>
      <c r="AY224" s="39"/>
      <c r="AZ224" s="43"/>
    </row>
    <row r="225" spans="1:53" s="20" customFormat="1" ht="76.5" customHeight="1" x14ac:dyDescent="0.2">
      <c r="A225" s="32" t="s">
        <v>1190</v>
      </c>
      <c r="B225" s="31" t="s">
        <v>1191</v>
      </c>
      <c r="C225" s="31"/>
      <c r="D225" s="31" t="s">
        <v>325</v>
      </c>
      <c r="E225" s="31" t="s">
        <v>326</v>
      </c>
      <c r="F225" s="31"/>
      <c r="G225" s="31" t="s">
        <v>1018</v>
      </c>
      <c r="H225" s="31" t="s">
        <v>77</v>
      </c>
      <c r="I225" s="31" t="s">
        <v>78</v>
      </c>
      <c r="J225" s="31" t="s">
        <v>1018</v>
      </c>
      <c r="K225" s="31" t="s">
        <v>1192</v>
      </c>
      <c r="L225" s="31" t="str">
        <f t="shared" si="11"/>
        <v xml:space="preserve">Обучение по профессиональной подготовке стропольщика </v>
      </c>
      <c r="M225" s="31" t="s">
        <v>1193</v>
      </c>
      <c r="N225" s="31" t="s">
        <v>75</v>
      </c>
      <c r="O225" s="31" t="s">
        <v>81</v>
      </c>
      <c r="P225" s="33" t="s">
        <v>82</v>
      </c>
      <c r="Q225" s="31">
        <v>1</v>
      </c>
      <c r="R225" s="34" t="s">
        <v>174</v>
      </c>
      <c r="S225" s="31" t="s">
        <v>83</v>
      </c>
      <c r="T225" s="35">
        <v>5.2</v>
      </c>
      <c r="U225" s="36">
        <v>5.2</v>
      </c>
      <c r="V225" s="37">
        <f t="shared" si="10"/>
        <v>5200</v>
      </c>
      <c r="W225" s="31">
        <v>2018</v>
      </c>
      <c r="X225" s="31" t="s">
        <v>127</v>
      </c>
      <c r="Y225" s="31">
        <v>2018</v>
      </c>
      <c r="Z225" s="39" t="s">
        <v>129</v>
      </c>
      <c r="AA225" s="38" t="s">
        <v>1091</v>
      </c>
      <c r="AB225" s="31">
        <v>2018</v>
      </c>
      <c r="AC225" s="39" t="s">
        <v>129</v>
      </c>
      <c r="AD225" s="39">
        <v>2018</v>
      </c>
      <c r="AE225" s="39" t="s">
        <v>130</v>
      </c>
      <c r="AF225" s="66">
        <v>2018</v>
      </c>
      <c r="AG225" s="66" t="s">
        <v>130</v>
      </c>
      <c r="AH225" s="66">
        <v>2018</v>
      </c>
      <c r="AI225" s="67" t="s">
        <v>101</v>
      </c>
      <c r="AJ225" s="67" t="s">
        <v>1092</v>
      </c>
      <c r="AK225" s="68" t="s">
        <v>133</v>
      </c>
      <c r="AL225" s="31">
        <v>0</v>
      </c>
      <c r="AM225" s="41">
        <v>97259</v>
      </c>
      <c r="AN225" s="41" t="s">
        <v>92</v>
      </c>
      <c r="AO225" s="38">
        <v>0</v>
      </c>
      <c r="AP225" s="39">
        <v>22</v>
      </c>
      <c r="AQ225" s="39"/>
      <c r="AR225" s="39"/>
      <c r="AS225" s="31" t="s">
        <v>94</v>
      </c>
      <c r="AT225" s="31" t="s">
        <v>95</v>
      </c>
      <c r="AU225" s="31"/>
      <c r="AV225" s="39"/>
      <c r="AW225" s="39"/>
      <c r="AX225" s="39"/>
      <c r="AY225" s="39"/>
      <c r="AZ225" s="43"/>
    </row>
    <row r="226" spans="1:53" s="20" customFormat="1" ht="72.75" customHeight="1" x14ac:dyDescent="0.2">
      <c r="A226" s="32" t="s">
        <v>1194</v>
      </c>
      <c r="B226" s="31" t="s">
        <v>1195</v>
      </c>
      <c r="C226" s="31"/>
      <c r="D226" s="31" t="s">
        <v>325</v>
      </c>
      <c r="E226" s="31" t="s">
        <v>326</v>
      </c>
      <c r="F226" s="31"/>
      <c r="G226" s="31" t="s">
        <v>1018</v>
      </c>
      <c r="H226" s="31" t="s">
        <v>77</v>
      </c>
      <c r="I226" s="31" t="s">
        <v>78</v>
      </c>
      <c r="J226" s="31" t="s">
        <v>1018</v>
      </c>
      <c r="K226" s="31" t="s">
        <v>1196</v>
      </c>
      <c r="L226" s="31" t="str">
        <f t="shared" si="11"/>
        <v>Обучение по профессиональной подготовке рабочего люльки</v>
      </c>
      <c r="M226" s="31" t="s">
        <v>1193</v>
      </c>
      <c r="N226" s="31" t="s">
        <v>75</v>
      </c>
      <c r="O226" s="31" t="s">
        <v>81</v>
      </c>
      <c r="P226" s="33" t="s">
        <v>82</v>
      </c>
      <c r="Q226" s="31">
        <v>1</v>
      </c>
      <c r="R226" s="34" t="s">
        <v>174</v>
      </c>
      <c r="S226" s="31" t="s">
        <v>83</v>
      </c>
      <c r="T226" s="35">
        <v>4.5</v>
      </c>
      <c r="U226" s="36">
        <v>4.5</v>
      </c>
      <c r="V226" s="37">
        <f t="shared" si="10"/>
        <v>4500</v>
      </c>
      <c r="W226" s="31">
        <v>2018</v>
      </c>
      <c r="X226" s="31" t="s">
        <v>127</v>
      </c>
      <c r="Y226" s="31">
        <v>2018</v>
      </c>
      <c r="Z226" s="39" t="s">
        <v>129</v>
      </c>
      <c r="AA226" s="38" t="s">
        <v>1091</v>
      </c>
      <c r="AB226" s="31">
        <v>2018</v>
      </c>
      <c r="AC226" s="39" t="s">
        <v>129</v>
      </c>
      <c r="AD226" s="39">
        <v>2018</v>
      </c>
      <c r="AE226" s="39" t="s">
        <v>130</v>
      </c>
      <c r="AF226" s="66">
        <v>2018</v>
      </c>
      <c r="AG226" s="66" t="s">
        <v>130</v>
      </c>
      <c r="AH226" s="66">
        <v>2018</v>
      </c>
      <c r="AI226" s="67" t="s">
        <v>101</v>
      </c>
      <c r="AJ226" s="67" t="s">
        <v>1092</v>
      </c>
      <c r="AK226" s="68" t="s">
        <v>133</v>
      </c>
      <c r="AL226" s="31">
        <v>0</v>
      </c>
      <c r="AM226" s="41">
        <v>97259</v>
      </c>
      <c r="AN226" s="41" t="s">
        <v>92</v>
      </c>
      <c r="AO226" s="38">
        <v>0</v>
      </c>
      <c r="AP226" s="39">
        <v>22</v>
      </c>
      <c r="AQ226" s="39"/>
      <c r="AR226" s="39"/>
      <c r="AS226" s="31" t="s">
        <v>94</v>
      </c>
      <c r="AT226" s="31" t="s">
        <v>95</v>
      </c>
      <c r="AU226" s="31"/>
      <c r="AV226" s="39"/>
      <c r="AW226" s="39"/>
      <c r="AX226" s="39"/>
      <c r="AY226" s="39"/>
      <c r="AZ226" s="43"/>
    </row>
    <row r="227" spans="1:53" s="20" customFormat="1" ht="72" customHeight="1" x14ac:dyDescent="0.2">
      <c r="A227" s="32"/>
      <c r="B227" s="31" t="s">
        <v>1197</v>
      </c>
      <c r="C227" s="31"/>
      <c r="D227" s="31" t="s">
        <v>1122</v>
      </c>
      <c r="E227" s="31" t="s">
        <v>1198</v>
      </c>
      <c r="F227" s="31"/>
      <c r="G227" s="31" t="s">
        <v>1018</v>
      </c>
      <c r="H227" s="31" t="s">
        <v>77</v>
      </c>
      <c r="I227" s="31" t="s">
        <v>78</v>
      </c>
      <c r="J227" s="31" t="s">
        <v>1018</v>
      </c>
      <c r="K227" s="31" t="s">
        <v>1199</v>
      </c>
      <c r="L227" s="31" t="str">
        <f t="shared" si="11"/>
        <v>Поставка насосов    для топливного хозяйства</v>
      </c>
      <c r="M227" s="31" t="s">
        <v>1200</v>
      </c>
      <c r="N227" s="31" t="s">
        <v>75</v>
      </c>
      <c r="O227" s="31">
        <v>796</v>
      </c>
      <c r="P227" s="33" t="s">
        <v>296</v>
      </c>
      <c r="Q227" s="31">
        <v>5</v>
      </c>
      <c r="R227" s="34" t="s">
        <v>174</v>
      </c>
      <c r="S227" s="31" t="s">
        <v>83</v>
      </c>
      <c r="T227" s="35">
        <v>381</v>
      </c>
      <c r="U227" s="36">
        <v>381</v>
      </c>
      <c r="V227" s="37">
        <f t="shared" si="10"/>
        <v>381000</v>
      </c>
      <c r="W227" s="31">
        <v>2018</v>
      </c>
      <c r="X227" s="31" t="s">
        <v>129</v>
      </c>
      <c r="Y227" s="31">
        <v>2018</v>
      </c>
      <c r="Z227" s="39" t="s">
        <v>130</v>
      </c>
      <c r="AA227" s="38" t="s">
        <v>1201</v>
      </c>
      <c r="AB227" s="31">
        <v>2018</v>
      </c>
      <c r="AC227" s="39" t="s">
        <v>130</v>
      </c>
      <c r="AD227" s="39">
        <v>2018</v>
      </c>
      <c r="AE227" s="39" t="s">
        <v>131</v>
      </c>
      <c r="AF227" s="66">
        <v>2018</v>
      </c>
      <c r="AG227" s="66" t="s">
        <v>131</v>
      </c>
      <c r="AH227" s="66">
        <v>2018</v>
      </c>
      <c r="AI227" s="67" t="s">
        <v>101</v>
      </c>
      <c r="AJ227" s="67" t="s">
        <v>1092</v>
      </c>
      <c r="AK227" s="40" t="s">
        <v>104</v>
      </c>
      <c r="AL227" s="41">
        <v>1</v>
      </c>
      <c r="AM227" s="41">
        <v>31636</v>
      </c>
      <c r="AN227" s="41" t="s">
        <v>92</v>
      </c>
      <c r="AO227" s="31">
        <v>1</v>
      </c>
      <c r="AP227" s="38" t="s">
        <v>152</v>
      </c>
      <c r="AQ227" s="38"/>
      <c r="AR227" s="39" t="s">
        <v>93</v>
      </c>
      <c r="AS227" s="31" t="s">
        <v>94</v>
      </c>
      <c r="AT227" s="31" t="s">
        <v>95</v>
      </c>
      <c r="AU227" s="31"/>
      <c r="AV227" s="39"/>
      <c r="AW227" s="39"/>
      <c r="AX227" s="39"/>
      <c r="AY227" s="39"/>
      <c r="AZ227" s="43"/>
    </row>
    <row r="228" spans="1:53" s="20" customFormat="1" ht="69.75" customHeight="1" x14ac:dyDescent="0.2">
      <c r="A228" s="32"/>
      <c r="B228" s="31" t="s">
        <v>1202</v>
      </c>
      <c r="C228" s="31"/>
      <c r="D228" s="38" t="s">
        <v>1203</v>
      </c>
      <c r="E228" s="38" t="s">
        <v>1204</v>
      </c>
      <c r="F228" s="31"/>
      <c r="G228" s="31" t="s">
        <v>1018</v>
      </c>
      <c r="H228" s="31" t="s">
        <v>77</v>
      </c>
      <c r="I228" s="31" t="s">
        <v>78</v>
      </c>
      <c r="J228" s="31" t="s">
        <v>1018</v>
      </c>
      <c r="K228" s="31" t="s">
        <v>1205</v>
      </c>
      <c r="L228" s="31" t="str">
        <f t="shared" si="11"/>
        <v>Поставка металлоизделий, в т.ч. Проката</v>
      </c>
      <c r="M228" s="31" t="s">
        <v>1206</v>
      </c>
      <c r="N228" s="31" t="s">
        <v>75</v>
      </c>
      <c r="O228" s="31" t="s">
        <v>81</v>
      </c>
      <c r="P228" s="33" t="s">
        <v>82</v>
      </c>
      <c r="Q228" s="31">
        <v>1</v>
      </c>
      <c r="R228" s="34" t="s">
        <v>174</v>
      </c>
      <c r="S228" s="31" t="s">
        <v>83</v>
      </c>
      <c r="T228" s="35">
        <v>1490</v>
      </c>
      <c r="U228" s="36">
        <v>490</v>
      </c>
      <c r="V228" s="37">
        <f t="shared" si="10"/>
        <v>1490000</v>
      </c>
      <c r="W228" s="31">
        <v>2018</v>
      </c>
      <c r="X228" s="31" t="s">
        <v>129</v>
      </c>
      <c r="Y228" s="31">
        <v>2018</v>
      </c>
      <c r="Z228" s="39" t="s">
        <v>130</v>
      </c>
      <c r="AA228" s="38" t="s">
        <v>1056</v>
      </c>
      <c r="AB228" s="31">
        <v>2018</v>
      </c>
      <c r="AC228" s="39" t="s">
        <v>130</v>
      </c>
      <c r="AD228" s="39">
        <v>2018</v>
      </c>
      <c r="AE228" s="39" t="s">
        <v>131</v>
      </c>
      <c r="AF228" s="66">
        <v>2018</v>
      </c>
      <c r="AG228" s="66" t="s">
        <v>131</v>
      </c>
      <c r="AH228" s="66">
        <v>2018</v>
      </c>
      <c r="AI228" s="67" t="s">
        <v>101</v>
      </c>
      <c r="AJ228" s="67" t="s">
        <v>1092</v>
      </c>
      <c r="AK228" s="40" t="s">
        <v>104</v>
      </c>
      <c r="AL228" s="41">
        <v>1</v>
      </c>
      <c r="AM228" s="41">
        <v>31636</v>
      </c>
      <c r="AN228" s="41" t="s">
        <v>92</v>
      </c>
      <c r="AO228" s="31">
        <v>1</v>
      </c>
      <c r="AP228" s="38" t="s">
        <v>152</v>
      </c>
      <c r="AQ228" s="38"/>
      <c r="AR228" s="39" t="s">
        <v>93</v>
      </c>
      <c r="AS228" s="31" t="s">
        <v>94</v>
      </c>
      <c r="AT228" s="31" t="s">
        <v>95</v>
      </c>
      <c r="AU228" s="31"/>
      <c r="AV228" s="39"/>
      <c r="AW228" s="39"/>
      <c r="AX228" s="39"/>
      <c r="AY228" s="39"/>
      <c r="AZ228" s="43"/>
    </row>
    <row r="229" spans="1:53" s="20" customFormat="1" ht="71.25" customHeight="1" x14ac:dyDescent="0.2">
      <c r="A229" s="32"/>
      <c r="B229" s="31" t="s">
        <v>1207</v>
      </c>
      <c r="C229" s="31"/>
      <c r="D229" s="31" t="s">
        <v>1208</v>
      </c>
      <c r="E229" s="31" t="s">
        <v>1208</v>
      </c>
      <c r="F229" s="31"/>
      <c r="G229" s="31" t="s">
        <v>1018</v>
      </c>
      <c r="H229" s="31" t="s">
        <v>77</v>
      </c>
      <c r="I229" s="31" t="s">
        <v>78</v>
      </c>
      <c r="J229" s="31" t="s">
        <v>1018</v>
      </c>
      <c r="K229" s="31" t="s">
        <v>1209</v>
      </c>
      <c r="L229" s="31" t="str">
        <f t="shared" si="11"/>
        <v xml:space="preserve">Поставка лесопильной продукции     </v>
      </c>
      <c r="M229" s="31" t="s">
        <v>1206</v>
      </c>
      <c r="N229" s="31" t="s">
        <v>75</v>
      </c>
      <c r="O229" s="31" t="s">
        <v>81</v>
      </c>
      <c r="P229" s="33" t="s">
        <v>82</v>
      </c>
      <c r="Q229" s="31">
        <v>1</v>
      </c>
      <c r="R229" s="34" t="s">
        <v>174</v>
      </c>
      <c r="S229" s="31" t="s">
        <v>83</v>
      </c>
      <c r="T229" s="35">
        <v>64</v>
      </c>
      <c r="U229" s="36">
        <v>64</v>
      </c>
      <c r="V229" s="37">
        <f t="shared" si="10"/>
        <v>64000</v>
      </c>
      <c r="W229" s="31">
        <v>2018</v>
      </c>
      <c r="X229" s="31" t="s">
        <v>129</v>
      </c>
      <c r="Y229" s="31">
        <v>2018</v>
      </c>
      <c r="Z229" s="39" t="s">
        <v>130</v>
      </c>
      <c r="AA229" s="38" t="s">
        <v>1056</v>
      </c>
      <c r="AB229" s="31">
        <v>2018</v>
      </c>
      <c r="AC229" s="39" t="s">
        <v>130</v>
      </c>
      <c r="AD229" s="39">
        <v>2018</v>
      </c>
      <c r="AE229" s="39" t="s">
        <v>131</v>
      </c>
      <c r="AF229" s="66">
        <v>2018</v>
      </c>
      <c r="AG229" s="66" t="s">
        <v>131</v>
      </c>
      <c r="AH229" s="66">
        <v>2018</v>
      </c>
      <c r="AI229" s="67" t="s">
        <v>101</v>
      </c>
      <c r="AJ229" s="67" t="s">
        <v>1092</v>
      </c>
      <c r="AK229" s="68" t="s">
        <v>133</v>
      </c>
      <c r="AL229" s="31">
        <v>0</v>
      </c>
      <c r="AM229" s="41">
        <v>97259</v>
      </c>
      <c r="AN229" s="41" t="s">
        <v>92</v>
      </c>
      <c r="AO229" s="31">
        <v>0</v>
      </c>
      <c r="AP229" s="38" t="s">
        <v>152</v>
      </c>
      <c r="AQ229" s="38"/>
      <c r="AR229" s="39"/>
      <c r="AS229" s="31" t="s">
        <v>94</v>
      </c>
      <c r="AT229" s="31" t="s">
        <v>95</v>
      </c>
      <c r="AU229" s="31"/>
      <c r="AV229" s="39"/>
      <c r="AW229" s="39"/>
      <c r="AX229" s="39"/>
      <c r="AY229" s="39"/>
      <c r="AZ229" s="43"/>
    </row>
    <row r="230" spans="1:53" s="20" customFormat="1" ht="71.25" customHeight="1" x14ac:dyDescent="0.2">
      <c r="A230" s="32"/>
      <c r="B230" s="31" t="s">
        <v>1210</v>
      </c>
      <c r="C230" s="31"/>
      <c r="D230" s="31" t="s">
        <v>1211</v>
      </c>
      <c r="E230" s="31" t="s">
        <v>1212</v>
      </c>
      <c r="F230" s="31"/>
      <c r="G230" s="31" t="s">
        <v>1018</v>
      </c>
      <c r="H230" s="31" t="s">
        <v>77</v>
      </c>
      <c r="I230" s="31" t="s">
        <v>78</v>
      </c>
      <c r="J230" s="31" t="s">
        <v>1018</v>
      </c>
      <c r="K230" s="31" t="s">
        <v>1213</v>
      </c>
      <c r="L230" s="31" t="str">
        <f t="shared" si="11"/>
        <v xml:space="preserve">Поставка химиической продукци </v>
      </c>
      <c r="M230" s="31" t="s">
        <v>1206</v>
      </c>
      <c r="N230" s="31" t="s">
        <v>509</v>
      </c>
      <c r="O230" s="31" t="s">
        <v>81</v>
      </c>
      <c r="P230" s="33" t="s">
        <v>82</v>
      </c>
      <c r="Q230" s="31">
        <v>1</v>
      </c>
      <c r="R230" s="34" t="s">
        <v>174</v>
      </c>
      <c r="S230" s="31" t="s">
        <v>83</v>
      </c>
      <c r="T230" s="35">
        <v>126</v>
      </c>
      <c r="U230" s="36">
        <v>126</v>
      </c>
      <c r="V230" s="37">
        <f t="shared" si="10"/>
        <v>126000</v>
      </c>
      <c r="W230" s="31">
        <v>2018</v>
      </c>
      <c r="X230" s="31" t="s">
        <v>129</v>
      </c>
      <c r="Y230" s="31">
        <v>2018</v>
      </c>
      <c r="Z230" s="39" t="s">
        <v>130</v>
      </c>
      <c r="AA230" s="38" t="s">
        <v>1056</v>
      </c>
      <c r="AB230" s="31">
        <v>2018</v>
      </c>
      <c r="AC230" s="39" t="s">
        <v>130</v>
      </c>
      <c r="AD230" s="39">
        <v>2018</v>
      </c>
      <c r="AE230" s="39" t="s">
        <v>131</v>
      </c>
      <c r="AF230" s="66">
        <v>2018</v>
      </c>
      <c r="AG230" s="66" t="s">
        <v>131</v>
      </c>
      <c r="AH230" s="66">
        <v>2018</v>
      </c>
      <c r="AI230" s="67" t="s">
        <v>101</v>
      </c>
      <c r="AJ230" s="67" t="s">
        <v>1092</v>
      </c>
      <c r="AK230" s="40" t="s">
        <v>251</v>
      </c>
      <c r="AL230" s="41">
        <v>1</v>
      </c>
      <c r="AM230" s="41">
        <v>65355</v>
      </c>
      <c r="AN230" s="41" t="s">
        <v>92</v>
      </c>
      <c r="AO230" s="31">
        <v>1</v>
      </c>
      <c r="AP230" s="38" t="s">
        <v>152</v>
      </c>
      <c r="AQ230" s="38"/>
      <c r="AR230" s="39" t="s">
        <v>93</v>
      </c>
      <c r="AS230" s="31" t="s">
        <v>94</v>
      </c>
      <c r="AT230" s="31" t="s">
        <v>95</v>
      </c>
      <c r="AU230" s="31"/>
      <c r="AV230" s="39"/>
      <c r="AW230" s="39"/>
      <c r="AX230" s="39"/>
      <c r="AY230" s="39"/>
      <c r="AZ230" s="43"/>
    </row>
    <row r="231" spans="1:53" s="20" customFormat="1" ht="71.25" customHeight="1" x14ac:dyDescent="0.2">
      <c r="A231" s="32" t="s">
        <v>1214</v>
      </c>
      <c r="B231" s="31" t="s">
        <v>1215</v>
      </c>
      <c r="C231" s="31" t="s">
        <v>268</v>
      </c>
      <c r="D231" s="31" t="s">
        <v>933</v>
      </c>
      <c r="E231" s="31" t="s">
        <v>1103</v>
      </c>
      <c r="F231" s="31"/>
      <c r="G231" s="31" t="s">
        <v>1018</v>
      </c>
      <c r="H231" s="31" t="s">
        <v>77</v>
      </c>
      <c r="I231" s="31" t="s">
        <v>78</v>
      </c>
      <c r="J231" s="31" t="s">
        <v>1018</v>
      </c>
      <c r="K231" s="31" t="s">
        <v>1216</v>
      </c>
      <c r="L231" s="31" t="str">
        <f t="shared" si="11"/>
        <v>Оказание услуг по ремонту газогенераторов ГТУ</v>
      </c>
      <c r="M231" s="31" t="s">
        <v>1105</v>
      </c>
      <c r="N231" s="31" t="s">
        <v>509</v>
      </c>
      <c r="O231" s="31">
        <v>796</v>
      </c>
      <c r="P231" s="33" t="s">
        <v>296</v>
      </c>
      <c r="Q231" s="31">
        <v>3</v>
      </c>
      <c r="R231" s="34">
        <v>45000000000</v>
      </c>
      <c r="S231" s="31" t="s">
        <v>83</v>
      </c>
      <c r="T231" s="35">
        <v>730000</v>
      </c>
      <c r="U231" s="36">
        <v>730000</v>
      </c>
      <c r="V231" s="37">
        <f t="shared" si="10"/>
        <v>730000000</v>
      </c>
      <c r="W231" s="31">
        <v>2018</v>
      </c>
      <c r="X231" s="31" t="s">
        <v>102</v>
      </c>
      <c r="Y231" s="31">
        <v>2018</v>
      </c>
      <c r="Z231" s="39" t="s">
        <v>126</v>
      </c>
      <c r="AA231" s="38" t="s">
        <v>1055</v>
      </c>
      <c r="AB231" s="31">
        <v>2018</v>
      </c>
      <c r="AC231" s="39" t="s">
        <v>127</v>
      </c>
      <c r="AD231" s="39">
        <v>2018</v>
      </c>
      <c r="AE231" s="39" t="s">
        <v>129</v>
      </c>
      <c r="AF231" s="66">
        <v>2018</v>
      </c>
      <c r="AG231" s="66" t="s">
        <v>130</v>
      </c>
      <c r="AH231" s="66">
        <v>2019</v>
      </c>
      <c r="AI231" s="67" t="s">
        <v>129</v>
      </c>
      <c r="AJ231" s="67" t="s">
        <v>1217</v>
      </c>
      <c r="AK231" s="68" t="s">
        <v>91</v>
      </c>
      <c r="AL231" s="31">
        <v>1</v>
      </c>
      <c r="AM231" s="41">
        <v>40796</v>
      </c>
      <c r="AN231" s="41" t="s">
        <v>92</v>
      </c>
      <c r="AO231" s="31">
        <v>0</v>
      </c>
      <c r="AP231" s="38" t="s">
        <v>152</v>
      </c>
      <c r="AQ231" s="38"/>
      <c r="AR231" s="39" t="s">
        <v>93</v>
      </c>
      <c r="AS231" s="31" t="s">
        <v>94</v>
      </c>
      <c r="AT231" s="31" t="s">
        <v>95</v>
      </c>
      <c r="AU231" s="31"/>
      <c r="AV231" s="39"/>
      <c r="AW231" s="31">
        <v>94</v>
      </c>
      <c r="AX231" s="180">
        <v>43160</v>
      </c>
      <c r="AY231" s="180">
        <v>43164</v>
      </c>
      <c r="AZ231" s="180">
        <v>43160</v>
      </c>
    </row>
    <row r="232" spans="1:53" s="20" customFormat="1" ht="71.25" customHeight="1" x14ac:dyDescent="0.2">
      <c r="A232" s="32" t="s">
        <v>1214</v>
      </c>
      <c r="B232" s="31" t="s">
        <v>1218</v>
      </c>
      <c r="C232" s="31" t="s">
        <v>268</v>
      </c>
      <c r="D232" s="31">
        <v>71</v>
      </c>
      <c r="E232" s="31" t="s">
        <v>643</v>
      </c>
      <c r="F232" s="31"/>
      <c r="G232" s="31" t="s">
        <v>1018</v>
      </c>
      <c r="H232" s="31" t="s">
        <v>77</v>
      </c>
      <c r="I232" s="31" t="s">
        <v>78</v>
      </c>
      <c r="J232" s="31" t="s">
        <v>1018</v>
      </c>
      <c r="K232" s="31" t="s">
        <v>1219</v>
      </c>
      <c r="L232" s="31" t="str">
        <f t="shared" si="11"/>
        <v xml:space="preserve">Проведение разработки технологий, оснастки, чертежей по ремонту газогенератора ГТУ. </v>
      </c>
      <c r="M232" s="31" t="s">
        <v>1105</v>
      </c>
      <c r="N232" s="31" t="s">
        <v>509</v>
      </c>
      <c r="O232" s="31">
        <v>642</v>
      </c>
      <c r="P232" s="33" t="s">
        <v>82</v>
      </c>
      <c r="Q232" s="31">
        <v>1</v>
      </c>
      <c r="R232" s="34">
        <v>45000000000</v>
      </c>
      <c r="S232" s="31" t="s">
        <v>83</v>
      </c>
      <c r="T232" s="35">
        <v>73000</v>
      </c>
      <c r="U232" s="36">
        <v>73000</v>
      </c>
      <c r="V232" s="37">
        <f t="shared" si="10"/>
        <v>73000000</v>
      </c>
      <c r="W232" s="31">
        <v>2018</v>
      </c>
      <c r="X232" s="31" t="s">
        <v>102</v>
      </c>
      <c r="Y232" s="31">
        <v>2018</v>
      </c>
      <c r="Z232" s="39" t="s">
        <v>126</v>
      </c>
      <c r="AA232" s="38" t="s">
        <v>1055</v>
      </c>
      <c r="AB232" s="31">
        <v>2018</v>
      </c>
      <c r="AC232" s="39" t="s">
        <v>127</v>
      </c>
      <c r="AD232" s="39">
        <v>2018</v>
      </c>
      <c r="AE232" s="39" t="s">
        <v>129</v>
      </c>
      <c r="AF232" s="66">
        <v>2018</v>
      </c>
      <c r="AG232" s="66" t="s">
        <v>130</v>
      </c>
      <c r="AH232" s="66">
        <v>2018</v>
      </c>
      <c r="AI232" s="67" t="s">
        <v>87</v>
      </c>
      <c r="AJ232" s="67" t="s">
        <v>1220</v>
      </c>
      <c r="AK232" s="68" t="s">
        <v>91</v>
      </c>
      <c r="AL232" s="31">
        <v>1</v>
      </c>
      <c r="AM232" s="41">
        <v>40796</v>
      </c>
      <c r="AN232" s="41" t="s">
        <v>92</v>
      </c>
      <c r="AO232" s="31">
        <v>0</v>
      </c>
      <c r="AP232" s="38" t="s">
        <v>152</v>
      </c>
      <c r="AQ232" s="38"/>
      <c r="AR232" s="39" t="s">
        <v>93</v>
      </c>
      <c r="AS232" s="31" t="s">
        <v>94</v>
      </c>
      <c r="AT232" s="31" t="s">
        <v>95</v>
      </c>
      <c r="AU232" s="31"/>
      <c r="AV232" s="39"/>
      <c r="AW232" s="31">
        <v>94</v>
      </c>
      <c r="AX232" s="180">
        <v>43160</v>
      </c>
      <c r="AY232" s="180">
        <v>43164</v>
      </c>
      <c r="AZ232" s="180">
        <v>43160</v>
      </c>
    </row>
    <row r="233" spans="1:53" s="20" customFormat="1" ht="72" customHeight="1" x14ac:dyDescent="0.2">
      <c r="A233" s="32"/>
      <c r="B233" s="31" t="s">
        <v>1221</v>
      </c>
      <c r="C233" s="31"/>
      <c r="D233" s="31" t="s">
        <v>1222</v>
      </c>
      <c r="E233" s="31" t="s">
        <v>1223</v>
      </c>
      <c r="F233" s="31"/>
      <c r="G233" s="31" t="s">
        <v>1018</v>
      </c>
      <c r="H233" s="31" t="s">
        <v>77</v>
      </c>
      <c r="I233" s="31" t="s">
        <v>78</v>
      </c>
      <c r="J233" s="31" t="s">
        <v>1018</v>
      </c>
      <c r="K233" s="31" t="s">
        <v>1224</v>
      </c>
      <c r="L233" s="31" t="str">
        <f t="shared" si="11"/>
        <v xml:space="preserve">Поставка гидравлических домкратов для опорных конструкций ГТУ </v>
      </c>
      <c r="M233" s="31" t="s">
        <v>1225</v>
      </c>
      <c r="N233" s="31" t="s">
        <v>75</v>
      </c>
      <c r="O233" s="31">
        <v>796</v>
      </c>
      <c r="P233" s="33" t="s">
        <v>296</v>
      </c>
      <c r="Q233" s="31">
        <v>10</v>
      </c>
      <c r="R233" s="34" t="s">
        <v>174</v>
      </c>
      <c r="S233" s="31" t="s">
        <v>83</v>
      </c>
      <c r="T233" s="35">
        <v>1000</v>
      </c>
      <c r="U233" s="36">
        <v>1000</v>
      </c>
      <c r="V233" s="37">
        <f t="shared" si="10"/>
        <v>1000000</v>
      </c>
      <c r="W233" s="31">
        <v>2018</v>
      </c>
      <c r="X233" s="31" t="s">
        <v>129</v>
      </c>
      <c r="Y233" s="31">
        <v>2018</v>
      </c>
      <c r="Z233" s="39" t="s">
        <v>130</v>
      </c>
      <c r="AA233" s="38" t="s">
        <v>1056</v>
      </c>
      <c r="AB233" s="31">
        <v>2018</v>
      </c>
      <c r="AC233" s="39" t="s">
        <v>130</v>
      </c>
      <c r="AD233" s="39">
        <v>2018</v>
      </c>
      <c r="AE233" s="39" t="s">
        <v>131</v>
      </c>
      <c r="AF233" s="66">
        <v>2018</v>
      </c>
      <c r="AG233" s="66" t="s">
        <v>131</v>
      </c>
      <c r="AH233" s="66">
        <v>2018</v>
      </c>
      <c r="AI233" s="67" t="s">
        <v>85</v>
      </c>
      <c r="AJ233" s="67" t="s">
        <v>1226</v>
      </c>
      <c r="AK233" s="40" t="s">
        <v>104</v>
      </c>
      <c r="AL233" s="41">
        <v>1</v>
      </c>
      <c r="AM233" s="41">
        <v>31636</v>
      </c>
      <c r="AN233" s="41" t="s">
        <v>92</v>
      </c>
      <c r="AO233" s="31">
        <v>1</v>
      </c>
      <c r="AP233" s="38" t="s">
        <v>152</v>
      </c>
      <c r="AQ233" s="38"/>
      <c r="AR233" s="39" t="s">
        <v>93</v>
      </c>
      <c r="AS233" s="31" t="s">
        <v>94</v>
      </c>
      <c r="AT233" s="31" t="s">
        <v>95</v>
      </c>
      <c r="AU233" s="31"/>
      <c r="AV233" s="39"/>
      <c r="AW233" s="39"/>
      <c r="AX233" s="39"/>
      <c r="AY233" s="39"/>
      <c r="AZ233" s="43"/>
    </row>
    <row r="234" spans="1:53" s="20" customFormat="1" ht="66.75" customHeight="1" x14ac:dyDescent="0.2">
      <c r="A234" s="32" t="s">
        <v>1227</v>
      </c>
      <c r="B234" s="31" t="s">
        <v>1228</v>
      </c>
      <c r="C234" s="31"/>
      <c r="D234" s="31" t="s">
        <v>1229</v>
      </c>
      <c r="E234" s="31" t="s">
        <v>1177</v>
      </c>
      <c r="F234" s="31"/>
      <c r="G234" s="31" t="s">
        <v>1230</v>
      </c>
      <c r="H234" s="31" t="s">
        <v>77</v>
      </c>
      <c r="I234" s="31" t="s">
        <v>78</v>
      </c>
      <c r="J234" s="31" t="str">
        <f>G234</f>
        <v>СЭЭТО</v>
      </c>
      <c r="K234" s="31" t="s">
        <v>1231</v>
      </c>
      <c r="L234" s="31" t="str">
        <f t="shared" si="11"/>
        <v xml:space="preserve">Оказание услуг по сервисному обслуживанию оборудования мобильных ПС110/10кВ </v>
      </c>
      <c r="M234" s="31" t="s">
        <v>1232</v>
      </c>
      <c r="N234" s="31"/>
      <c r="O234" s="33">
        <v>642</v>
      </c>
      <c r="P234" s="33" t="s">
        <v>82</v>
      </c>
      <c r="Q234" s="38">
        <v>1</v>
      </c>
      <c r="R234" s="34" t="s">
        <v>174</v>
      </c>
      <c r="S234" s="31" t="s">
        <v>83</v>
      </c>
      <c r="T234" s="35">
        <v>1000</v>
      </c>
      <c r="U234" s="37">
        <v>1000</v>
      </c>
      <c r="V234" s="37">
        <f t="shared" si="10"/>
        <v>1000000</v>
      </c>
      <c r="W234" s="31">
        <v>2018</v>
      </c>
      <c r="X234" s="31" t="s">
        <v>126</v>
      </c>
      <c r="Y234" s="39">
        <v>2018</v>
      </c>
      <c r="Z234" s="38" t="s">
        <v>127</v>
      </c>
      <c r="AA234" s="31" t="s">
        <v>128</v>
      </c>
      <c r="AB234" s="39">
        <v>2018</v>
      </c>
      <c r="AC234" s="39" t="s">
        <v>130</v>
      </c>
      <c r="AD234" s="39">
        <v>2018</v>
      </c>
      <c r="AE234" s="39" t="s">
        <v>131</v>
      </c>
      <c r="AF234" s="66">
        <v>2018</v>
      </c>
      <c r="AG234" s="66" t="s">
        <v>131</v>
      </c>
      <c r="AH234" s="66">
        <v>2019</v>
      </c>
      <c r="AI234" s="67" t="s">
        <v>131</v>
      </c>
      <c r="AJ234" s="67" t="s">
        <v>283</v>
      </c>
      <c r="AK234" s="40" t="s">
        <v>104</v>
      </c>
      <c r="AL234" s="41">
        <v>1</v>
      </c>
      <c r="AM234" s="41">
        <v>31636</v>
      </c>
      <c r="AN234" s="41" t="s">
        <v>92</v>
      </c>
      <c r="AO234" s="39">
        <v>1</v>
      </c>
      <c r="AP234" s="31">
        <v>0</v>
      </c>
      <c r="AQ234" s="31"/>
      <c r="AR234" s="39" t="s">
        <v>93</v>
      </c>
      <c r="AS234" s="31" t="s">
        <v>94</v>
      </c>
      <c r="AT234" s="31" t="s">
        <v>95</v>
      </c>
      <c r="AU234" s="31"/>
      <c r="AV234" s="39"/>
      <c r="AW234" s="39"/>
      <c r="AX234" s="39"/>
      <c r="AY234" s="39"/>
      <c r="AZ234" s="43"/>
    </row>
    <row r="235" spans="1:53" s="20" customFormat="1" ht="85.5" customHeight="1" x14ac:dyDescent="0.2">
      <c r="A235" s="32" t="s">
        <v>1233</v>
      </c>
      <c r="B235" s="31" t="s">
        <v>1234</v>
      </c>
      <c r="C235" s="31" t="s">
        <v>108</v>
      </c>
      <c r="D235" s="31" t="s">
        <v>1235</v>
      </c>
      <c r="E235" s="31" t="s">
        <v>1236</v>
      </c>
      <c r="F235" s="31"/>
      <c r="G235" s="31" t="s">
        <v>1230</v>
      </c>
      <c r="H235" s="31" t="s">
        <v>77</v>
      </c>
      <c r="I235" s="31" t="s">
        <v>78</v>
      </c>
      <c r="J235" s="31" t="str">
        <f t="shared" ref="J235:J251" si="12">G235</f>
        <v>СЭЭТО</v>
      </c>
      <c r="K235" s="31" t="s">
        <v>1237</v>
      </c>
      <c r="L235" s="31" t="str">
        <f t="shared" si="11"/>
        <v>Поставка аккумуляторных батарей для  САУ</v>
      </c>
      <c r="M235" s="31" t="s">
        <v>1238</v>
      </c>
      <c r="N235" s="31"/>
      <c r="O235" s="33">
        <v>796</v>
      </c>
      <c r="P235" s="33" t="s">
        <v>296</v>
      </c>
      <c r="Q235" s="38">
        <v>12</v>
      </c>
      <c r="R235" s="34">
        <v>35000000000</v>
      </c>
      <c r="S235" s="31" t="s">
        <v>164</v>
      </c>
      <c r="T235" s="35">
        <v>2500</v>
      </c>
      <c r="U235" s="37">
        <v>2500</v>
      </c>
      <c r="V235" s="37">
        <f t="shared" si="10"/>
        <v>2500000</v>
      </c>
      <c r="W235" s="31">
        <v>2018</v>
      </c>
      <c r="X235" s="31" t="s">
        <v>127</v>
      </c>
      <c r="Y235" s="39">
        <v>2018</v>
      </c>
      <c r="Z235" s="38" t="s">
        <v>129</v>
      </c>
      <c r="AA235" s="34" t="s">
        <v>282</v>
      </c>
      <c r="AB235" s="39">
        <v>2018</v>
      </c>
      <c r="AC235" s="39" t="s">
        <v>130</v>
      </c>
      <c r="AD235" s="39">
        <v>2018</v>
      </c>
      <c r="AE235" s="39" t="s">
        <v>130</v>
      </c>
      <c r="AF235" s="66">
        <v>2018</v>
      </c>
      <c r="AG235" s="66" t="s">
        <v>131</v>
      </c>
      <c r="AH235" s="66">
        <v>2018</v>
      </c>
      <c r="AI235" s="67" t="s">
        <v>84</v>
      </c>
      <c r="AJ235" s="67" t="s">
        <v>140</v>
      </c>
      <c r="AK235" s="40" t="s">
        <v>104</v>
      </c>
      <c r="AL235" s="41">
        <v>1</v>
      </c>
      <c r="AM235" s="41">
        <v>31636</v>
      </c>
      <c r="AN235" s="41" t="s">
        <v>92</v>
      </c>
      <c r="AO235" s="39">
        <v>1</v>
      </c>
      <c r="AP235" s="31">
        <v>0</v>
      </c>
      <c r="AQ235" s="31"/>
      <c r="AR235" s="39" t="s">
        <v>93</v>
      </c>
      <c r="AS235" s="31" t="s">
        <v>94</v>
      </c>
      <c r="AT235" s="31" t="s">
        <v>95</v>
      </c>
      <c r="AU235" s="31"/>
      <c r="AV235" s="39"/>
      <c r="AW235" s="39">
        <v>178</v>
      </c>
      <c r="AX235" s="180">
        <v>43215</v>
      </c>
      <c r="AY235" s="180">
        <v>43227</v>
      </c>
      <c r="AZ235" s="180">
        <v>43215</v>
      </c>
    </row>
    <row r="236" spans="1:53" s="20" customFormat="1" ht="94.5" customHeight="1" x14ac:dyDescent="0.2">
      <c r="A236" s="32" t="s">
        <v>1239</v>
      </c>
      <c r="B236" s="31" t="s">
        <v>1240</v>
      </c>
      <c r="C236" s="31" t="s">
        <v>108</v>
      </c>
      <c r="D236" s="31" t="s">
        <v>1229</v>
      </c>
      <c r="E236" s="31" t="s">
        <v>1027</v>
      </c>
      <c r="F236" s="31"/>
      <c r="G236" s="31" t="s">
        <v>1230</v>
      </c>
      <c r="H236" s="31" t="s">
        <v>77</v>
      </c>
      <c r="I236" s="31" t="s">
        <v>78</v>
      </c>
      <c r="J236" s="31" t="str">
        <f t="shared" si="12"/>
        <v>СЭЭТО</v>
      </c>
      <c r="K236" s="31" t="s">
        <v>1241</v>
      </c>
      <c r="L236" s="31" t="str">
        <f t="shared" si="11"/>
        <v xml:space="preserve">Оказание услуг по сервисному обслуживанию оборудования Браш (Brush)                                                            </v>
      </c>
      <c r="M236" s="31" t="s">
        <v>1242</v>
      </c>
      <c r="N236" s="31"/>
      <c r="O236" s="33">
        <v>642</v>
      </c>
      <c r="P236" s="33" t="s">
        <v>82</v>
      </c>
      <c r="Q236" s="38">
        <v>1</v>
      </c>
      <c r="R236" s="34" t="s">
        <v>174</v>
      </c>
      <c r="S236" s="31" t="s">
        <v>83</v>
      </c>
      <c r="T236" s="35">
        <v>1620</v>
      </c>
      <c r="U236" s="37">
        <v>1300</v>
      </c>
      <c r="V236" s="37">
        <f t="shared" si="10"/>
        <v>1620000</v>
      </c>
      <c r="W236" s="31">
        <v>2018</v>
      </c>
      <c r="X236" s="31" t="s">
        <v>89</v>
      </c>
      <c r="Y236" s="39">
        <v>2018</v>
      </c>
      <c r="Z236" s="38" t="s">
        <v>126</v>
      </c>
      <c r="AA236" s="31" t="s">
        <v>250</v>
      </c>
      <c r="AB236" s="39">
        <v>2018</v>
      </c>
      <c r="AC236" s="39" t="s">
        <v>126</v>
      </c>
      <c r="AD236" s="39">
        <v>2018</v>
      </c>
      <c r="AE236" s="39" t="s">
        <v>127</v>
      </c>
      <c r="AF236" s="66">
        <v>2018</v>
      </c>
      <c r="AG236" s="66" t="s">
        <v>129</v>
      </c>
      <c r="AH236" s="66">
        <v>2019</v>
      </c>
      <c r="AI236" s="67" t="s">
        <v>129</v>
      </c>
      <c r="AJ236" s="67" t="s">
        <v>182</v>
      </c>
      <c r="AK236" s="40" t="s">
        <v>104</v>
      </c>
      <c r="AL236" s="41">
        <v>1</v>
      </c>
      <c r="AM236" s="41">
        <v>31636</v>
      </c>
      <c r="AN236" s="41" t="s">
        <v>92</v>
      </c>
      <c r="AO236" s="39">
        <v>0</v>
      </c>
      <c r="AP236" s="31">
        <v>0</v>
      </c>
      <c r="AQ236" s="31" t="s">
        <v>1243</v>
      </c>
      <c r="AR236" s="39" t="s">
        <v>93</v>
      </c>
      <c r="AS236" s="31" t="s">
        <v>94</v>
      </c>
      <c r="AT236" s="31" t="s">
        <v>95</v>
      </c>
      <c r="AU236" s="31"/>
      <c r="AV236" s="39"/>
      <c r="AW236" s="31">
        <v>93</v>
      </c>
      <c r="AX236" s="180">
        <v>43160</v>
      </c>
      <c r="AY236" s="180">
        <v>43164</v>
      </c>
      <c r="AZ236" s="180">
        <v>43160</v>
      </c>
    </row>
    <row r="237" spans="1:53" s="20" customFormat="1" ht="77.25" customHeight="1" x14ac:dyDescent="0.2">
      <c r="A237" s="32" t="s">
        <v>1244</v>
      </c>
      <c r="B237" s="31" t="s">
        <v>1245</v>
      </c>
      <c r="C237" s="31" t="s">
        <v>108</v>
      </c>
      <c r="D237" s="31" t="s">
        <v>1229</v>
      </c>
      <c r="E237" s="31" t="s">
        <v>1177</v>
      </c>
      <c r="F237" s="31"/>
      <c r="G237" s="31" t="s">
        <v>1230</v>
      </c>
      <c r="H237" s="31" t="s">
        <v>77</v>
      </c>
      <c r="I237" s="31" t="s">
        <v>78</v>
      </c>
      <c r="J237" s="31" t="str">
        <f t="shared" si="12"/>
        <v>СЭЭТО</v>
      </c>
      <c r="K237" s="31" t="s">
        <v>1246</v>
      </c>
      <c r="L237" s="31" t="str">
        <f t="shared" si="11"/>
        <v>Оказание услуг по ремонту обмоток электродвигателей</v>
      </c>
      <c r="M237" s="31" t="s">
        <v>1247</v>
      </c>
      <c r="N237" s="31"/>
      <c r="O237" s="33">
        <v>642</v>
      </c>
      <c r="P237" s="33" t="s">
        <v>82</v>
      </c>
      <c r="Q237" s="38">
        <v>1</v>
      </c>
      <c r="R237" s="34" t="s">
        <v>163</v>
      </c>
      <c r="S237" s="31" t="s">
        <v>164</v>
      </c>
      <c r="T237" s="35">
        <v>2000</v>
      </c>
      <c r="U237" s="37">
        <v>2000</v>
      </c>
      <c r="V237" s="37">
        <f t="shared" si="10"/>
        <v>2000000</v>
      </c>
      <c r="W237" s="31">
        <v>2018</v>
      </c>
      <c r="X237" s="31" t="s">
        <v>102</v>
      </c>
      <c r="Y237" s="39">
        <v>2018</v>
      </c>
      <c r="Z237" s="39" t="s">
        <v>127</v>
      </c>
      <c r="AA237" s="38" t="s">
        <v>128</v>
      </c>
      <c r="AB237" s="39">
        <v>2018</v>
      </c>
      <c r="AC237" s="39" t="s">
        <v>129</v>
      </c>
      <c r="AD237" s="39">
        <v>2018</v>
      </c>
      <c r="AE237" s="39" t="s">
        <v>129</v>
      </c>
      <c r="AF237" s="66">
        <v>2018</v>
      </c>
      <c r="AG237" s="66" t="s">
        <v>85</v>
      </c>
      <c r="AH237" s="66">
        <v>2019</v>
      </c>
      <c r="AI237" s="66" t="s">
        <v>85</v>
      </c>
      <c r="AJ237" s="67" t="s">
        <v>141</v>
      </c>
      <c r="AK237" s="40" t="s">
        <v>104</v>
      </c>
      <c r="AL237" s="41">
        <v>1</v>
      </c>
      <c r="AM237" s="41">
        <v>31636</v>
      </c>
      <c r="AN237" s="41" t="s">
        <v>92</v>
      </c>
      <c r="AO237" s="39">
        <v>1</v>
      </c>
      <c r="AP237" s="31">
        <v>0</v>
      </c>
      <c r="AQ237" s="31" t="s">
        <v>1248</v>
      </c>
      <c r="AR237" s="39" t="s">
        <v>93</v>
      </c>
      <c r="AS237" s="31" t="s">
        <v>94</v>
      </c>
      <c r="AT237" s="31" t="s">
        <v>95</v>
      </c>
      <c r="AU237" s="31"/>
      <c r="AV237" s="39"/>
      <c r="AW237" s="39">
        <v>118</v>
      </c>
      <c r="AX237" s="180">
        <v>43188</v>
      </c>
      <c r="AY237" s="180">
        <v>43193</v>
      </c>
      <c r="AZ237" s="180">
        <v>43188</v>
      </c>
      <c r="BA237" s="180">
        <v>43194</v>
      </c>
    </row>
    <row r="238" spans="1:53" s="20" customFormat="1" ht="96.75" customHeight="1" x14ac:dyDescent="0.2">
      <c r="A238" s="32"/>
      <c r="B238" s="31" t="s">
        <v>1249</v>
      </c>
      <c r="C238" s="31"/>
      <c r="D238" s="31" t="s">
        <v>1250</v>
      </c>
      <c r="E238" s="31" t="s">
        <v>1251</v>
      </c>
      <c r="F238" s="31"/>
      <c r="G238" s="31" t="s">
        <v>1230</v>
      </c>
      <c r="H238" s="31" t="s">
        <v>77</v>
      </c>
      <c r="I238" s="31" t="s">
        <v>78</v>
      </c>
      <c r="J238" s="31" t="str">
        <f t="shared" si="12"/>
        <v>СЭЭТО</v>
      </c>
      <c r="K238" s="31" t="s">
        <v>1252</v>
      </c>
      <c r="L238" s="31" t="str">
        <f t="shared" si="11"/>
        <v>Поставка автоматического регулятора напряжения (АРН) для генератора БРАШ (BRUSH)</v>
      </c>
      <c r="M238" s="31" t="s">
        <v>1238</v>
      </c>
      <c r="N238" s="31"/>
      <c r="O238" s="33">
        <v>796</v>
      </c>
      <c r="P238" s="33" t="s">
        <v>296</v>
      </c>
      <c r="Q238" s="38">
        <v>2</v>
      </c>
      <c r="R238" s="34" t="s">
        <v>174</v>
      </c>
      <c r="S238" s="31" t="s">
        <v>83</v>
      </c>
      <c r="T238" s="35">
        <v>2600</v>
      </c>
      <c r="U238" s="37">
        <v>2600</v>
      </c>
      <c r="V238" s="37">
        <f t="shared" si="10"/>
        <v>2600000</v>
      </c>
      <c r="W238" s="31">
        <v>2018</v>
      </c>
      <c r="X238" s="31" t="s">
        <v>130</v>
      </c>
      <c r="Y238" s="39">
        <v>2018</v>
      </c>
      <c r="Z238" s="38" t="s">
        <v>131</v>
      </c>
      <c r="AA238" s="31" t="s">
        <v>165</v>
      </c>
      <c r="AB238" s="39">
        <v>2018</v>
      </c>
      <c r="AC238" s="39" t="s">
        <v>84</v>
      </c>
      <c r="AD238" s="39">
        <v>2018</v>
      </c>
      <c r="AE238" s="39" t="s">
        <v>101</v>
      </c>
      <c r="AF238" s="66">
        <v>2018</v>
      </c>
      <c r="AG238" s="66" t="s">
        <v>101</v>
      </c>
      <c r="AH238" s="66">
        <v>2018</v>
      </c>
      <c r="AI238" s="67" t="s">
        <v>85</v>
      </c>
      <c r="AJ238" s="67" t="s">
        <v>86</v>
      </c>
      <c r="AK238" s="40" t="s">
        <v>104</v>
      </c>
      <c r="AL238" s="41">
        <v>1</v>
      </c>
      <c r="AM238" s="41">
        <v>31636</v>
      </c>
      <c r="AN238" s="41" t="s">
        <v>92</v>
      </c>
      <c r="AO238" s="39">
        <v>0</v>
      </c>
      <c r="AP238" s="31">
        <v>19</v>
      </c>
      <c r="AQ238" s="31"/>
      <c r="AR238" s="39" t="s">
        <v>93</v>
      </c>
      <c r="AS238" s="31" t="s">
        <v>94</v>
      </c>
      <c r="AT238" s="31" t="s">
        <v>95</v>
      </c>
      <c r="AU238" s="31"/>
      <c r="AV238" s="39"/>
      <c r="AW238" s="39"/>
      <c r="AX238" s="39"/>
      <c r="AY238" s="39"/>
      <c r="AZ238" s="43"/>
    </row>
    <row r="239" spans="1:53" s="20" customFormat="1" ht="93" customHeight="1" x14ac:dyDescent="0.2">
      <c r="A239" s="32"/>
      <c r="B239" s="31" t="s">
        <v>1253</v>
      </c>
      <c r="C239" s="31"/>
      <c r="D239" s="31" t="s">
        <v>1229</v>
      </c>
      <c r="E239" s="31" t="s">
        <v>1103</v>
      </c>
      <c r="F239" s="31"/>
      <c r="G239" s="31" t="s">
        <v>1230</v>
      </c>
      <c r="H239" s="31" t="s">
        <v>77</v>
      </c>
      <c r="I239" s="31" t="s">
        <v>78</v>
      </c>
      <c r="J239" s="31" t="str">
        <f t="shared" si="12"/>
        <v>СЭЭТО</v>
      </c>
      <c r="K239" s="31" t="s">
        <v>1254</v>
      </c>
      <c r="L239" s="31" t="str">
        <f t="shared" si="11"/>
        <v>Оказание услуг по ремонту высоковольной испытательной установки Фрида (Frida) и микроомметра</v>
      </c>
      <c r="M239" s="31" t="s">
        <v>1247</v>
      </c>
      <c r="N239" s="31"/>
      <c r="O239" s="33">
        <v>642</v>
      </c>
      <c r="P239" s="33" t="s">
        <v>82</v>
      </c>
      <c r="Q239" s="38">
        <v>1</v>
      </c>
      <c r="R239" s="34" t="s">
        <v>174</v>
      </c>
      <c r="S239" s="31" t="s">
        <v>83</v>
      </c>
      <c r="T239" s="35">
        <v>900</v>
      </c>
      <c r="U239" s="37">
        <v>900</v>
      </c>
      <c r="V239" s="37">
        <f t="shared" si="10"/>
        <v>900000</v>
      </c>
      <c r="W239" s="31">
        <v>2018</v>
      </c>
      <c r="X239" s="31" t="s">
        <v>127</v>
      </c>
      <c r="Y239" s="39">
        <v>2018</v>
      </c>
      <c r="Z239" s="38" t="s">
        <v>129</v>
      </c>
      <c r="AA239" s="31" t="s">
        <v>282</v>
      </c>
      <c r="AB239" s="39">
        <v>2018</v>
      </c>
      <c r="AC239" s="39" t="s">
        <v>130</v>
      </c>
      <c r="AD239" s="39">
        <v>2018</v>
      </c>
      <c r="AE239" s="39" t="s">
        <v>131</v>
      </c>
      <c r="AF239" s="66">
        <v>2018</v>
      </c>
      <c r="AG239" s="66" t="s">
        <v>101</v>
      </c>
      <c r="AH239" s="66">
        <v>2018</v>
      </c>
      <c r="AI239" s="67" t="s">
        <v>85</v>
      </c>
      <c r="AJ239" s="67" t="s">
        <v>86</v>
      </c>
      <c r="AK239" s="40" t="s">
        <v>104</v>
      </c>
      <c r="AL239" s="41">
        <v>1</v>
      </c>
      <c r="AM239" s="41">
        <v>31636</v>
      </c>
      <c r="AN239" s="41" t="s">
        <v>92</v>
      </c>
      <c r="AO239" s="39">
        <v>0</v>
      </c>
      <c r="AP239" s="31">
        <v>19</v>
      </c>
      <c r="AQ239" s="31"/>
      <c r="AR239" s="39" t="s">
        <v>93</v>
      </c>
      <c r="AS239" s="31" t="s">
        <v>94</v>
      </c>
      <c r="AT239" s="31" t="s">
        <v>95</v>
      </c>
      <c r="AU239" s="31"/>
      <c r="AV239" s="39"/>
      <c r="AW239" s="39"/>
      <c r="AX239" s="39"/>
      <c r="AY239" s="39"/>
      <c r="AZ239" s="43"/>
    </row>
    <row r="240" spans="1:53" s="20" customFormat="1" ht="87" customHeight="1" x14ac:dyDescent="0.2">
      <c r="A240" s="32" t="s">
        <v>1255</v>
      </c>
      <c r="B240" s="31" t="s">
        <v>1256</v>
      </c>
      <c r="C240" s="31" t="s">
        <v>268</v>
      </c>
      <c r="D240" s="31" t="s">
        <v>1051</v>
      </c>
      <c r="E240" s="31" t="s">
        <v>1052</v>
      </c>
      <c r="F240" s="31"/>
      <c r="G240" s="31" t="s">
        <v>1230</v>
      </c>
      <c r="H240" s="31" t="s">
        <v>77</v>
      </c>
      <c r="I240" s="31" t="s">
        <v>78</v>
      </c>
      <c r="J240" s="31" t="str">
        <f t="shared" si="12"/>
        <v>СЭЭТО</v>
      </c>
      <c r="K240" s="31" t="s">
        <v>1257</v>
      </c>
      <c r="L240" s="31" t="str">
        <f t="shared" si="11"/>
        <v>Поставка инструмента персонального шанцевого</v>
      </c>
      <c r="M240" s="31" t="s">
        <v>1238</v>
      </c>
      <c r="N240" s="31"/>
      <c r="O240" s="33">
        <v>839</v>
      </c>
      <c r="P240" s="33" t="s">
        <v>527</v>
      </c>
      <c r="Q240" s="38">
        <v>5</v>
      </c>
      <c r="R240" s="34" t="s">
        <v>174</v>
      </c>
      <c r="S240" s="31" t="s">
        <v>83</v>
      </c>
      <c r="T240" s="35">
        <v>90</v>
      </c>
      <c r="U240" s="37">
        <v>90</v>
      </c>
      <c r="V240" s="37">
        <f t="shared" si="10"/>
        <v>90000</v>
      </c>
      <c r="W240" s="31">
        <v>2018</v>
      </c>
      <c r="X240" s="31" t="s">
        <v>89</v>
      </c>
      <c r="Y240" s="39">
        <v>2018</v>
      </c>
      <c r="Z240" s="38" t="s">
        <v>102</v>
      </c>
      <c r="AA240" s="31" t="s">
        <v>198</v>
      </c>
      <c r="AB240" s="39">
        <v>2018</v>
      </c>
      <c r="AC240" s="39" t="s">
        <v>126</v>
      </c>
      <c r="AD240" s="39">
        <v>2018</v>
      </c>
      <c r="AE240" s="39" t="s">
        <v>127</v>
      </c>
      <c r="AF240" s="66">
        <v>2018</v>
      </c>
      <c r="AG240" s="66" t="s">
        <v>127</v>
      </c>
      <c r="AH240" s="66">
        <v>2018</v>
      </c>
      <c r="AI240" s="67" t="s">
        <v>127</v>
      </c>
      <c r="AJ240" s="67" t="s">
        <v>128</v>
      </c>
      <c r="AK240" s="68" t="s">
        <v>133</v>
      </c>
      <c r="AL240" s="31">
        <v>0</v>
      </c>
      <c r="AM240" s="41">
        <v>97259</v>
      </c>
      <c r="AN240" s="41" t="s">
        <v>92</v>
      </c>
      <c r="AO240" s="39">
        <v>1</v>
      </c>
      <c r="AP240" s="31">
        <v>0</v>
      </c>
      <c r="AQ240" s="31"/>
      <c r="AR240" s="39"/>
      <c r="AS240" s="31" t="s">
        <v>94</v>
      </c>
      <c r="AT240" s="31" t="s">
        <v>95</v>
      </c>
      <c r="AU240" s="31"/>
      <c r="AV240" s="39"/>
      <c r="AW240" s="39">
        <v>157</v>
      </c>
      <c r="AX240" s="180">
        <v>43206</v>
      </c>
      <c r="AY240" s="180">
        <v>43209</v>
      </c>
      <c r="AZ240" s="180">
        <v>43206</v>
      </c>
    </row>
    <row r="241" spans="1:53" s="20" customFormat="1" ht="60.75" customHeight="1" x14ac:dyDescent="0.2">
      <c r="A241" s="32" t="s">
        <v>1255</v>
      </c>
      <c r="B241" s="31" t="s">
        <v>1258</v>
      </c>
      <c r="C241" s="31" t="s">
        <v>268</v>
      </c>
      <c r="D241" s="31" t="s">
        <v>1259</v>
      </c>
      <c r="E241" s="31" t="s">
        <v>1260</v>
      </c>
      <c r="F241" s="31"/>
      <c r="G241" s="31" t="s">
        <v>1230</v>
      </c>
      <c r="H241" s="31" t="s">
        <v>77</v>
      </c>
      <c r="I241" s="31" t="s">
        <v>78</v>
      </c>
      <c r="J241" s="31" t="str">
        <f t="shared" si="12"/>
        <v>СЭЭТО</v>
      </c>
      <c r="K241" s="31" t="s">
        <v>1261</v>
      </c>
      <c r="L241" s="31" t="str">
        <f t="shared" si="11"/>
        <v>Поставка эмальпровода</v>
      </c>
      <c r="M241" s="31" t="s">
        <v>1238</v>
      </c>
      <c r="N241" s="31"/>
      <c r="O241" s="33">
        <v>166</v>
      </c>
      <c r="P241" s="33" t="s">
        <v>1262</v>
      </c>
      <c r="Q241" s="38">
        <v>85</v>
      </c>
      <c r="R241" s="34" t="s">
        <v>174</v>
      </c>
      <c r="S241" s="31" t="s">
        <v>83</v>
      </c>
      <c r="T241" s="35">
        <v>99.6</v>
      </c>
      <c r="U241" s="37">
        <v>99.6</v>
      </c>
      <c r="V241" s="37">
        <f t="shared" si="10"/>
        <v>99600</v>
      </c>
      <c r="W241" s="31">
        <v>2018</v>
      </c>
      <c r="X241" s="31" t="s">
        <v>102</v>
      </c>
      <c r="Y241" s="39">
        <v>2018</v>
      </c>
      <c r="Z241" s="38" t="s">
        <v>126</v>
      </c>
      <c r="AA241" s="31" t="s">
        <v>250</v>
      </c>
      <c r="AB241" s="39">
        <v>2018</v>
      </c>
      <c r="AC241" s="39" t="s">
        <v>129</v>
      </c>
      <c r="AD241" s="39">
        <v>2018</v>
      </c>
      <c r="AE241" s="39" t="s">
        <v>130</v>
      </c>
      <c r="AF241" s="66">
        <v>2018</v>
      </c>
      <c r="AG241" s="66" t="s">
        <v>131</v>
      </c>
      <c r="AH241" s="66">
        <v>2018</v>
      </c>
      <c r="AI241" s="67" t="s">
        <v>131</v>
      </c>
      <c r="AJ241" s="67" t="s">
        <v>165</v>
      </c>
      <c r="AK241" s="68" t="s">
        <v>133</v>
      </c>
      <c r="AL241" s="31">
        <v>0</v>
      </c>
      <c r="AM241" s="41">
        <v>97259</v>
      </c>
      <c r="AN241" s="41" t="s">
        <v>92</v>
      </c>
      <c r="AO241" s="39">
        <v>1</v>
      </c>
      <c r="AP241" s="31">
        <v>0</v>
      </c>
      <c r="AQ241" s="31"/>
      <c r="AR241" s="39"/>
      <c r="AS241" s="31" t="s">
        <v>94</v>
      </c>
      <c r="AT241" s="31" t="s">
        <v>95</v>
      </c>
      <c r="AU241" s="31"/>
      <c r="AV241" s="39"/>
      <c r="AW241" s="39">
        <v>157</v>
      </c>
      <c r="AX241" s="180">
        <v>43206</v>
      </c>
      <c r="AY241" s="180">
        <v>43209</v>
      </c>
      <c r="AZ241" s="180">
        <v>43206</v>
      </c>
    </row>
    <row r="242" spans="1:53" s="20" customFormat="1" ht="41.25" customHeight="1" x14ac:dyDescent="0.2">
      <c r="A242" s="32" t="s">
        <v>1263</v>
      </c>
      <c r="B242" s="31" t="s">
        <v>1264</v>
      </c>
      <c r="C242" s="31" t="s">
        <v>108</v>
      </c>
      <c r="D242" s="31" t="s">
        <v>1265</v>
      </c>
      <c r="E242" s="31" t="s">
        <v>1006</v>
      </c>
      <c r="F242" s="31"/>
      <c r="G242" s="31" t="s">
        <v>1230</v>
      </c>
      <c r="H242" s="31" t="s">
        <v>77</v>
      </c>
      <c r="I242" s="31" t="s">
        <v>78</v>
      </c>
      <c r="J242" s="31" t="str">
        <f t="shared" si="12"/>
        <v>СЭЭТО</v>
      </c>
      <c r="K242" s="31" t="s">
        <v>1266</v>
      </c>
      <c r="L242" s="31" t="str">
        <f t="shared" si="11"/>
        <v>Поставка намоточного станка</v>
      </c>
      <c r="M242" s="31" t="s">
        <v>1238</v>
      </c>
      <c r="N242" s="31"/>
      <c r="O242" s="33">
        <v>796</v>
      </c>
      <c r="P242" s="33" t="s">
        <v>296</v>
      </c>
      <c r="Q242" s="38">
        <v>1</v>
      </c>
      <c r="R242" s="34" t="s">
        <v>174</v>
      </c>
      <c r="S242" s="31" t="s">
        <v>83</v>
      </c>
      <c r="T242" s="35">
        <v>306.7</v>
      </c>
      <c r="U242" s="37">
        <f>T242</f>
        <v>306.7</v>
      </c>
      <c r="V242" s="37">
        <f t="shared" si="10"/>
        <v>306700</v>
      </c>
      <c r="W242" s="31">
        <v>2018</v>
      </c>
      <c r="X242" s="31" t="s">
        <v>89</v>
      </c>
      <c r="Y242" s="39">
        <v>2018</v>
      </c>
      <c r="Z242" s="38" t="s">
        <v>126</v>
      </c>
      <c r="AA242" s="31" t="s">
        <v>250</v>
      </c>
      <c r="AB242" s="39">
        <v>2018</v>
      </c>
      <c r="AC242" s="39" t="s">
        <v>126</v>
      </c>
      <c r="AD242" s="39">
        <v>2018</v>
      </c>
      <c r="AE242" s="39" t="s">
        <v>127</v>
      </c>
      <c r="AF242" s="66">
        <v>2018</v>
      </c>
      <c r="AG242" s="66" t="s">
        <v>129</v>
      </c>
      <c r="AH242" s="66">
        <v>2018</v>
      </c>
      <c r="AI242" s="67" t="s">
        <v>130</v>
      </c>
      <c r="AJ242" s="67" t="s">
        <v>175</v>
      </c>
      <c r="AK242" s="40" t="s">
        <v>251</v>
      </c>
      <c r="AL242" s="41">
        <v>1</v>
      </c>
      <c r="AM242" s="41">
        <v>65355</v>
      </c>
      <c r="AN242" s="41" t="s">
        <v>92</v>
      </c>
      <c r="AO242" s="39">
        <v>1</v>
      </c>
      <c r="AP242" s="31">
        <v>0</v>
      </c>
      <c r="AQ242" s="31"/>
      <c r="AR242" s="39" t="s">
        <v>93</v>
      </c>
      <c r="AS242" s="31" t="s">
        <v>94</v>
      </c>
      <c r="AT242" s="31" t="s">
        <v>95</v>
      </c>
      <c r="AU242" s="31"/>
      <c r="AV242" s="39"/>
      <c r="AW242" s="39">
        <v>107</v>
      </c>
      <c r="AX242" s="45" t="s">
        <v>571</v>
      </c>
      <c r="AY242" s="45" t="s">
        <v>587</v>
      </c>
      <c r="AZ242" s="45" t="s">
        <v>587</v>
      </c>
    </row>
    <row r="243" spans="1:53" s="20" customFormat="1" ht="56.25" customHeight="1" x14ac:dyDescent="0.2">
      <c r="A243" s="32"/>
      <c r="B243" s="31" t="s">
        <v>1267</v>
      </c>
      <c r="C243" s="31"/>
      <c r="D243" s="31" t="s">
        <v>1250</v>
      </c>
      <c r="E243" s="31" t="s">
        <v>1268</v>
      </c>
      <c r="F243" s="31"/>
      <c r="G243" s="31" t="s">
        <v>1230</v>
      </c>
      <c r="H243" s="31" t="s">
        <v>77</v>
      </c>
      <c r="I243" s="31" t="s">
        <v>78</v>
      </c>
      <c r="J243" s="31" t="str">
        <f t="shared" si="12"/>
        <v>СЭЭТО</v>
      </c>
      <c r="K243" s="31" t="s">
        <v>1269</v>
      </c>
      <c r="L243" s="31" t="str">
        <f t="shared" si="11"/>
        <v>Поставка ЗИП для муфты</v>
      </c>
      <c r="M243" s="31" t="s">
        <v>1238</v>
      </c>
      <c r="N243" s="31"/>
      <c r="O243" s="33">
        <v>839</v>
      </c>
      <c r="P243" s="33" t="s">
        <v>527</v>
      </c>
      <c r="Q243" s="38">
        <v>1</v>
      </c>
      <c r="R243" s="34" t="s">
        <v>174</v>
      </c>
      <c r="S243" s="31" t="s">
        <v>83</v>
      </c>
      <c r="T243" s="35">
        <v>2520.3200000000002</v>
      </c>
      <c r="U243" s="37">
        <v>2520.3200000000002</v>
      </c>
      <c r="V243" s="37">
        <f t="shared" si="10"/>
        <v>2520320</v>
      </c>
      <c r="W243" s="31">
        <v>2018</v>
      </c>
      <c r="X243" s="31" t="s">
        <v>127</v>
      </c>
      <c r="Y243" s="39">
        <v>2018</v>
      </c>
      <c r="Z243" s="38" t="s">
        <v>130</v>
      </c>
      <c r="AA243" s="31" t="s">
        <v>175</v>
      </c>
      <c r="AB243" s="39">
        <v>2018</v>
      </c>
      <c r="AC243" s="39" t="s">
        <v>131</v>
      </c>
      <c r="AD243" s="39">
        <v>2018</v>
      </c>
      <c r="AE243" s="39" t="s">
        <v>84</v>
      </c>
      <c r="AF243" s="66">
        <v>2018</v>
      </c>
      <c r="AG243" s="66" t="s">
        <v>84</v>
      </c>
      <c r="AH243" s="66">
        <v>2018</v>
      </c>
      <c r="AI243" s="67" t="s">
        <v>1270</v>
      </c>
      <c r="AJ243" s="67" t="s">
        <v>153</v>
      </c>
      <c r="AK243" s="40" t="s">
        <v>104</v>
      </c>
      <c r="AL243" s="41">
        <v>1</v>
      </c>
      <c r="AM243" s="41">
        <v>31636</v>
      </c>
      <c r="AN243" s="41" t="s">
        <v>92</v>
      </c>
      <c r="AO243" s="39">
        <v>0</v>
      </c>
      <c r="AP243" s="31">
        <v>19</v>
      </c>
      <c r="AQ243" s="31"/>
      <c r="AR243" s="39" t="s">
        <v>93</v>
      </c>
      <c r="AS243" s="31" t="s">
        <v>94</v>
      </c>
      <c r="AT243" s="31" t="s">
        <v>95</v>
      </c>
      <c r="AU243" s="31"/>
      <c r="AV243" s="39"/>
      <c r="AW243" s="39"/>
      <c r="AX243" s="39"/>
      <c r="AY243" s="39"/>
      <c r="AZ243" s="43"/>
    </row>
    <row r="244" spans="1:53" s="20" customFormat="1" ht="72" customHeight="1" x14ac:dyDescent="0.2">
      <c r="A244" s="32" t="s">
        <v>1271</v>
      </c>
      <c r="B244" s="31" t="s">
        <v>1272</v>
      </c>
      <c r="C244" s="31"/>
      <c r="D244" s="31" t="s">
        <v>1273</v>
      </c>
      <c r="E244" s="31" t="s">
        <v>1236</v>
      </c>
      <c r="F244" s="31"/>
      <c r="G244" s="31" t="s">
        <v>1230</v>
      </c>
      <c r="H244" s="31" t="s">
        <v>77</v>
      </c>
      <c r="I244" s="31" t="s">
        <v>78</v>
      </c>
      <c r="J244" s="31" t="str">
        <f t="shared" si="12"/>
        <v>СЭЭТО</v>
      </c>
      <c r="K244" s="31" t="s">
        <v>1274</v>
      </c>
      <c r="L244" s="31" t="str">
        <f t="shared" si="11"/>
        <v xml:space="preserve">Поставка аккумуляторов для модульной мобильной подстанции </v>
      </c>
      <c r="M244" s="31" t="s">
        <v>1238</v>
      </c>
      <c r="N244" s="31"/>
      <c r="O244" s="33">
        <v>796</v>
      </c>
      <c r="P244" s="33" t="s">
        <v>296</v>
      </c>
      <c r="Q244" s="38">
        <v>40</v>
      </c>
      <c r="R244" s="34" t="s">
        <v>174</v>
      </c>
      <c r="S244" s="31" t="s">
        <v>83</v>
      </c>
      <c r="T244" s="35">
        <v>600</v>
      </c>
      <c r="U244" s="37">
        <v>600</v>
      </c>
      <c r="V244" s="37">
        <f t="shared" si="10"/>
        <v>600000</v>
      </c>
      <c r="W244" s="31">
        <v>2018</v>
      </c>
      <c r="X244" s="31" t="s">
        <v>102</v>
      </c>
      <c r="Y244" s="39">
        <v>2018</v>
      </c>
      <c r="Z244" s="38" t="s">
        <v>126</v>
      </c>
      <c r="AA244" s="31" t="s">
        <v>250</v>
      </c>
      <c r="AB244" s="39">
        <v>2018</v>
      </c>
      <c r="AC244" s="39" t="s">
        <v>127</v>
      </c>
      <c r="AD244" s="39">
        <v>2018</v>
      </c>
      <c r="AE244" s="39" t="s">
        <v>129</v>
      </c>
      <c r="AF244" s="66">
        <v>2018</v>
      </c>
      <c r="AG244" s="66" t="s">
        <v>130</v>
      </c>
      <c r="AH244" s="66">
        <v>2018</v>
      </c>
      <c r="AI244" s="67" t="s">
        <v>84</v>
      </c>
      <c r="AJ244" s="67" t="s">
        <v>140</v>
      </c>
      <c r="AK244" s="40" t="s">
        <v>104</v>
      </c>
      <c r="AL244" s="41">
        <v>1</v>
      </c>
      <c r="AM244" s="41">
        <v>31636</v>
      </c>
      <c r="AN244" s="41" t="s">
        <v>92</v>
      </c>
      <c r="AO244" s="39">
        <v>1</v>
      </c>
      <c r="AP244" s="31">
        <v>0</v>
      </c>
      <c r="AQ244" s="31"/>
      <c r="AR244" s="39" t="s">
        <v>93</v>
      </c>
      <c r="AS244" s="31" t="s">
        <v>94</v>
      </c>
      <c r="AT244" s="31" t="s">
        <v>95</v>
      </c>
      <c r="AU244" s="31"/>
      <c r="AV244" s="39"/>
      <c r="AW244" s="39"/>
      <c r="AX244" s="39"/>
      <c r="AY244" s="39"/>
      <c r="AZ244" s="43"/>
      <c r="BA244" s="45" t="s">
        <v>587</v>
      </c>
    </row>
    <row r="245" spans="1:53" s="20" customFormat="1" ht="66.75" customHeight="1" x14ac:dyDescent="0.2">
      <c r="A245" s="32" t="s">
        <v>1275</v>
      </c>
      <c r="B245" s="31" t="s">
        <v>1276</v>
      </c>
      <c r="C245" s="31" t="s">
        <v>108</v>
      </c>
      <c r="D245" s="31" t="s">
        <v>1277</v>
      </c>
      <c r="E245" s="31" t="s">
        <v>1278</v>
      </c>
      <c r="F245" s="31"/>
      <c r="G245" s="31" t="s">
        <v>1230</v>
      </c>
      <c r="H245" s="31" t="s">
        <v>77</v>
      </c>
      <c r="I245" s="31" t="s">
        <v>78</v>
      </c>
      <c r="J245" s="31" t="str">
        <f t="shared" si="12"/>
        <v>СЭЭТО</v>
      </c>
      <c r="K245" s="31" t="s">
        <v>1279</v>
      </c>
      <c r="L245" s="31" t="str">
        <f t="shared" si="11"/>
        <v>Поставка стеллажей металлических</v>
      </c>
      <c r="M245" s="31" t="s">
        <v>1238</v>
      </c>
      <c r="N245" s="31"/>
      <c r="O245" s="33">
        <v>796</v>
      </c>
      <c r="P245" s="33" t="s">
        <v>296</v>
      </c>
      <c r="Q245" s="38" t="s">
        <v>1280</v>
      </c>
      <c r="R245" s="34">
        <v>46000000000</v>
      </c>
      <c r="S245" s="31" t="s">
        <v>125</v>
      </c>
      <c r="T245" s="35">
        <v>231.87700000000001</v>
      </c>
      <c r="U245" s="37">
        <f>T245</f>
        <v>231.87700000000001</v>
      </c>
      <c r="V245" s="37">
        <f t="shared" si="10"/>
        <v>231877</v>
      </c>
      <c r="W245" s="31">
        <v>2018</v>
      </c>
      <c r="X245" s="31" t="s">
        <v>102</v>
      </c>
      <c r="Y245" s="39">
        <v>2018</v>
      </c>
      <c r="Z245" s="38" t="s">
        <v>126</v>
      </c>
      <c r="AA245" s="31" t="s">
        <v>250</v>
      </c>
      <c r="AB245" s="39">
        <v>2018</v>
      </c>
      <c r="AC245" s="39" t="s">
        <v>127</v>
      </c>
      <c r="AD245" s="39">
        <v>2018</v>
      </c>
      <c r="AE245" s="39" t="s">
        <v>129</v>
      </c>
      <c r="AF245" s="66">
        <v>2018</v>
      </c>
      <c r="AG245" s="66" t="s">
        <v>129</v>
      </c>
      <c r="AH245" s="66">
        <v>2018</v>
      </c>
      <c r="AI245" s="67" t="s">
        <v>130</v>
      </c>
      <c r="AJ245" s="67" t="s">
        <v>175</v>
      </c>
      <c r="AK245" s="40" t="s">
        <v>104</v>
      </c>
      <c r="AL245" s="41">
        <v>1</v>
      </c>
      <c r="AM245" s="41">
        <v>31636</v>
      </c>
      <c r="AN245" s="41" t="s">
        <v>92</v>
      </c>
      <c r="AO245" s="39">
        <v>1</v>
      </c>
      <c r="AP245" s="31">
        <v>0</v>
      </c>
      <c r="AQ245" s="31"/>
      <c r="AR245" s="39" t="s">
        <v>93</v>
      </c>
      <c r="AS245" s="31" t="s">
        <v>94</v>
      </c>
      <c r="AT245" s="31" t="s">
        <v>95</v>
      </c>
      <c r="AU245" s="31"/>
      <c r="AV245" s="39"/>
      <c r="AW245" s="39">
        <v>106</v>
      </c>
      <c r="AX245" s="45" t="s">
        <v>571</v>
      </c>
      <c r="AY245" s="45" t="s">
        <v>587</v>
      </c>
      <c r="AZ245" s="45" t="s">
        <v>571</v>
      </c>
    </row>
    <row r="246" spans="1:53" s="20" customFormat="1" ht="44.25" customHeight="1" x14ac:dyDescent="0.2">
      <c r="A246" s="32" t="s">
        <v>1281</v>
      </c>
      <c r="B246" s="31" t="s">
        <v>1282</v>
      </c>
      <c r="C246" s="31" t="s">
        <v>108</v>
      </c>
      <c r="D246" s="31" t="s">
        <v>1283</v>
      </c>
      <c r="E246" s="31" t="s">
        <v>1284</v>
      </c>
      <c r="F246" s="31"/>
      <c r="G246" s="31" t="s">
        <v>1230</v>
      </c>
      <c r="H246" s="31" t="s">
        <v>77</v>
      </c>
      <c r="I246" s="31" t="s">
        <v>78</v>
      </c>
      <c r="J246" s="31" t="str">
        <f t="shared" si="12"/>
        <v>СЭЭТО</v>
      </c>
      <c r="K246" s="31" t="s">
        <v>1285</v>
      </c>
      <c r="L246" s="31" t="str">
        <f t="shared" si="11"/>
        <v>Поставка кабельной продукции</v>
      </c>
      <c r="M246" s="31" t="s">
        <v>1238</v>
      </c>
      <c r="N246" s="31"/>
      <c r="O246" s="38" t="s">
        <v>1286</v>
      </c>
      <c r="P246" s="31" t="s">
        <v>1287</v>
      </c>
      <c r="Q246" s="38" t="s">
        <v>1288</v>
      </c>
      <c r="R246" s="34">
        <v>46000000000</v>
      </c>
      <c r="S246" s="31" t="s">
        <v>125</v>
      </c>
      <c r="T246" s="35">
        <v>991.55200000000002</v>
      </c>
      <c r="U246" s="37">
        <f>T246</f>
        <v>991.55200000000002</v>
      </c>
      <c r="V246" s="37">
        <f t="shared" si="10"/>
        <v>991552</v>
      </c>
      <c r="W246" s="31">
        <v>2018</v>
      </c>
      <c r="X246" s="31" t="s">
        <v>102</v>
      </c>
      <c r="Y246" s="39">
        <v>2018</v>
      </c>
      <c r="Z246" s="38" t="s">
        <v>126</v>
      </c>
      <c r="AA246" s="31" t="s">
        <v>198</v>
      </c>
      <c r="AB246" s="39">
        <v>2018</v>
      </c>
      <c r="AC246" s="39" t="s">
        <v>127</v>
      </c>
      <c r="AD246" s="39">
        <v>2018</v>
      </c>
      <c r="AE246" s="39" t="s">
        <v>129</v>
      </c>
      <c r="AF246" s="66">
        <v>2018</v>
      </c>
      <c r="AG246" s="66" t="s">
        <v>130</v>
      </c>
      <c r="AH246" s="66">
        <v>2018</v>
      </c>
      <c r="AI246" s="67" t="s">
        <v>130</v>
      </c>
      <c r="AJ246" s="67" t="s">
        <v>175</v>
      </c>
      <c r="AK246" s="40" t="s">
        <v>104</v>
      </c>
      <c r="AL246" s="41">
        <v>1</v>
      </c>
      <c r="AM246" s="41">
        <v>31636</v>
      </c>
      <c r="AN246" s="41" t="s">
        <v>92</v>
      </c>
      <c r="AO246" s="39">
        <v>1</v>
      </c>
      <c r="AP246" s="31">
        <v>0</v>
      </c>
      <c r="AQ246" s="31"/>
      <c r="AR246" s="39" t="s">
        <v>93</v>
      </c>
      <c r="AS246" s="31" t="s">
        <v>94</v>
      </c>
      <c r="AT246" s="31" t="s">
        <v>95</v>
      </c>
      <c r="AU246" s="31"/>
      <c r="AV246" s="39"/>
      <c r="AW246" s="39">
        <v>85</v>
      </c>
      <c r="AX246" s="181">
        <v>43157</v>
      </c>
      <c r="AY246" s="180">
        <v>43158</v>
      </c>
      <c r="AZ246" s="181">
        <v>43158</v>
      </c>
    </row>
    <row r="247" spans="1:53" s="20" customFormat="1" ht="63" customHeight="1" x14ac:dyDescent="0.2">
      <c r="A247" s="32" t="s">
        <v>1289</v>
      </c>
      <c r="B247" s="31" t="s">
        <v>1290</v>
      </c>
      <c r="C247" s="31"/>
      <c r="D247" s="31" t="s">
        <v>1291</v>
      </c>
      <c r="E247" s="31" t="s">
        <v>1292</v>
      </c>
      <c r="F247" s="31"/>
      <c r="G247" s="31" t="s">
        <v>1230</v>
      </c>
      <c r="H247" s="31" t="s">
        <v>77</v>
      </c>
      <c r="I247" s="31" t="s">
        <v>78</v>
      </c>
      <c r="J247" s="31" t="str">
        <f t="shared" si="12"/>
        <v>СЭЭТО</v>
      </c>
      <c r="K247" s="31" t="s">
        <v>1293</v>
      </c>
      <c r="L247" s="31" t="str">
        <f t="shared" si="11"/>
        <v xml:space="preserve">Поставка кондиционеров напольных </v>
      </c>
      <c r="M247" s="31" t="s">
        <v>1238</v>
      </c>
      <c r="N247" s="31"/>
      <c r="O247" s="33">
        <v>796</v>
      </c>
      <c r="P247" s="33" t="s">
        <v>296</v>
      </c>
      <c r="Q247" s="38">
        <v>8</v>
      </c>
      <c r="R247" s="34">
        <v>35000000000</v>
      </c>
      <c r="S247" s="37" t="s">
        <v>164</v>
      </c>
      <c r="T247" s="35">
        <v>240</v>
      </c>
      <c r="U247" s="37">
        <v>240</v>
      </c>
      <c r="V247" s="37">
        <f t="shared" si="10"/>
        <v>240000</v>
      </c>
      <c r="W247" s="31">
        <v>2018</v>
      </c>
      <c r="X247" s="31" t="s">
        <v>102</v>
      </c>
      <c r="Y247" s="39">
        <v>2018</v>
      </c>
      <c r="Z247" s="38" t="s">
        <v>126</v>
      </c>
      <c r="AA247" s="31" t="s">
        <v>250</v>
      </c>
      <c r="AB247" s="39">
        <v>2018</v>
      </c>
      <c r="AC247" s="39" t="s">
        <v>127</v>
      </c>
      <c r="AD247" s="39">
        <v>2018</v>
      </c>
      <c r="AE247" s="39" t="s">
        <v>129</v>
      </c>
      <c r="AF247" s="66">
        <v>2018</v>
      </c>
      <c r="AG247" s="66" t="s">
        <v>130</v>
      </c>
      <c r="AH247" s="66">
        <v>2018</v>
      </c>
      <c r="AI247" s="67" t="s">
        <v>84</v>
      </c>
      <c r="AJ247" s="67" t="s">
        <v>140</v>
      </c>
      <c r="AK247" s="40" t="s">
        <v>104</v>
      </c>
      <c r="AL247" s="41">
        <v>1</v>
      </c>
      <c r="AM247" s="41">
        <v>31636</v>
      </c>
      <c r="AN247" s="41" t="s">
        <v>92</v>
      </c>
      <c r="AO247" s="69">
        <v>1</v>
      </c>
      <c r="AP247" s="31">
        <v>0</v>
      </c>
      <c r="AQ247" s="31"/>
      <c r="AR247" s="39" t="s">
        <v>93</v>
      </c>
      <c r="AS247" s="31" t="s">
        <v>94</v>
      </c>
      <c r="AT247" s="31" t="s">
        <v>95</v>
      </c>
      <c r="AU247" s="31"/>
      <c r="AV247" s="39"/>
      <c r="AW247" s="39"/>
      <c r="AX247" s="39"/>
      <c r="AY247" s="39"/>
      <c r="AZ247" s="43"/>
      <c r="BA247" s="45" t="s">
        <v>1294</v>
      </c>
    </row>
    <row r="248" spans="1:53" s="20" customFormat="1" ht="63.75" customHeight="1" x14ac:dyDescent="0.2">
      <c r="A248" s="32" t="s">
        <v>1295</v>
      </c>
      <c r="B248" s="31" t="s">
        <v>1296</v>
      </c>
      <c r="C248" s="31"/>
      <c r="D248" s="31" t="s">
        <v>1297</v>
      </c>
      <c r="E248" s="31" t="s">
        <v>1298</v>
      </c>
      <c r="F248" s="31"/>
      <c r="G248" s="31" t="s">
        <v>1230</v>
      </c>
      <c r="H248" s="31" t="s">
        <v>77</v>
      </c>
      <c r="I248" s="31" t="s">
        <v>78</v>
      </c>
      <c r="J248" s="31" t="str">
        <f t="shared" si="12"/>
        <v>СЭЭТО</v>
      </c>
      <c r="K248" s="31" t="s">
        <v>1299</v>
      </c>
      <c r="L248" s="31" t="str">
        <f t="shared" si="11"/>
        <v xml:space="preserve">Поставка электрических и прочих товаров </v>
      </c>
      <c r="M248" s="31" t="s">
        <v>1238</v>
      </c>
      <c r="N248" s="31"/>
      <c r="O248" s="33">
        <v>796</v>
      </c>
      <c r="P248" s="33" t="s">
        <v>296</v>
      </c>
      <c r="Q248" s="38">
        <v>13000</v>
      </c>
      <c r="R248" s="34" t="s">
        <v>174</v>
      </c>
      <c r="S248" s="31" t="s">
        <v>83</v>
      </c>
      <c r="T248" s="35">
        <v>1300</v>
      </c>
      <c r="U248" s="37">
        <v>1300</v>
      </c>
      <c r="V248" s="37">
        <f t="shared" si="10"/>
        <v>1300000</v>
      </c>
      <c r="W248" s="31">
        <v>2018</v>
      </c>
      <c r="X248" s="31" t="s">
        <v>89</v>
      </c>
      <c r="Y248" s="39">
        <v>2018</v>
      </c>
      <c r="Z248" s="38" t="s">
        <v>102</v>
      </c>
      <c r="AA248" s="31" t="s">
        <v>198</v>
      </c>
      <c r="AB248" s="39">
        <v>2018</v>
      </c>
      <c r="AC248" s="39" t="s">
        <v>126</v>
      </c>
      <c r="AD248" s="39">
        <v>2018</v>
      </c>
      <c r="AE248" s="39" t="s">
        <v>127</v>
      </c>
      <c r="AF248" s="66">
        <v>2018</v>
      </c>
      <c r="AG248" s="66" t="s">
        <v>127</v>
      </c>
      <c r="AH248" s="66">
        <v>2018</v>
      </c>
      <c r="AI248" s="67" t="s">
        <v>129</v>
      </c>
      <c r="AJ248" s="67" t="s">
        <v>282</v>
      </c>
      <c r="AK248" s="40" t="s">
        <v>104</v>
      </c>
      <c r="AL248" s="41">
        <v>1</v>
      </c>
      <c r="AM248" s="41">
        <v>31636</v>
      </c>
      <c r="AN248" s="41" t="s">
        <v>92</v>
      </c>
      <c r="AO248" s="39">
        <v>1</v>
      </c>
      <c r="AP248" s="31">
        <v>0</v>
      </c>
      <c r="AQ248" s="31"/>
      <c r="AR248" s="39" t="s">
        <v>93</v>
      </c>
      <c r="AS248" s="31" t="s">
        <v>94</v>
      </c>
      <c r="AT248" s="31" t="s">
        <v>95</v>
      </c>
      <c r="AU248" s="31"/>
      <c r="AV248" s="39"/>
      <c r="AW248" s="39"/>
      <c r="AX248" s="39"/>
      <c r="AY248" s="39"/>
      <c r="AZ248" s="43"/>
    </row>
    <row r="249" spans="1:53" s="20" customFormat="1" ht="93.75" customHeight="1" x14ac:dyDescent="0.2">
      <c r="A249" s="32" t="s">
        <v>1300</v>
      </c>
      <c r="B249" s="31" t="s">
        <v>1301</v>
      </c>
      <c r="C249" s="31"/>
      <c r="D249" s="31" t="s">
        <v>1302</v>
      </c>
      <c r="E249" s="38" t="s">
        <v>1303</v>
      </c>
      <c r="F249" s="31"/>
      <c r="G249" s="31" t="s">
        <v>1230</v>
      </c>
      <c r="H249" s="31" t="s">
        <v>77</v>
      </c>
      <c r="I249" s="31" t="s">
        <v>78</v>
      </c>
      <c r="J249" s="31" t="str">
        <f t="shared" si="12"/>
        <v>СЭЭТО</v>
      </c>
      <c r="K249" s="31" t="s">
        <v>1304</v>
      </c>
      <c r="L249" s="31" t="str">
        <f t="shared" si="11"/>
        <v>Поставка передвижной мобильной подстанции</v>
      </c>
      <c r="M249" s="31" t="s">
        <v>1238</v>
      </c>
      <c r="N249" s="31"/>
      <c r="O249" s="33">
        <v>796</v>
      </c>
      <c r="P249" s="33" t="s">
        <v>296</v>
      </c>
      <c r="Q249" s="38">
        <v>1</v>
      </c>
      <c r="R249" s="34" t="s">
        <v>174</v>
      </c>
      <c r="S249" s="31" t="s">
        <v>83</v>
      </c>
      <c r="T249" s="35">
        <v>59903</v>
      </c>
      <c r="U249" s="37">
        <v>59903</v>
      </c>
      <c r="V249" s="37">
        <f t="shared" si="10"/>
        <v>59903000</v>
      </c>
      <c r="W249" s="31">
        <v>2018</v>
      </c>
      <c r="X249" s="31" t="s">
        <v>102</v>
      </c>
      <c r="Y249" s="39">
        <v>2018</v>
      </c>
      <c r="Z249" s="38" t="s">
        <v>127</v>
      </c>
      <c r="AA249" s="59" t="s">
        <v>128</v>
      </c>
      <c r="AB249" s="39">
        <v>2018</v>
      </c>
      <c r="AC249" s="39" t="s">
        <v>127</v>
      </c>
      <c r="AD249" s="39">
        <v>2018</v>
      </c>
      <c r="AE249" s="39" t="s">
        <v>130</v>
      </c>
      <c r="AF249" s="66">
        <v>2018</v>
      </c>
      <c r="AG249" s="66" t="s">
        <v>84</v>
      </c>
      <c r="AH249" s="66">
        <v>2018</v>
      </c>
      <c r="AI249" s="67" t="s">
        <v>101</v>
      </c>
      <c r="AJ249" s="67" t="s">
        <v>153</v>
      </c>
      <c r="AK249" s="68" t="s">
        <v>91</v>
      </c>
      <c r="AL249" s="31">
        <v>1</v>
      </c>
      <c r="AM249" s="41">
        <v>40796</v>
      </c>
      <c r="AN249" s="41" t="s">
        <v>92</v>
      </c>
      <c r="AO249" s="39">
        <v>0</v>
      </c>
      <c r="AP249" s="31">
        <v>19</v>
      </c>
      <c r="AQ249" s="31"/>
      <c r="AR249" s="39" t="s">
        <v>93</v>
      </c>
      <c r="AS249" s="31" t="s">
        <v>94</v>
      </c>
      <c r="AT249" s="31" t="s">
        <v>95</v>
      </c>
      <c r="AU249" s="31"/>
      <c r="AV249" s="39"/>
      <c r="AW249" s="39"/>
      <c r="AX249" s="39"/>
      <c r="AY249" s="39"/>
      <c r="AZ249" s="43"/>
      <c r="BA249" s="180">
        <v>43195</v>
      </c>
    </row>
    <row r="250" spans="1:53" s="20" customFormat="1" ht="66" customHeight="1" x14ac:dyDescent="0.2">
      <c r="A250" s="32" t="s">
        <v>1305</v>
      </c>
      <c r="B250" s="31" t="s">
        <v>1306</v>
      </c>
      <c r="C250" s="31"/>
      <c r="D250" s="31" t="s">
        <v>1307</v>
      </c>
      <c r="E250" s="31" t="s">
        <v>1308</v>
      </c>
      <c r="F250" s="31"/>
      <c r="G250" s="31" t="s">
        <v>1230</v>
      </c>
      <c r="H250" s="31" t="s">
        <v>77</v>
      </c>
      <c r="I250" s="31" t="s">
        <v>78</v>
      </c>
      <c r="J250" s="31" t="str">
        <f t="shared" si="12"/>
        <v>СЭЭТО</v>
      </c>
      <c r="K250" s="31" t="s">
        <v>1309</v>
      </c>
      <c r="L250" s="31" t="str">
        <f t="shared" si="11"/>
        <v>Поставка вагона-бытовки</v>
      </c>
      <c r="M250" s="31" t="s">
        <v>1238</v>
      </c>
      <c r="N250" s="31"/>
      <c r="O250" s="33">
        <v>796</v>
      </c>
      <c r="P250" s="33" t="s">
        <v>296</v>
      </c>
      <c r="Q250" s="38">
        <v>1</v>
      </c>
      <c r="R250" s="34" t="s">
        <v>174</v>
      </c>
      <c r="S250" s="31" t="s">
        <v>83</v>
      </c>
      <c r="T250" s="35">
        <v>500</v>
      </c>
      <c r="U250" s="37">
        <v>500</v>
      </c>
      <c r="V250" s="37">
        <f t="shared" si="10"/>
        <v>500000</v>
      </c>
      <c r="W250" s="31">
        <v>2018</v>
      </c>
      <c r="X250" s="31" t="s">
        <v>102</v>
      </c>
      <c r="Y250" s="39">
        <v>2018</v>
      </c>
      <c r="Z250" s="38" t="s">
        <v>126</v>
      </c>
      <c r="AA250" s="31" t="s">
        <v>250</v>
      </c>
      <c r="AB250" s="39">
        <v>2018</v>
      </c>
      <c r="AC250" s="39" t="s">
        <v>127</v>
      </c>
      <c r="AD250" s="39">
        <v>2018</v>
      </c>
      <c r="AE250" s="39" t="s">
        <v>129</v>
      </c>
      <c r="AF250" s="66">
        <v>2018</v>
      </c>
      <c r="AG250" s="66" t="s">
        <v>129</v>
      </c>
      <c r="AH250" s="66">
        <v>2018</v>
      </c>
      <c r="AI250" s="67" t="s">
        <v>130</v>
      </c>
      <c r="AJ250" s="67" t="s">
        <v>175</v>
      </c>
      <c r="AK250" s="40" t="s">
        <v>104</v>
      </c>
      <c r="AL250" s="41">
        <v>1</v>
      </c>
      <c r="AM250" s="41">
        <v>31636</v>
      </c>
      <c r="AN250" s="41" t="s">
        <v>92</v>
      </c>
      <c r="AO250" s="39">
        <v>1</v>
      </c>
      <c r="AP250" s="31">
        <v>0</v>
      </c>
      <c r="AQ250" s="31"/>
      <c r="AR250" s="39" t="s">
        <v>93</v>
      </c>
      <c r="AS250" s="31" t="s">
        <v>94</v>
      </c>
      <c r="AT250" s="31" t="s">
        <v>95</v>
      </c>
      <c r="AU250" s="31"/>
      <c r="AV250" s="39"/>
      <c r="AW250" s="39"/>
      <c r="AX250" s="39"/>
      <c r="AY250" s="39"/>
      <c r="AZ250" s="43"/>
    </row>
    <row r="251" spans="1:53" s="20" customFormat="1" ht="90" customHeight="1" x14ac:dyDescent="0.2">
      <c r="A251" s="32"/>
      <c r="B251" s="31" t="s">
        <v>1310</v>
      </c>
      <c r="C251" s="31"/>
      <c r="D251" s="31" t="s">
        <v>1229</v>
      </c>
      <c r="E251" s="31" t="s">
        <v>1311</v>
      </c>
      <c r="F251" s="31"/>
      <c r="G251" s="31" t="s">
        <v>1230</v>
      </c>
      <c r="H251" s="31" t="s">
        <v>77</v>
      </c>
      <c r="I251" s="31" t="s">
        <v>78</v>
      </c>
      <c r="J251" s="31" t="str">
        <f t="shared" si="12"/>
        <v>СЭЭТО</v>
      </c>
      <c r="K251" s="31" t="s">
        <v>1312</v>
      </c>
      <c r="L251" s="31" t="str">
        <f t="shared" si="11"/>
        <v>Комплекс работ по проектированию, поставке оборудования и ПНР схем синхронизации напряжения ДГУ 0,4 кВ и трансформатора собственных нужд ГТУ</v>
      </c>
      <c r="M251" s="31" t="s">
        <v>1313</v>
      </c>
      <c r="N251" s="31"/>
      <c r="O251" s="33">
        <v>642</v>
      </c>
      <c r="P251" s="33" t="s">
        <v>82</v>
      </c>
      <c r="Q251" s="38">
        <v>1</v>
      </c>
      <c r="R251" s="34" t="s">
        <v>163</v>
      </c>
      <c r="S251" s="31" t="s">
        <v>164</v>
      </c>
      <c r="T251" s="35">
        <v>9100</v>
      </c>
      <c r="U251" s="37">
        <v>9100</v>
      </c>
      <c r="V251" s="37">
        <f t="shared" si="10"/>
        <v>9100000</v>
      </c>
      <c r="W251" s="31">
        <v>2018</v>
      </c>
      <c r="X251" s="31" t="s">
        <v>102</v>
      </c>
      <c r="Y251" s="39">
        <v>2018</v>
      </c>
      <c r="Z251" s="38" t="s">
        <v>126</v>
      </c>
      <c r="AA251" s="31" t="s">
        <v>250</v>
      </c>
      <c r="AB251" s="39">
        <v>2018</v>
      </c>
      <c r="AC251" s="39" t="s">
        <v>127</v>
      </c>
      <c r="AD251" s="39">
        <v>2018</v>
      </c>
      <c r="AE251" s="39" t="s">
        <v>129</v>
      </c>
      <c r="AF251" s="66">
        <v>2018</v>
      </c>
      <c r="AG251" s="66" t="s">
        <v>129</v>
      </c>
      <c r="AH251" s="66">
        <v>2018</v>
      </c>
      <c r="AI251" s="67" t="s">
        <v>84</v>
      </c>
      <c r="AJ251" s="67" t="s">
        <v>140</v>
      </c>
      <c r="AK251" s="40" t="s">
        <v>104</v>
      </c>
      <c r="AL251" s="41">
        <v>1</v>
      </c>
      <c r="AM251" s="41">
        <v>31636</v>
      </c>
      <c r="AN251" s="41" t="s">
        <v>92</v>
      </c>
      <c r="AO251" s="69">
        <v>1</v>
      </c>
      <c r="AP251" s="31">
        <v>0</v>
      </c>
      <c r="AQ251" s="31"/>
      <c r="AR251" s="39" t="s">
        <v>93</v>
      </c>
      <c r="AS251" s="31" t="s">
        <v>94</v>
      </c>
      <c r="AT251" s="31" t="s">
        <v>95</v>
      </c>
      <c r="AU251" s="31"/>
      <c r="AV251" s="39"/>
      <c r="AW251" s="39"/>
      <c r="AX251" s="39"/>
      <c r="AY251" s="39"/>
      <c r="AZ251" s="43"/>
    </row>
    <row r="252" spans="1:53" s="20" customFormat="1" ht="97.5" customHeight="1" x14ac:dyDescent="0.2">
      <c r="A252" s="32" t="s">
        <v>1314</v>
      </c>
      <c r="B252" s="31" t="s">
        <v>1315</v>
      </c>
      <c r="C252" s="31"/>
      <c r="D252" s="31" t="s">
        <v>325</v>
      </c>
      <c r="E252" s="31" t="s">
        <v>430</v>
      </c>
      <c r="F252" s="31"/>
      <c r="G252" s="31" t="s">
        <v>1316</v>
      </c>
      <c r="H252" s="31" t="s">
        <v>77</v>
      </c>
      <c r="I252" s="31" t="s">
        <v>78</v>
      </c>
      <c r="J252" s="31" t="s">
        <v>1316</v>
      </c>
      <c r="K252" s="31" t="s">
        <v>1317</v>
      </c>
      <c r="L252" s="31" t="str">
        <f t="shared" si="11"/>
        <v>Оказание услуг по обучению и предаттестационной подготовке руководителей и специалистов</v>
      </c>
      <c r="M252" s="31" t="s">
        <v>1318</v>
      </c>
      <c r="N252" s="31"/>
      <c r="O252" s="33">
        <v>642</v>
      </c>
      <c r="P252" s="33" t="s">
        <v>82</v>
      </c>
      <c r="Q252" s="38">
        <v>1</v>
      </c>
      <c r="R252" s="34" t="s">
        <v>174</v>
      </c>
      <c r="S252" s="31" t="s">
        <v>83</v>
      </c>
      <c r="T252" s="35">
        <v>845</v>
      </c>
      <c r="U252" s="37">
        <v>500</v>
      </c>
      <c r="V252" s="37">
        <f t="shared" si="10"/>
        <v>845000</v>
      </c>
      <c r="W252" s="31">
        <v>2018</v>
      </c>
      <c r="X252" s="31" t="s">
        <v>102</v>
      </c>
      <c r="Y252" s="31">
        <v>2018</v>
      </c>
      <c r="Z252" s="39" t="s">
        <v>126</v>
      </c>
      <c r="AA252" s="38" t="s">
        <v>250</v>
      </c>
      <c r="AB252" s="31">
        <v>2018</v>
      </c>
      <c r="AC252" s="39" t="s">
        <v>129</v>
      </c>
      <c r="AD252" s="39">
        <v>2018</v>
      </c>
      <c r="AE252" s="39" t="s">
        <v>129</v>
      </c>
      <c r="AF252" s="66">
        <v>2018</v>
      </c>
      <c r="AG252" s="66" t="s">
        <v>130</v>
      </c>
      <c r="AH252" s="66">
        <v>2019</v>
      </c>
      <c r="AI252" s="67" t="s">
        <v>130</v>
      </c>
      <c r="AJ252" s="67" t="s">
        <v>132</v>
      </c>
      <c r="AK252" s="40" t="s">
        <v>104</v>
      </c>
      <c r="AL252" s="41">
        <v>1</v>
      </c>
      <c r="AM252" s="41">
        <v>31636</v>
      </c>
      <c r="AN252" s="41" t="s">
        <v>92</v>
      </c>
      <c r="AO252" s="39">
        <v>0</v>
      </c>
      <c r="AP252" s="31">
        <v>22</v>
      </c>
      <c r="AQ252" s="31" t="s">
        <v>1319</v>
      </c>
      <c r="AR252" s="39" t="s">
        <v>93</v>
      </c>
      <c r="AS252" s="31" t="s">
        <v>94</v>
      </c>
      <c r="AT252" s="31" t="s">
        <v>95</v>
      </c>
      <c r="AU252" s="31"/>
      <c r="AV252" s="39" t="s">
        <v>1320</v>
      </c>
      <c r="AW252" s="39"/>
      <c r="AX252" s="39"/>
      <c r="AY252" s="39"/>
      <c r="AZ252" s="43"/>
    </row>
    <row r="253" spans="1:53" s="20" customFormat="1" ht="102" customHeight="1" x14ac:dyDescent="0.2">
      <c r="A253" s="32" t="s">
        <v>1321</v>
      </c>
      <c r="B253" s="31" t="s">
        <v>1322</v>
      </c>
      <c r="C253" s="31" t="s">
        <v>108</v>
      </c>
      <c r="D253" s="31" t="s">
        <v>325</v>
      </c>
      <c r="E253" s="31" t="s">
        <v>430</v>
      </c>
      <c r="F253" s="31"/>
      <c r="G253" s="31" t="s">
        <v>1316</v>
      </c>
      <c r="H253" s="31" t="s">
        <v>77</v>
      </c>
      <c r="I253" s="31" t="s">
        <v>78</v>
      </c>
      <c r="J253" s="31" t="s">
        <v>1316</v>
      </c>
      <c r="K253" s="31" t="s">
        <v>1323</v>
      </c>
      <c r="L253" s="31" t="str">
        <f t="shared" si="11"/>
        <v>Оказание услуг по обучению видам работ по монтажу, техническому обслуживанию и ремонту систем пожаротушения</v>
      </c>
      <c r="M253" s="31" t="s">
        <v>1324</v>
      </c>
      <c r="N253" s="31"/>
      <c r="O253" s="33">
        <v>642</v>
      </c>
      <c r="P253" s="33" t="s">
        <v>82</v>
      </c>
      <c r="Q253" s="38">
        <v>1</v>
      </c>
      <c r="R253" s="34" t="s">
        <v>174</v>
      </c>
      <c r="S253" s="31" t="s">
        <v>83</v>
      </c>
      <c r="T253" s="35">
        <v>99.8</v>
      </c>
      <c r="U253" s="37">
        <v>99.8</v>
      </c>
      <c r="V253" s="37">
        <f t="shared" si="10"/>
        <v>99800</v>
      </c>
      <c r="W253" s="31">
        <v>2018</v>
      </c>
      <c r="X253" s="31" t="s">
        <v>102</v>
      </c>
      <c r="Y253" s="31">
        <v>2018</v>
      </c>
      <c r="Z253" s="39" t="s">
        <v>126</v>
      </c>
      <c r="AA253" s="38" t="s">
        <v>250</v>
      </c>
      <c r="AB253" s="31">
        <v>2018</v>
      </c>
      <c r="AC253" s="39" t="s">
        <v>1325</v>
      </c>
      <c r="AD253" s="39">
        <v>2018</v>
      </c>
      <c r="AE253" s="39" t="s">
        <v>127</v>
      </c>
      <c r="AF253" s="66">
        <v>2018</v>
      </c>
      <c r="AG253" s="66" t="s">
        <v>127</v>
      </c>
      <c r="AH253" s="66">
        <v>2018</v>
      </c>
      <c r="AI253" s="67" t="s">
        <v>88</v>
      </c>
      <c r="AJ253" s="67" t="s">
        <v>311</v>
      </c>
      <c r="AK253" s="68" t="s">
        <v>133</v>
      </c>
      <c r="AL253" s="31">
        <v>0</v>
      </c>
      <c r="AM253" s="41">
        <v>97259</v>
      </c>
      <c r="AN253" s="41" t="s">
        <v>92</v>
      </c>
      <c r="AO253" s="39">
        <v>0</v>
      </c>
      <c r="AP253" s="31">
        <v>22</v>
      </c>
      <c r="AQ253" s="31"/>
      <c r="AR253" s="39"/>
      <c r="AS253" s="31" t="s">
        <v>94</v>
      </c>
      <c r="AT253" s="31" t="s">
        <v>95</v>
      </c>
      <c r="AU253" s="31"/>
      <c r="AV253" s="39"/>
      <c r="AW253" s="39">
        <v>54</v>
      </c>
      <c r="AX253" s="180">
        <v>43137</v>
      </c>
      <c r="AY253" s="180">
        <v>43138</v>
      </c>
      <c r="AZ253" s="180">
        <v>43137</v>
      </c>
    </row>
    <row r="254" spans="1:53" s="20" customFormat="1" ht="99.75" customHeight="1" x14ac:dyDescent="0.2">
      <c r="A254" s="32" t="s">
        <v>1326</v>
      </c>
      <c r="B254" s="31" t="s">
        <v>1327</v>
      </c>
      <c r="C254" s="31"/>
      <c r="D254" s="31" t="s">
        <v>1328</v>
      </c>
      <c r="E254" s="31" t="s">
        <v>1016</v>
      </c>
      <c r="F254" s="31"/>
      <c r="G254" s="31" t="s">
        <v>1316</v>
      </c>
      <c r="H254" s="31" t="s">
        <v>77</v>
      </c>
      <c r="I254" s="31" t="s">
        <v>78</v>
      </c>
      <c r="J254" s="31" t="s">
        <v>1316</v>
      </c>
      <c r="K254" s="31" t="s">
        <v>1329</v>
      </c>
      <c r="L254" s="31" t="str">
        <f t="shared" si="11"/>
        <v>Оказание услуг по проведению специальной оценки условий труда и производственного контроля за соблюдением санитарных норм и правил</v>
      </c>
      <c r="M254" s="31" t="s">
        <v>1330</v>
      </c>
      <c r="N254" s="31"/>
      <c r="O254" s="33">
        <v>642</v>
      </c>
      <c r="P254" s="33" t="s">
        <v>82</v>
      </c>
      <c r="Q254" s="38">
        <v>1</v>
      </c>
      <c r="R254" s="34" t="s">
        <v>1331</v>
      </c>
      <c r="S254" s="36" t="s">
        <v>1332</v>
      </c>
      <c r="T254" s="35">
        <v>250</v>
      </c>
      <c r="U254" s="37">
        <v>250</v>
      </c>
      <c r="V254" s="37">
        <f t="shared" si="10"/>
        <v>250000</v>
      </c>
      <c r="W254" s="31">
        <v>2018</v>
      </c>
      <c r="X254" s="31" t="s">
        <v>89</v>
      </c>
      <c r="Y254" s="31">
        <v>2018</v>
      </c>
      <c r="Z254" s="39" t="s">
        <v>1333</v>
      </c>
      <c r="AA254" s="38" t="s">
        <v>198</v>
      </c>
      <c r="AB254" s="31">
        <v>2018</v>
      </c>
      <c r="AC254" s="39" t="s">
        <v>127</v>
      </c>
      <c r="AD254" s="39">
        <v>2018</v>
      </c>
      <c r="AE254" s="39" t="s">
        <v>127</v>
      </c>
      <c r="AF254" s="66">
        <v>2018</v>
      </c>
      <c r="AG254" s="66" t="s">
        <v>127</v>
      </c>
      <c r="AH254" s="66">
        <v>2018</v>
      </c>
      <c r="AI254" s="67" t="s">
        <v>88</v>
      </c>
      <c r="AJ254" s="67" t="s">
        <v>311</v>
      </c>
      <c r="AK254" s="40" t="s">
        <v>104</v>
      </c>
      <c r="AL254" s="41">
        <v>1</v>
      </c>
      <c r="AM254" s="41">
        <v>31636</v>
      </c>
      <c r="AN254" s="41" t="s">
        <v>92</v>
      </c>
      <c r="AO254" s="39">
        <v>1</v>
      </c>
      <c r="AP254" s="31">
        <v>0</v>
      </c>
      <c r="AQ254" s="31"/>
      <c r="AR254" s="39" t="s">
        <v>93</v>
      </c>
      <c r="AS254" s="31" t="s">
        <v>94</v>
      </c>
      <c r="AT254" s="31" t="s">
        <v>95</v>
      </c>
      <c r="AU254" s="31"/>
      <c r="AV254" s="39"/>
      <c r="AW254" s="39"/>
      <c r="AX254" s="39"/>
      <c r="AY254" s="39"/>
      <c r="AZ254" s="43"/>
      <c r="BA254" s="180">
        <v>43153</v>
      </c>
    </row>
    <row r="255" spans="1:53" s="20" customFormat="1" ht="112.5" customHeight="1" x14ac:dyDescent="0.2">
      <c r="A255" s="32"/>
      <c r="B255" s="31" t="s">
        <v>1334</v>
      </c>
      <c r="C255" s="31"/>
      <c r="D255" s="31" t="s">
        <v>1335</v>
      </c>
      <c r="E255" s="31" t="s">
        <v>358</v>
      </c>
      <c r="F255" s="31"/>
      <c r="G255" s="31" t="s">
        <v>1316</v>
      </c>
      <c r="H255" s="31" t="s">
        <v>77</v>
      </c>
      <c r="I255" s="31" t="s">
        <v>78</v>
      </c>
      <c r="J255" s="31" t="s">
        <v>1316</v>
      </c>
      <c r="K255" s="31" t="s">
        <v>1336</v>
      </c>
      <c r="L255" s="31" t="str">
        <f t="shared" si="11"/>
        <v>Оказание услуг по проведению периодических медосмотров</v>
      </c>
      <c r="M255" s="31" t="s">
        <v>1337</v>
      </c>
      <c r="N255" s="31" t="s">
        <v>75</v>
      </c>
      <c r="O255" s="33">
        <v>642</v>
      </c>
      <c r="P255" s="33" t="s">
        <v>82</v>
      </c>
      <c r="Q255" s="38">
        <v>1</v>
      </c>
      <c r="R255" s="34" t="s">
        <v>174</v>
      </c>
      <c r="S255" s="31" t="s">
        <v>83</v>
      </c>
      <c r="T255" s="35">
        <v>260</v>
      </c>
      <c r="U255" s="37">
        <v>260</v>
      </c>
      <c r="V255" s="37">
        <f t="shared" si="10"/>
        <v>260000</v>
      </c>
      <c r="W255" s="31">
        <v>2018</v>
      </c>
      <c r="X255" s="31" t="s">
        <v>131</v>
      </c>
      <c r="Y255" s="31">
        <v>2018</v>
      </c>
      <c r="Z255" s="39" t="s">
        <v>84</v>
      </c>
      <c r="AA255" s="38" t="s">
        <v>140</v>
      </c>
      <c r="AB255" s="31">
        <v>2018</v>
      </c>
      <c r="AC255" s="39" t="s">
        <v>85</v>
      </c>
      <c r="AD255" s="39">
        <v>2018</v>
      </c>
      <c r="AE255" s="39" t="s">
        <v>85</v>
      </c>
      <c r="AF255" s="66">
        <v>2018</v>
      </c>
      <c r="AG255" s="66" t="s">
        <v>85</v>
      </c>
      <c r="AH255" s="66">
        <v>2018</v>
      </c>
      <c r="AI255" s="67" t="s">
        <v>88</v>
      </c>
      <c r="AJ255" s="67" t="s">
        <v>311</v>
      </c>
      <c r="AK255" s="40" t="s">
        <v>104</v>
      </c>
      <c r="AL255" s="41">
        <v>1</v>
      </c>
      <c r="AM255" s="41">
        <v>31636</v>
      </c>
      <c r="AN255" s="41" t="s">
        <v>92</v>
      </c>
      <c r="AO255" s="39">
        <v>1</v>
      </c>
      <c r="AP255" s="31">
        <v>0</v>
      </c>
      <c r="AQ255" s="31"/>
      <c r="AR255" s="39" t="s">
        <v>93</v>
      </c>
      <c r="AS255" s="31" t="s">
        <v>94</v>
      </c>
      <c r="AT255" s="31" t="s">
        <v>95</v>
      </c>
      <c r="AU255" s="31"/>
      <c r="AV255" s="39"/>
      <c r="AW255" s="39"/>
      <c r="AX255" s="39"/>
      <c r="AY255" s="39"/>
      <c r="AZ255" s="43"/>
    </row>
    <row r="256" spans="1:53" s="20" customFormat="1" ht="96" customHeight="1" x14ac:dyDescent="0.2">
      <c r="A256" s="32" t="s">
        <v>1338</v>
      </c>
      <c r="B256" s="31" t="s">
        <v>1339</v>
      </c>
      <c r="C256" s="31" t="s">
        <v>268</v>
      </c>
      <c r="D256" s="31" t="s">
        <v>1340</v>
      </c>
      <c r="E256" s="31" t="s">
        <v>1341</v>
      </c>
      <c r="F256" s="31"/>
      <c r="G256" s="31" t="s">
        <v>1316</v>
      </c>
      <c r="H256" s="31" t="s">
        <v>77</v>
      </c>
      <c r="I256" s="31" t="s">
        <v>78</v>
      </c>
      <c r="J256" s="31" t="s">
        <v>1316</v>
      </c>
      <c r="K256" s="31" t="s">
        <v>1342</v>
      </c>
      <c r="L256" s="31" t="str">
        <f t="shared" si="11"/>
        <v>Проведение занятий по общей физической подготовке</v>
      </c>
      <c r="M256" s="31" t="s">
        <v>1343</v>
      </c>
      <c r="N256" s="31"/>
      <c r="O256" s="33">
        <v>642</v>
      </c>
      <c r="P256" s="33" t="s">
        <v>82</v>
      </c>
      <c r="Q256" s="38">
        <v>1</v>
      </c>
      <c r="R256" s="34" t="s">
        <v>174</v>
      </c>
      <c r="S256" s="31" t="s">
        <v>83</v>
      </c>
      <c r="T256" s="35">
        <v>480</v>
      </c>
      <c r="U256" s="37">
        <v>280</v>
      </c>
      <c r="V256" s="37">
        <f t="shared" si="10"/>
        <v>480000</v>
      </c>
      <c r="W256" s="31">
        <v>2018</v>
      </c>
      <c r="X256" s="31" t="s">
        <v>102</v>
      </c>
      <c r="Y256" s="31">
        <v>2018</v>
      </c>
      <c r="Z256" s="39" t="s">
        <v>126</v>
      </c>
      <c r="AA256" s="38" t="s">
        <v>250</v>
      </c>
      <c r="AB256" s="31">
        <v>2018</v>
      </c>
      <c r="AC256" s="39" t="s">
        <v>129</v>
      </c>
      <c r="AD256" s="39">
        <v>2018</v>
      </c>
      <c r="AE256" s="39" t="s">
        <v>129</v>
      </c>
      <c r="AF256" s="66">
        <v>2018</v>
      </c>
      <c r="AG256" s="66" t="s">
        <v>130</v>
      </c>
      <c r="AH256" s="66">
        <v>2019</v>
      </c>
      <c r="AI256" s="67" t="s">
        <v>130</v>
      </c>
      <c r="AJ256" s="67" t="s">
        <v>132</v>
      </c>
      <c r="AK256" s="40" t="s">
        <v>251</v>
      </c>
      <c r="AL256" s="41">
        <v>1</v>
      </c>
      <c r="AM256" s="41">
        <v>65355</v>
      </c>
      <c r="AN256" s="41" t="s">
        <v>92</v>
      </c>
      <c r="AO256" s="39">
        <v>0</v>
      </c>
      <c r="AP256" s="31">
        <v>0</v>
      </c>
      <c r="AQ256" s="31"/>
      <c r="AR256" s="39" t="s">
        <v>93</v>
      </c>
      <c r="AS256" s="31" t="s">
        <v>94</v>
      </c>
      <c r="AT256" s="31" t="s">
        <v>95</v>
      </c>
      <c r="AU256" s="31"/>
      <c r="AV256" s="39" t="s">
        <v>1344</v>
      </c>
      <c r="AW256" s="39">
        <v>60</v>
      </c>
      <c r="AX256" s="180">
        <v>43138</v>
      </c>
      <c r="AY256" s="180">
        <v>43143</v>
      </c>
      <c r="AZ256" s="180">
        <v>43138</v>
      </c>
    </row>
    <row r="257" spans="1:53" s="20" customFormat="1" ht="93" customHeight="1" x14ac:dyDescent="0.2">
      <c r="A257" s="32" t="s">
        <v>1345</v>
      </c>
      <c r="B257" s="31" t="s">
        <v>1346</v>
      </c>
      <c r="C257" s="31" t="s">
        <v>108</v>
      </c>
      <c r="D257" s="31" t="s">
        <v>1347</v>
      </c>
      <c r="E257" s="31" t="s">
        <v>1348</v>
      </c>
      <c r="F257" s="31"/>
      <c r="G257" s="31" t="s">
        <v>1316</v>
      </c>
      <c r="H257" s="31" t="s">
        <v>77</v>
      </c>
      <c r="I257" s="31" t="s">
        <v>78</v>
      </c>
      <c r="J257" s="31" t="s">
        <v>1316</v>
      </c>
      <c r="K257" s="31" t="s">
        <v>1349</v>
      </c>
      <c r="L257" s="31" t="str">
        <f t="shared" si="11"/>
        <v>Оказание услуг по проведению экспертизы технических устройств, характеризующих  опасные производственные объекты</v>
      </c>
      <c r="M257" s="31" t="s">
        <v>1350</v>
      </c>
      <c r="N257" s="31"/>
      <c r="O257" s="33">
        <v>642</v>
      </c>
      <c r="P257" s="33" t="s">
        <v>82</v>
      </c>
      <c r="Q257" s="38">
        <v>1</v>
      </c>
      <c r="R257" s="34" t="s">
        <v>1351</v>
      </c>
      <c r="S257" s="36" t="s">
        <v>1352</v>
      </c>
      <c r="T257" s="35">
        <v>600</v>
      </c>
      <c r="U257" s="37">
        <v>600</v>
      </c>
      <c r="V257" s="37">
        <f t="shared" si="10"/>
        <v>600000</v>
      </c>
      <c r="W257" s="31">
        <v>2018</v>
      </c>
      <c r="X257" s="31" t="s">
        <v>126</v>
      </c>
      <c r="Y257" s="31">
        <v>2018</v>
      </c>
      <c r="Z257" s="39" t="s">
        <v>127</v>
      </c>
      <c r="AA257" s="38" t="s">
        <v>128</v>
      </c>
      <c r="AB257" s="31">
        <v>2018</v>
      </c>
      <c r="AC257" s="39" t="s">
        <v>129</v>
      </c>
      <c r="AD257" s="39">
        <v>2018</v>
      </c>
      <c r="AE257" s="39" t="s">
        <v>129</v>
      </c>
      <c r="AF257" s="66">
        <v>2018</v>
      </c>
      <c r="AG257" s="39" t="s">
        <v>129</v>
      </c>
      <c r="AH257" s="66">
        <v>2018</v>
      </c>
      <c r="AI257" s="67" t="s">
        <v>88</v>
      </c>
      <c r="AJ257" s="67" t="s">
        <v>311</v>
      </c>
      <c r="AK257" s="40" t="s">
        <v>104</v>
      </c>
      <c r="AL257" s="41">
        <v>1</v>
      </c>
      <c r="AM257" s="41">
        <v>31636</v>
      </c>
      <c r="AN257" s="41" t="s">
        <v>92</v>
      </c>
      <c r="AO257" s="39">
        <v>1</v>
      </c>
      <c r="AP257" s="31">
        <v>0</v>
      </c>
      <c r="AQ257" s="31"/>
      <c r="AR257" s="39" t="s">
        <v>93</v>
      </c>
      <c r="AS257" s="31" t="s">
        <v>94</v>
      </c>
      <c r="AT257" s="31" t="s">
        <v>95</v>
      </c>
      <c r="AU257" s="31"/>
      <c r="AV257" s="39"/>
      <c r="AW257" s="39">
        <v>54</v>
      </c>
      <c r="AX257" s="180">
        <v>43137</v>
      </c>
      <c r="AY257" s="180">
        <v>43138</v>
      </c>
      <c r="AZ257" s="180">
        <v>43137</v>
      </c>
    </row>
    <row r="258" spans="1:53" s="20" customFormat="1" ht="96.75" customHeight="1" x14ac:dyDescent="0.2">
      <c r="A258" s="32" t="s">
        <v>1353</v>
      </c>
      <c r="B258" s="31" t="s">
        <v>1354</v>
      </c>
      <c r="C258" s="31" t="s">
        <v>875</v>
      </c>
      <c r="D258" s="31" t="s">
        <v>1347</v>
      </c>
      <c r="E258" s="31" t="s">
        <v>1348</v>
      </c>
      <c r="F258" s="31"/>
      <c r="G258" s="31" t="s">
        <v>1316</v>
      </c>
      <c r="H258" s="31" t="s">
        <v>77</v>
      </c>
      <c r="I258" s="31" t="s">
        <v>78</v>
      </c>
      <c r="J258" s="31" t="s">
        <v>1316</v>
      </c>
      <c r="K258" s="31" t="s">
        <v>1355</v>
      </c>
      <c r="L258" s="31" t="str">
        <f t="shared" si="11"/>
        <v>Оказание услуг по проведению экспертизы сооружений  опасных производственных объектов</v>
      </c>
      <c r="M258" s="31" t="s">
        <v>1350</v>
      </c>
      <c r="N258" s="31"/>
      <c r="O258" s="33">
        <v>642</v>
      </c>
      <c r="P258" s="33" t="s">
        <v>82</v>
      </c>
      <c r="Q258" s="38">
        <v>1</v>
      </c>
      <c r="R258" s="34" t="s">
        <v>1351</v>
      </c>
      <c r="S258" s="36" t="s">
        <v>1352</v>
      </c>
      <c r="T258" s="35">
        <v>900</v>
      </c>
      <c r="U258" s="37">
        <v>900</v>
      </c>
      <c r="V258" s="37">
        <f t="shared" si="10"/>
        <v>900000</v>
      </c>
      <c r="W258" s="31">
        <v>2018</v>
      </c>
      <c r="X258" s="31" t="s">
        <v>129</v>
      </c>
      <c r="Y258" s="31">
        <v>2018</v>
      </c>
      <c r="Z258" s="39" t="s">
        <v>130</v>
      </c>
      <c r="AA258" s="38" t="s">
        <v>175</v>
      </c>
      <c r="AB258" s="31">
        <v>2018</v>
      </c>
      <c r="AC258" s="39" t="s">
        <v>131</v>
      </c>
      <c r="AD258" s="39">
        <v>2018</v>
      </c>
      <c r="AE258" s="39" t="s">
        <v>131</v>
      </c>
      <c r="AF258" s="66">
        <v>2018</v>
      </c>
      <c r="AG258" s="39" t="s">
        <v>131</v>
      </c>
      <c r="AH258" s="66">
        <v>2018</v>
      </c>
      <c r="AI258" s="67" t="s">
        <v>88</v>
      </c>
      <c r="AJ258" s="67" t="s">
        <v>311</v>
      </c>
      <c r="AK258" s="40" t="s">
        <v>104</v>
      </c>
      <c r="AL258" s="41">
        <v>1</v>
      </c>
      <c r="AM258" s="41">
        <v>31636</v>
      </c>
      <c r="AN258" s="41" t="s">
        <v>92</v>
      </c>
      <c r="AO258" s="39">
        <v>1</v>
      </c>
      <c r="AP258" s="31">
        <v>0</v>
      </c>
      <c r="AQ258" s="31"/>
      <c r="AR258" s="39" t="s">
        <v>93</v>
      </c>
      <c r="AS258" s="31" t="s">
        <v>94</v>
      </c>
      <c r="AT258" s="31" t="s">
        <v>95</v>
      </c>
      <c r="AU258" s="31"/>
      <c r="AV258" s="39"/>
      <c r="AW258" s="39" t="s">
        <v>1356</v>
      </c>
      <c r="AX258" s="180" t="s">
        <v>1357</v>
      </c>
      <c r="AY258" s="180" t="s">
        <v>1358</v>
      </c>
      <c r="AZ258" s="180" t="s">
        <v>1357</v>
      </c>
    </row>
    <row r="259" spans="1:53" s="20" customFormat="1" ht="115.5" customHeight="1" x14ac:dyDescent="0.2">
      <c r="A259" s="32" t="s">
        <v>1359</v>
      </c>
      <c r="B259" s="31" t="s">
        <v>1360</v>
      </c>
      <c r="C259" s="31" t="s">
        <v>108</v>
      </c>
      <c r="D259" s="31" t="s">
        <v>1347</v>
      </c>
      <c r="E259" s="31" t="s">
        <v>1348</v>
      </c>
      <c r="F259" s="31"/>
      <c r="G259" s="31" t="s">
        <v>1316</v>
      </c>
      <c r="H259" s="31" t="s">
        <v>77</v>
      </c>
      <c r="I259" s="31" t="s">
        <v>78</v>
      </c>
      <c r="J259" s="31" t="s">
        <v>1316</v>
      </c>
      <c r="K259" s="31" t="s">
        <v>1349</v>
      </c>
      <c r="L259" s="31" t="str">
        <f t="shared" si="11"/>
        <v>Оказание услуг по проведению экспертизы технических устройств, характеризующих  опасные производственные объекты</v>
      </c>
      <c r="M259" s="31" t="s">
        <v>1350</v>
      </c>
      <c r="N259" s="31"/>
      <c r="O259" s="33">
        <v>642</v>
      </c>
      <c r="P259" s="33" t="s">
        <v>82</v>
      </c>
      <c r="Q259" s="38">
        <v>1</v>
      </c>
      <c r="R259" s="34" t="s">
        <v>163</v>
      </c>
      <c r="S259" s="37" t="s">
        <v>164</v>
      </c>
      <c r="T259" s="35">
        <v>500</v>
      </c>
      <c r="U259" s="37">
        <v>500</v>
      </c>
      <c r="V259" s="37">
        <f t="shared" si="10"/>
        <v>500000</v>
      </c>
      <c r="W259" s="31">
        <v>2018</v>
      </c>
      <c r="X259" s="31" t="s">
        <v>126</v>
      </c>
      <c r="Y259" s="31">
        <v>2018</v>
      </c>
      <c r="Z259" s="39" t="s">
        <v>127</v>
      </c>
      <c r="AA259" s="38" t="s">
        <v>128</v>
      </c>
      <c r="AB259" s="31">
        <v>2018</v>
      </c>
      <c r="AC259" s="39" t="s">
        <v>127</v>
      </c>
      <c r="AD259" s="39">
        <v>2018</v>
      </c>
      <c r="AE259" s="39" t="s">
        <v>127</v>
      </c>
      <c r="AF259" s="66">
        <v>2018</v>
      </c>
      <c r="AG259" s="39" t="s">
        <v>127</v>
      </c>
      <c r="AH259" s="66">
        <v>2018</v>
      </c>
      <c r="AI259" s="67" t="s">
        <v>88</v>
      </c>
      <c r="AJ259" s="67" t="s">
        <v>311</v>
      </c>
      <c r="AK259" s="40" t="s">
        <v>104</v>
      </c>
      <c r="AL259" s="41">
        <v>1</v>
      </c>
      <c r="AM259" s="41">
        <v>31636</v>
      </c>
      <c r="AN259" s="41" t="s">
        <v>92</v>
      </c>
      <c r="AO259" s="39">
        <v>1</v>
      </c>
      <c r="AP259" s="31">
        <v>0</v>
      </c>
      <c r="AQ259" s="31"/>
      <c r="AR259" s="39" t="s">
        <v>93</v>
      </c>
      <c r="AS259" s="31" t="s">
        <v>94</v>
      </c>
      <c r="AT259" s="31" t="s">
        <v>95</v>
      </c>
      <c r="AU259" s="31"/>
      <c r="AV259" s="39"/>
      <c r="AW259" s="39">
        <v>54</v>
      </c>
      <c r="AX259" s="180">
        <v>43137</v>
      </c>
      <c r="AY259" s="180">
        <v>43138</v>
      </c>
      <c r="AZ259" s="180">
        <v>43137</v>
      </c>
      <c r="BA259" s="180">
        <v>43147</v>
      </c>
    </row>
    <row r="260" spans="1:53" s="20" customFormat="1" ht="134.25" customHeight="1" x14ac:dyDescent="0.2">
      <c r="A260" s="32" t="s">
        <v>1361</v>
      </c>
      <c r="B260" s="31" t="s">
        <v>1362</v>
      </c>
      <c r="C260" s="31" t="s">
        <v>108</v>
      </c>
      <c r="D260" s="31" t="s">
        <v>523</v>
      </c>
      <c r="E260" s="31" t="s">
        <v>1363</v>
      </c>
      <c r="F260" s="31"/>
      <c r="G260" s="31" t="s">
        <v>1316</v>
      </c>
      <c r="H260" s="31" t="s">
        <v>77</v>
      </c>
      <c r="I260" s="31" t="s">
        <v>78</v>
      </c>
      <c r="J260" s="31" t="s">
        <v>1316</v>
      </c>
      <c r="K260" s="31" t="s">
        <v>1364</v>
      </c>
      <c r="L260" s="31" t="str">
        <f t="shared" si="11"/>
        <v>Передача неисключительного права использования программы для ЭВМ (обучающе-контролирующая система)» (Доп. Соглашение)</v>
      </c>
      <c r="M260" s="31" t="s">
        <v>1365</v>
      </c>
      <c r="N260" s="31"/>
      <c r="O260" s="33">
        <v>642</v>
      </c>
      <c r="P260" s="33" t="s">
        <v>82</v>
      </c>
      <c r="Q260" s="38">
        <v>1</v>
      </c>
      <c r="R260" s="34" t="s">
        <v>174</v>
      </c>
      <c r="S260" s="31" t="s">
        <v>83</v>
      </c>
      <c r="T260" s="35">
        <v>88.156999999999996</v>
      </c>
      <c r="U260" s="37">
        <f>T260</f>
        <v>88.156999999999996</v>
      </c>
      <c r="V260" s="37">
        <f t="shared" si="10"/>
        <v>88157</v>
      </c>
      <c r="W260" s="31">
        <v>2018</v>
      </c>
      <c r="X260" s="31" t="s">
        <v>126</v>
      </c>
      <c r="Y260" s="31">
        <v>2018</v>
      </c>
      <c r="Z260" s="39" t="s">
        <v>127</v>
      </c>
      <c r="AA260" s="38" t="s">
        <v>128</v>
      </c>
      <c r="AB260" s="31">
        <v>2018</v>
      </c>
      <c r="AC260" s="39" t="s">
        <v>131</v>
      </c>
      <c r="AD260" s="39">
        <v>2018</v>
      </c>
      <c r="AE260" s="39" t="s">
        <v>84</v>
      </c>
      <c r="AF260" s="66">
        <v>2018</v>
      </c>
      <c r="AG260" s="66" t="s">
        <v>101</v>
      </c>
      <c r="AH260" s="66">
        <v>2019</v>
      </c>
      <c r="AI260" s="67" t="s">
        <v>84</v>
      </c>
      <c r="AJ260" s="67" t="s">
        <v>510</v>
      </c>
      <c r="AK260" s="40" t="s">
        <v>176</v>
      </c>
      <c r="AL260" s="41">
        <v>0</v>
      </c>
      <c r="AM260" s="41">
        <v>3363</v>
      </c>
      <c r="AN260" s="41" t="s">
        <v>92</v>
      </c>
      <c r="AO260" s="69">
        <v>1</v>
      </c>
      <c r="AP260" s="31">
        <v>0</v>
      </c>
      <c r="AQ260" s="38" t="s">
        <v>1366</v>
      </c>
      <c r="AR260" s="39" t="s">
        <v>93</v>
      </c>
      <c r="AS260" s="31" t="s">
        <v>94</v>
      </c>
      <c r="AT260" s="31" t="s">
        <v>95</v>
      </c>
      <c r="AU260" s="31"/>
      <c r="AV260" s="39" t="s">
        <v>265</v>
      </c>
      <c r="AW260" s="39">
        <v>109</v>
      </c>
      <c r="AX260" s="180">
        <v>43173</v>
      </c>
      <c r="AY260" s="183">
        <v>43179</v>
      </c>
      <c r="AZ260" s="183">
        <v>43175</v>
      </c>
    </row>
    <row r="261" spans="1:53" s="20" customFormat="1" ht="70.5" customHeight="1" x14ac:dyDescent="0.2">
      <c r="A261" s="32" t="s">
        <v>1367</v>
      </c>
      <c r="B261" s="31" t="s">
        <v>1368</v>
      </c>
      <c r="C261" s="31" t="s">
        <v>108</v>
      </c>
      <c r="D261" s="31" t="s">
        <v>1369</v>
      </c>
      <c r="E261" s="31" t="s">
        <v>1370</v>
      </c>
      <c r="F261" s="31"/>
      <c r="G261" s="31" t="s">
        <v>1316</v>
      </c>
      <c r="H261" s="31" t="s">
        <v>77</v>
      </c>
      <c r="I261" s="31" t="s">
        <v>78</v>
      </c>
      <c r="J261" s="31" t="s">
        <v>1316</v>
      </c>
      <c r="K261" s="31" t="s">
        <v>1371</v>
      </c>
      <c r="L261" s="31" t="str">
        <f t="shared" si="11"/>
        <v>Оказание услуг по изготовлению, поставка и монтаж информационных экранов</v>
      </c>
      <c r="M261" s="31" t="s">
        <v>1372</v>
      </c>
      <c r="N261" s="31"/>
      <c r="O261" s="33">
        <v>642</v>
      </c>
      <c r="P261" s="33" t="s">
        <v>82</v>
      </c>
      <c r="Q261" s="38">
        <v>1</v>
      </c>
      <c r="R261" s="34" t="s">
        <v>174</v>
      </c>
      <c r="S261" s="31" t="s">
        <v>83</v>
      </c>
      <c r="T261" s="35">
        <v>200</v>
      </c>
      <c r="U261" s="37">
        <v>200</v>
      </c>
      <c r="V261" s="37">
        <f t="shared" si="10"/>
        <v>200000</v>
      </c>
      <c r="W261" s="31">
        <v>2018</v>
      </c>
      <c r="X261" s="31" t="s">
        <v>102</v>
      </c>
      <c r="Y261" s="31">
        <v>2018</v>
      </c>
      <c r="Z261" s="39" t="s">
        <v>126</v>
      </c>
      <c r="AA261" s="38" t="s">
        <v>250</v>
      </c>
      <c r="AB261" s="31">
        <v>2018</v>
      </c>
      <c r="AC261" s="39" t="s">
        <v>127</v>
      </c>
      <c r="AD261" s="39">
        <v>2018</v>
      </c>
      <c r="AE261" s="39" t="s">
        <v>127</v>
      </c>
      <c r="AF261" s="66">
        <v>2018</v>
      </c>
      <c r="AG261" s="66" t="s">
        <v>127</v>
      </c>
      <c r="AH261" s="66">
        <v>2018</v>
      </c>
      <c r="AI261" s="67" t="s">
        <v>88</v>
      </c>
      <c r="AJ261" s="67" t="s">
        <v>311</v>
      </c>
      <c r="AK261" s="40" t="s">
        <v>104</v>
      </c>
      <c r="AL261" s="41">
        <v>1</v>
      </c>
      <c r="AM261" s="41">
        <v>31636</v>
      </c>
      <c r="AN261" s="41" t="s">
        <v>92</v>
      </c>
      <c r="AO261" s="39">
        <v>1</v>
      </c>
      <c r="AP261" s="31">
        <v>0</v>
      </c>
      <c r="AQ261" s="31"/>
      <c r="AR261" s="39" t="s">
        <v>93</v>
      </c>
      <c r="AS261" s="31" t="s">
        <v>94</v>
      </c>
      <c r="AT261" s="31" t="s">
        <v>95</v>
      </c>
      <c r="AU261" s="31"/>
      <c r="AV261" s="39"/>
      <c r="AW261" s="39">
        <v>54</v>
      </c>
      <c r="AX261" s="180">
        <v>43137</v>
      </c>
      <c r="AY261" s="180">
        <v>43138</v>
      </c>
      <c r="AZ261" s="180">
        <v>43137</v>
      </c>
    </row>
    <row r="262" spans="1:53" s="20" customFormat="1" ht="120.75" customHeight="1" x14ac:dyDescent="0.2">
      <c r="A262" s="32" t="s">
        <v>1373</v>
      </c>
      <c r="B262" s="31" t="s">
        <v>1374</v>
      </c>
      <c r="C262" s="31" t="s">
        <v>268</v>
      </c>
      <c r="D262" s="31" t="s">
        <v>1375</v>
      </c>
      <c r="E262" s="31" t="s">
        <v>1375</v>
      </c>
      <c r="F262" s="31"/>
      <c r="G262" s="31" t="s">
        <v>1376</v>
      </c>
      <c r="H262" s="31" t="s">
        <v>77</v>
      </c>
      <c r="I262" s="31" t="s">
        <v>78</v>
      </c>
      <c r="J262" s="31" t="s">
        <v>1377</v>
      </c>
      <c r="K262" s="31" t="s">
        <v>1378</v>
      </c>
      <c r="L262" s="31" t="str">
        <f t="shared" si="11"/>
        <v>Страхование гражданской ответственности членов саморегулируемых организаций по строительным работам</v>
      </c>
      <c r="M262" s="31" t="s">
        <v>1379</v>
      </c>
      <c r="N262" s="31"/>
      <c r="O262" s="33">
        <v>642</v>
      </c>
      <c r="P262" s="33" t="s">
        <v>82</v>
      </c>
      <c r="Q262" s="38">
        <v>1</v>
      </c>
      <c r="R262" s="34" t="s">
        <v>1380</v>
      </c>
      <c r="S262" s="36" t="s">
        <v>1381</v>
      </c>
      <c r="T262" s="35">
        <v>140</v>
      </c>
      <c r="U262" s="37">
        <v>140</v>
      </c>
      <c r="V262" s="37">
        <f t="shared" si="10"/>
        <v>140000</v>
      </c>
      <c r="W262" s="31">
        <v>2018</v>
      </c>
      <c r="X262" s="31" t="s">
        <v>102</v>
      </c>
      <c r="Y262" s="31">
        <v>2018</v>
      </c>
      <c r="Z262" s="39" t="s">
        <v>126</v>
      </c>
      <c r="AA262" s="38" t="s">
        <v>250</v>
      </c>
      <c r="AB262" s="31">
        <v>2018</v>
      </c>
      <c r="AC262" s="39" t="s">
        <v>127</v>
      </c>
      <c r="AD262" s="39">
        <v>2018</v>
      </c>
      <c r="AE262" s="39" t="s">
        <v>127</v>
      </c>
      <c r="AF262" s="66">
        <v>2018</v>
      </c>
      <c r="AG262" s="66" t="s">
        <v>129</v>
      </c>
      <c r="AH262" s="66">
        <v>2019</v>
      </c>
      <c r="AI262" s="67" t="s">
        <v>127</v>
      </c>
      <c r="AJ262" s="67" t="s">
        <v>271</v>
      </c>
      <c r="AK262" s="40" t="s">
        <v>251</v>
      </c>
      <c r="AL262" s="41">
        <v>1</v>
      </c>
      <c r="AM262" s="41">
        <v>65355</v>
      </c>
      <c r="AN262" s="41" t="s">
        <v>92</v>
      </c>
      <c r="AO262" s="39">
        <v>0</v>
      </c>
      <c r="AP262" s="31">
        <v>5</v>
      </c>
      <c r="AQ262" s="31"/>
      <c r="AR262" s="39" t="s">
        <v>93</v>
      </c>
      <c r="AS262" s="31" t="s">
        <v>94</v>
      </c>
      <c r="AT262" s="31" t="s">
        <v>95</v>
      </c>
      <c r="AU262" s="31"/>
      <c r="AV262" s="39" t="s">
        <v>265</v>
      </c>
      <c r="AW262" s="39">
        <v>35</v>
      </c>
      <c r="AX262" s="180">
        <v>43124</v>
      </c>
      <c r="AY262" s="180">
        <v>43125</v>
      </c>
      <c r="AZ262" s="180">
        <v>43124</v>
      </c>
    </row>
    <row r="263" spans="1:53" s="20" customFormat="1" ht="120" customHeight="1" x14ac:dyDescent="0.2">
      <c r="A263" s="32" t="s">
        <v>1382</v>
      </c>
      <c r="B263" s="31" t="s">
        <v>1383</v>
      </c>
      <c r="C263" s="31" t="s">
        <v>268</v>
      </c>
      <c r="D263" s="31" t="s">
        <v>1375</v>
      </c>
      <c r="E263" s="31" t="s">
        <v>1375</v>
      </c>
      <c r="F263" s="31"/>
      <c r="G263" s="31" t="s">
        <v>1376</v>
      </c>
      <c r="H263" s="31" t="s">
        <v>77</v>
      </c>
      <c r="I263" s="31" t="s">
        <v>78</v>
      </c>
      <c r="J263" s="31" t="s">
        <v>1376</v>
      </c>
      <c r="K263" s="31" t="s">
        <v>1384</v>
      </c>
      <c r="L263" s="31" t="str">
        <f t="shared" si="11"/>
        <v>Страхование гражданской ответственности членов саморегулируемых организаций по проектированию</v>
      </c>
      <c r="M263" s="31" t="s">
        <v>1379</v>
      </c>
      <c r="N263" s="31"/>
      <c r="O263" s="33">
        <v>642</v>
      </c>
      <c r="P263" s="33" t="s">
        <v>82</v>
      </c>
      <c r="Q263" s="38">
        <v>1</v>
      </c>
      <c r="R263" s="34" t="s">
        <v>1380</v>
      </c>
      <c r="S263" s="36" t="s">
        <v>1381</v>
      </c>
      <c r="T263" s="35">
        <v>100</v>
      </c>
      <c r="U263" s="37">
        <v>100</v>
      </c>
      <c r="V263" s="37">
        <f t="shared" si="10"/>
        <v>100000</v>
      </c>
      <c r="W263" s="31">
        <v>2018</v>
      </c>
      <c r="X263" s="31" t="s">
        <v>102</v>
      </c>
      <c r="Y263" s="31">
        <v>2018</v>
      </c>
      <c r="Z263" s="39" t="s">
        <v>126</v>
      </c>
      <c r="AA263" s="38" t="s">
        <v>250</v>
      </c>
      <c r="AB263" s="31">
        <v>2018</v>
      </c>
      <c r="AC263" s="39" t="s">
        <v>127</v>
      </c>
      <c r="AD263" s="39">
        <v>2018</v>
      </c>
      <c r="AE263" s="39" t="s">
        <v>127</v>
      </c>
      <c r="AF263" s="66">
        <v>2018</v>
      </c>
      <c r="AG263" s="66" t="s">
        <v>129</v>
      </c>
      <c r="AH263" s="66">
        <v>2019</v>
      </c>
      <c r="AI263" s="67" t="s">
        <v>127</v>
      </c>
      <c r="AJ263" s="67" t="s">
        <v>271</v>
      </c>
      <c r="AK263" s="40" t="s">
        <v>251</v>
      </c>
      <c r="AL263" s="41">
        <v>1</v>
      </c>
      <c r="AM263" s="41">
        <v>65355</v>
      </c>
      <c r="AN263" s="41" t="s">
        <v>92</v>
      </c>
      <c r="AO263" s="39">
        <v>0</v>
      </c>
      <c r="AP263" s="31">
        <v>5</v>
      </c>
      <c r="AQ263" s="31"/>
      <c r="AR263" s="39" t="s">
        <v>93</v>
      </c>
      <c r="AS263" s="31" t="s">
        <v>94</v>
      </c>
      <c r="AT263" s="31" t="s">
        <v>95</v>
      </c>
      <c r="AU263" s="31"/>
      <c r="AV263" s="39"/>
      <c r="AW263" s="39">
        <v>37</v>
      </c>
      <c r="AX263" s="180">
        <v>43126</v>
      </c>
      <c r="AY263" s="180">
        <v>43131</v>
      </c>
      <c r="AZ263" s="180">
        <v>43126</v>
      </c>
    </row>
    <row r="264" spans="1:53" s="20" customFormat="1" ht="129" customHeight="1" x14ac:dyDescent="0.2">
      <c r="A264" s="32" t="s">
        <v>1385</v>
      </c>
      <c r="B264" s="31" t="s">
        <v>1386</v>
      </c>
      <c r="C264" s="31" t="s">
        <v>108</v>
      </c>
      <c r="D264" s="31" t="s">
        <v>1375</v>
      </c>
      <c r="E264" s="31" t="s">
        <v>1375</v>
      </c>
      <c r="F264" s="31"/>
      <c r="G264" s="31" t="s">
        <v>1376</v>
      </c>
      <c r="H264" s="31" t="s">
        <v>77</v>
      </c>
      <c r="I264" s="31" t="s">
        <v>78</v>
      </c>
      <c r="J264" s="31" t="s">
        <v>1376</v>
      </c>
      <c r="K264" s="31" t="s">
        <v>1387</v>
      </c>
      <c r="L264" s="31" t="str">
        <f t="shared" si="11"/>
        <v>Оказание услуг страхования гражданской ответственности при причинении вреда вследствие недостатков работ по инженерным изысканиям, которые оказывают влияние на безопасность объектов капитального строительства</v>
      </c>
      <c r="M264" s="31" t="s">
        <v>1388</v>
      </c>
      <c r="N264" s="31"/>
      <c r="O264" s="33">
        <v>642</v>
      </c>
      <c r="P264" s="33" t="s">
        <v>82</v>
      </c>
      <c r="Q264" s="38">
        <v>1</v>
      </c>
      <c r="R264" s="34" t="s">
        <v>1380</v>
      </c>
      <c r="S264" s="36" t="s">
        <v>1381</v>
      </c>
      <c r="T264" s="35">
        <v>30</v>
      </c>
      <c r="U264" s="37">
        <v>30</v>
      </c>
      <c r="V264" s="37">
        <f t="shared" si="10"/>
        <v>30000</v>
      </c>
      <c r="W264" s="31">
        <v>2018</v>
      </c>
      <c r="X264" s="39" t="s">
        <v>87</v>
      </c>
      <c r="Y264" s="31">
        <v>2018</v>
      </c>
      <c r="Z264" s="39" t="s">
        <v>88</v>
      </c>
      <c r="AA264" s="38" t="s">
        <v>311</v>
      </c>
      <c r="AB264" s="31">
        <v>2018</v>
      </c>
      <c r="AC264" s="39" t="s">
        <v>88</v>
      </c>
      <c r="AD264" s="39">
        <v>2018</v>
      </c>
      <c r="AE264" s="39" t="s">
        <v>88</v>
      </c>
      <c r="AF264" s="66">
        <v>2018</v>
      </c>
      <c r="AG264" s="39" t="s">
        <v>88</v>
      </c>
      <c r="AH264" s="66">
        <v>2019</v>
      </c>
      <c r="AI264" s="39" t="s">
        <v>88</v>
      </c>
      <c r="AJ264" s="67" t="s">
        <v>90</v>
      </c>
      <c r="AK264" s="68" t="s">
        <v>133</v>
      </c>
      <c r="AL264" s="31">
        <v>0</v>
      </c>
      <c r="AM264" s="41">
        <v>97259</v>
      </c>
      <c r="AN264" s="41" t="s">
        <v>92</v>
      </c>
      <c r="AO264" s="39">
        <v>0</v>
      </c>
      <c r="AP264" s="31">
        <v>5</v>
      </c>
      <c r="AQ264" s="31" t="s">
        <v>1389</v>
      </c>
      <c r="AR264" s="39"/>
      <c r="AS264" s="31" t="s">
        <v>94</v>
      </c>
      <c r="AT264" s="31" t="s">
        <v>95</v>
      </c>
      <c r="AU264" s="31"/>
      <c r="AV264" s="39" t="s">
        <v>265</v>
      </c>
      <c r="AW264" s="39">
        <v>20</v>
      </c>
      <c r="AX264" s="181">
        <v>43119</v>
      </c>
      <c r="AY264" s="181">
        <v>43123</v>
      </c>
      <c r="AZ264" s="181">
        <v>43119</v>
      </c>
    </row>
    <row r="265" spans="1:53" s="20" customFormat="1" ht="80.25" customHeight="1" x14ac:dyDescent="0.2">
      <c r="A265" s="32" t="s">
        <v>1390</v>
      </c>
      <c r="B265" s="31" t="s">
        <v>1391</v>
      </c>
      <c r="C265" s="31" t="s">
        <v>268</v>
      </c>
      <c r="D265" s="31" t="s">
        <v>1392</v>
      </c>
      <c r="E265" s="31" t="s">
        <v>1393</v>
      </c>
      <c r="F265" s="31"/>
      <c r="G265" s="31" t="s">
        <v>1376</v>
      </c>
      <c r="H265" s="31" t="s">
        <v>77</v>
      </c>
      <c r="I265" s="31" t="s">
        <v>78</v>
      </c>
      <c r="J265" s="31" t="s">
        <v>1376</v>
      </c>
      <c r="K265" s="31" t="s">
        <v>1394</v>
      </c>
      <c r="L265" s="31" t="str">
        <f t="shared" si="11"/>
        <v>Проведение экспертизы энергопаспорта</v>
      </c>
      <c r="M265" s="31" t="s">
        <v>1395</v>
      </c>
      <c r="N265" s="31"/>
      <c r="O265" s="33">
        <v>642</v>
      </c>
      <c r="P265" s="33" t="s">
        <v>82</v>
      </c>
      <c r="Q265" s="38">
        <v>1</v>
      </c>
      <c r="R265" s="34" t="s">
        <v>1380</v>
      </c>
      <c r="S265" s="36" t="s">
        <v>1381</v>
      </c>
      <c r="T265" s="35">
        <v>50</v>
      </c>
      <c r="U265" s="37">
        <v>50</v>
      </c>
      <c r="V265" s="37">
        <f t="shared" si="10"/>
        <v>50000</v>
      </c>
      <c r="W265" s="31">
        <v>2018</v>
      </c>
      <c r="X265" s="31" t="s">
        <v>89</v>
      </c>
      <c r="Y265" s="31">
        <v>2018</v>
      </c>
      <c r="Z265" s="39" t="s">
        <v>102</v>
      </c>
      <c r="AA265" s="38" t="s">
        <v>198</v>
      </c>
      <c r="AB265" s="31">
        <v>2018</v>
      </c>
      <c r="AC265" s="39" t="s">
        <v>102</v>
      </c>
      <c r="AD265" s="39">
        <v>2018</v>
      </c>
      <c r="AE265" s="39" t="s">
        <v>102</v>
      </c>
      <c r="AF265" s="66">
        <v>2018</v>
      </c>
      <c r="AG265" s="66" t="s">
        <v>102</v>
      </c>
      <c r="AH265" s="66">
        <v>2018</v>
      </c>
      <c r="AI265" s="67" t="s">
        <v>102</v>
      </c>
      <c r="AJ265" s="67" t="s">
        <v>198</v>
      </c>
      <c r="AK265" s="68" t="s">
        <v>133</v>
      </c>
      <c r="AL265" s="31">
        <v>0</v>
      </c>
      <c r="AM265" s="41">
        <v>97259</v>
      </c>
      <c r="AN265" s="41" t="s">
        <v>92</v>
      </c>
      <c r="AO265" s="39">
        <v>0</v>
      </c>
      <c r="AP265" s="31">
        <v>0</v>
      </c>
      <c r="AQ265" s="31"/>
      <c r="AR265" s="39"/>
      <c r="AS265" s="31" t="s">
        <v>94</v>
      </c>
      <c r="AT265" s="31" t="s">
        <v>95</v>
      </c>
      <c r="AU265" s="31"/>
      <c r="AV265" s="39"/>
      <c r="AW265" s="39">
        <v>9</v>
      </c>
      <c r="AX265" s="181">
        <v>43115</v>
      </c>
      <c r="AY265" s="182">
        <v>43118</v>
      </c>
      <c r="AZ265" s="181">
        <v>43116</v>
      </c>
    </row>
    <row r="266" spans="1:53" s="20" customFormat="1" ht="131.25" customHeight="1" x14ac:dyDescent="0.2">
      <c r="A266" s="32" t="s">
        <v>1396</v>
      </c>
      <c r="B266" s="31" t="s">
        <v>1397</v>
      </c>
      <c r="C266" s="31" t="s">
        <v>108</v>
      </c>
      <c r="D266" s="31" t="s">
        <v>325</v>
      </c>
      <c r="E266" s="31" t="s">
        <v>430</v>
      </c>
      <c r="F266" s="31"/>
      <c r="G266" s="31" t="s">
        <v>1376</v>
      </c>
      <c r="H266" s="31" t="s">
        <v>77</v>
      </c>
      <c r="I266" s="31" t="s">
        <v>78</v>
      </c>
      <c r="J266" s="31" t="s">
        <v>1376</v>
      </c>
      <c r="K266" s="31" t="s">
        <v>1398</v>
      </c>
      <c r="L266" s="31" t="str">
        <f t="shared" si="11"/>
        <v>Образовательные услуги по повышению квалификации в области инженерных изысканий на особо опасных и технически сложных объектах капитального строительства</v>
      </c>
      <c r="M266" s="31" t="s">
        <v>1399</v>
      </c>
      <c r="N266" s="31"/>
      <c r="O266" s="33">
        <v>642</v>
      </c>
      <c r="P266" s="33" t="s">
        <v>82</v>
      </c>
      <c r="Q266" s="38">
        <v>1</v>
      </c>
      <c r="R266" s="34" t="s">
        <v>1380</v>
      </c>
      <c r="S266" s="36" t="s">
        <v>1381</v>
      </c>
      <c r="T266" s="35">
        <v>150</v>
      </c>
      <c r="U266" s="37">
        <v>150</v>
      </c>
      <c r="V266" s="37">
        <f t="shared" si="10"/>
        <v>150000</v>
      </c>
      <c r="W266" s="31">
        <v>2018</v>
      </c>
      <c r="X266" s="31" t="s">
        <v>89</v>
      </c>
      <c r="Y266" s="31">
        <v>2018</v>
      </c>
      <c r="Z266" s="39" t="s">
        <v>102</v>
      </c>
      <c r="AA266" s="38" t="s">
        <v>198</v>
      </c>
      <c r="AB266" s="31">
        <v>2018</v>
      </c>
      <c r="AC266" s="39" t="s">
        <v>102</v>
      </c>
      <c r="AD266" s="39">
        <v>2018</v>
      </c>
      <c r="AE266" s="39" t="s">
        <v>126</v>
      </c>
      <c r="AF266" s="66">
        <v>2018</v>
      </c>
      <c r="AG266" s="66" t="s">
        <v>126</v>
      </c>
      <c r="AH266" s="66">
        <v>2018</v>
      </c>
      <c r="AI266" s="67" t="s">
        <v>88</v>
      </c>
      <c r="AJ266" s="67" t="s">
        <v>311</v>
      </c>
      <c r="AK266" s="40" t="s">
        <v>251</v>
      </c>
      <c r="AL266" s="41">
        <v>1</v>
      </c>
      <c r="AM266" s="41">
        <v>65355</v>
      </c>
      <c r="AN266" s="41" t="s">
        <v>92</v>
      </c>
      <c r="AO266" s="39">
        <v>0</v>
      </c>
      <c r="AP266" s="31">
        <v>22</v>
      </c>
      <c r="AQ266" s="31"/>
      <c r="AR266" s="39"/>
      <c r="AS266" s="31" t="s">
        <v>94</v>
      </c>
      <c r="AT266" s="31" t="s">
        <v>95</v>
      </c>
      <c r="AU266" s="31"/>
      <c r="AV266" s="39" t="s">
        <v>265</v>
      </c>
      <c r="AW266" s="39" t="s">
        <v>1400</v>
      </c>
      <c r="AX266" s="180" t="s">
        <v>1401</v>
      </c>
      <c r="AY266" s="180" t="s">
        <v>1402</v>
      </c>
      <c r="AZ266" s="180" t="s">
        <v>1403</v>
      </c>
    </row>
    <row r="267" spans="1:53" s="20" customFormat="1" ht="147" customHeight="1" x14ac:dyDescent="0.2">
      <c r="A267" s="32" t="s">
        <v>1404</v>
      </c>
      <c r="B267" s="31" t="s">
        <v>1405</v>
      </c>
      <c r="C267" s="31" t="s">
        <v>108</v>
      </c>
      <c r="D267" s="31" t="s">
        <v>325</v>
      </c>
      <c r="E267" s="31" t="s">
        <v>430</v>
      </c>
      <c r="F267" s="31"/>
      <c r="G267" s="31" t="s">
        <v>1376</v>
      </c>
      <c r="H267" s="31" t="s">
        <v>77</v>
      </c>
      <c r="I267" s="31" t="s">
        <v>78</v>
      </c>
      <c r="J267" s="31" t="s">
        <v>1376</v>
      </c>
      <c r="K267" s="31" t="s">
        <v>1406</v>
      </c>
      <c r="L267" s="31" t="str">
        <f t="shared" si="11"/>
        <v>Образовательные услуги по повышению квалификации в области проектирования и строительства на особо опасных и технически сложных объектах капитального строительства</v>
      </c>
      <c r="M267" s="31" t="s">
        <v>1399</v>
      </c>
      <c r="N267" s="31"/>
      <c r="O267" s="33">
        <v>642</v>
      </c>
      <c r="P267" s="33" t="s">
        <v>82</v>
      </c>
      <c r="Q267" s="38">
        <v>1</v>
      </c>
      <c r="R267" s="34" t="s">
        <v>1380</v>
      </c>
      <c r="S267" s="36" t="s">
        <v>1381</v>
      </c>
      <c r="T267" s="35">
        <v>150</v>
      </c>
      <c r="U267" s="37">
        <v>150</v>
      </c>
      <c r="V267" s="37">
        <f t="shared" si="10"/>
        <v>150000</v>
      </c>
      <c r="W267" s="31">
        <v>2018</v>
      </c>
      <c r="X267" s="31" t="s">
        <v>127</v>
      </c>
      <c r="Y267" s="31">
        <v>2018</v>
      </c>
      <c r="Z267" s="39" t="s">
        <v>129</v>
      </c>
      <c r="AA267" s="38" t="s">
        <v>282</v>
      </c>
      <c r="AB267" s="31">
        <v>2018</v>
      </c>
      <c r="AC267" s="39" t="s">
        <v>129</v>
      </c>
      <c r="AD267" s="39">
        <v>2018</v>
      </c>
      <c r="AE267" s="39" t="s">
        <v>130</v>
      </c>
      <c r="AF267" s="66">
        <v>2018</v>
      </c>
      <c r="AG267" s="39" t="s">
        <v>130</v>
      </c>
      <c r="AH267" s="66">
        <v>2018</v>
      </c>
      <c r="AI267" s="67" t="s">
        <v>88</v>
      </c>
      <c r="AJ267" s="67" t="s">
        <v>311</v>
      </c>
      <c r="AK267" s="40" t="s">
        <v>251</v>
      </c>
      <c r="AL267" s="41">
        <v>1</v>
      </c>
      <c r="AM267" s="41">
        <v>65355</v>
      </c>
      <c r="AN267" s="41" t="s">
        <v>92</v>
      </c>
      <c r="AO267" s="39">
        <v>0</v>
      </c>
      <c r="AP267" s="31">
        <v>22</v>
      </c>
      <c r="AQ267" s="31"/>
      <c r="AR267" s="41" t="s">
        <v>93</v>
      </c>
      <c r="AS267" s="31" t="s">
        <v>94</v>
      </c>
      <c r="AT267" s="31" t="s">
        <v>95</v>
      </c>
      <c r="AU267" s="31"/>
      <c r="AV267" s="39" t="s">
        <v>265</v>
      </c>
      <c r="AW267" s="39">
        <v>44</v>
      </c>
      <c r="AX267" s="180">
        <v>43130</v>
      </c>
      <c r="AY267" s="180">
        <v>43132</v>
      </c>
      <c r="AZ267" s="180">
        <v>43130</v>
      </c>
    </row>
    <row r="268" spans="1:53" s="47" customFormat="1" ht="76.5" customHeight="1" x14ac:dyDescent="0.2">
      <c r="A268" s="32" t="s">
        <v>1407</v>
      </c>
      <c r="B268" s="31" t="s">
        <v>1408</v>
      </c>
      <c r="C268" s="31" t="s">
        <v>108</v>
      </c>
      <c r="D268" s="34" t="s">
        <v>978</v>
      </c>
      <c r="E268" s="38" t="s">
        <v>482</v>
      </c>
      <c r="F268" s="70"/>
      <c r="G268" s="31" t="s">
        <v>1230</v>
      </c>
      <c r="H268" s="31" t="s">
        <v>77</v>
      </c>
      <c r="I268" s="31" t="s">
        <v>78</v>
      </c>
      <c r="J268" s="31" t="str">
        <f t="shared" ref="J268:J331" si="13">G268</f>
        <v>СЭЭТО</v>
      </c>
      <c r="K268" s="31" t="s">
        <v>1409</v>
      </c>
      <c r="L268" s="31" t="str">
        <f t="shared" si="11"/>
        <v>Поставка измерительной техники и инструментов</v>
      </c>
      <c r="M268" s="33" t="s">
        <v>1410</v>
      </c>
      <c r="N268" s="33" t="s">
        <v>994</v>
      </c>
      <c r="O268" s="38">
        <v>642</v>
      </c>
      <c r="P268" s="31" t="s">
        <v>878</v>
      </c>
      <c r="Q268" s="31">
        <v>1</v>
      </c>
      <c r="R268" s="34">
        <v>45000000000</v>
      </c>
      <c r="S268" s="37" t="s">
        <v>83</v>
      </c>
      <c r="T268" s="71">
        <v>700</v>
      </c>
      <c r="U268" s="37">
        <f t="shared" ref="U268:U275" si="14">T268</f>
        <v>700</v>
      </c>
      <c r="V268" s="37">
        <f t="shared" si="10"/>
        <v>700000</v>
      </c>
      <c r="W268" s="31" t="s">
        <v>115</v>
      </c>
      <c r="X268" s="39" t="s">
        <v>129</v>
      </c>
      <c r="Y268" s="38" t="s">
        <v>115</v>
      </c>
      <c r="Z268" s="31" t="s">
        <v>130</v>
      </c>
      <c r="AA268" s="59" t="s">
        <v>175</v>
      </c>
      <c r="AB268" s="31" t="s">
        <v>115</v>
      </c>
      <c r="AC268" s="31" t="s">
        <v>131</v>
      </c>
      <c r="AD268" s="39" t="s">
        <v>115</v>
      </c>
      <c r="AE268" s="39" t="s">
        <v>84</v>
      </c>
      <c r="AF268" s="38" t="s">
        <v>115</v>
      </c>
      <c r="AG268" s="39" t="s">
        <v>84</v>
      </c>
      <c r="AH268" s="33" t="s">
        <v>116</v>
      </c>
      <c r="AI268" s="39" t="s">
        <v>84</v>
      </c>
      <c r="AJ268" s="38" t="s">
        <v>510</v>
      </c>
      <c r="AK268" s="31" t="s">
        <v>104</v>
      </c>
      <c r="AL268" s="31">
        <v>1</v>
      </c>
      <c r="AM268" s="41">
        <v>31636</v>
      </c>
      <c r="AN268" s="41" t="s">
        <v>92</v>
      </c>
      <c r="AO268" s="39">
        <v>1</v>
      </c>
      <c r="AP268" s="31">
        <v>0</v>
      </c>
      <c r="AQ268" s="31" t="s">
        <v>1411</v>
      </c>
      <c r="AR268" s="31" t="s">
        <v>93</v>
      </c>
      <c r="AS268" s="31" t="s">
        <v>94</v>
      </c>
      <c r="AT268" s="39" t="s">
        <v>95</v>
      </c>
      <c r="AU268" s="38"/>
      <c r="AV268" s="31"/>
      <c r="AW268" s="31" t="s">
        <v>1412</v>
      </c>
      <c r="AX268" s="180" t="s">
        <v>1413</v>
      </c>
      <c r="AY268" s="180" t="s">
        <v>1414</v>
      </c>
      <c r="AZ268" s="180" t="s">
        <v>1413</v>
      </c>
    </row>
    <row r="269" spans="1:53" s="47" customFormat="1" ht="76.5" customHeight="1" x14ac:dyDescent="0.2">
      <c r="A269" s="32" t="s">
        <v>1415</v>
      </c>
      <c r="B269" s="31" t="s">
        <v>1416</v>
      </c>
      <c r="C269" s="31" t="s">
        <v>108</v>
      </c>
      <c r="D269" s="34" t="s">
        <v>1051</v>
      </c>
      <c r="E269" s="38" t="s">
        <v>1052</v>
      </c>
      <c r="F269" s="70"/>
      <c r="G269" s="31" t="s">
        <v>1018</v>
      </c>
      <c r="H269" s="31" t="s">
        <v>77</v>
      </c>
      <c r="I269" s="31" t="s">
        <v>78</v>
      </c>
      <c r="J269" s="31" t="str">
        <f t="shared" si="13"/>
        <v>ТМО</v>
      </c>
      <c r="K269" s="31" t="s">
        <v>1417</v>
      </c>
      <c r="L269" s="31" t="str">
        <f t="shared" si="11"/>
        <v xml:space="preserve">Поставка инструментов и приспособлений </v>
      </c>
      <c r="M269" s="33" t="s">
        <v>1410</v>
      </c>
      <c r="N269" s="33" t="s">
        <v>994</v>
      </c>
      <c r="O269" s="38">
        <v>642</v>
      </c>
      <c r="P269" s="31" t="s">
        <v>878</v>
      </c>
      <c r="Q269" s="31">
        <v>1</v>
      </c>
      <c r="R269" s="34">
        <v>45000000000</v>
      </c>
      <c r="S269" s="37" t="s">
        <v>83</v>
      </c>
      <c r="T269" s="71">
        <v>2500</v>
      </c>
      <c r="U269" s="37">
        <f t="shared" si="14"/>
        <v>2500</v>
      </c>
      <c r="V269" s="37">
        <f t="shared" si="10"/>
        <v>2500000</v>
      </c>
      <c r="W269" s="31" t="s">
        <v>115</v>
      </c>
      <c r="X269" s="39" t="s">
        <v>129</v>
      </c>
      <c r="Y269" s="38" t="s">
        <v>115</v>
      </c>
      <c r="Z269" s="31" t="s">
        <v>130</v>
      </c>
      <c r="AA269" s="59" t="s">
        <v>175</v>
      </c>
      <c r="AB269" s="31" t="s">
        <v>115</v>
      </c>
      <c r="AC269" s="31" t="s">
        <v>131</v>
      </c>
      <c r="AD269" s="39" t="s">
        <v>115</v>
      </c>
      <c r="AE269" s="39" t="s">
        <v>84</v>
      </c>
      <c r="AF269" s="38" t="s">
        <v>115</v>
      </c>
      <c r="AG269" s="39" t="s">
        <v>84</v>
      </c>
      <c r="AH269" s="38">
        <v>2018</v>
      </c>
      <c r="AI269" s="33" t="s">
        <v>88</v>
      </c>
      <c r="AJ269" s="38" t="s">
        <v>311</v>
      </c>
      <c r="AK269" s="31" t="s">
        <v>104</v>
      </c>
      <c r="AL269" s="31">
        <v>1</v>
      </c>
      <c r="AM269" s="41">
        <v>31636</v>
      </c>
      <c r="AN269" s="41" t="s">
        <v>92</v>
      </c>
      <c r="AO269" s="39">
        <v>1</v>
      </c>
      <c r="AP269" s="31">
        <v>0</v>
      </c>
      <c r="AQ269" s="31"/>
      <c r="AR269" s="31" t="s">
        <v>93</v>
      </c>
      <c r="AS269" s="31" t="s">
        <v>94</v>
      </c>
      <c r="AT269" s="39" t="s">
        <v>95</v>
      </c>
      <c r="AU269" s="38"/>
      <c r="AV269" s="31"/>
      <c r="AW269" s="31">
        <v>136</v>
      </c>
      <c r="AX269" s="180">
        <v>43194</v>
      </c>
      <c r="AY269" s="180">
        <v>43195</v>
      </c>
      <c r="AZ269" s="180">
        <v>43194</v>
      </c>
    </row>
    <row r="270" spans="1:53" s="47" customFormat="1" ht="63.75" customHeight="1" x14ac:dyDescent="0.2">
      <c r="A270" s="32" t="s">
        <v>1407</v>
      </c>
      <c r="B270" s="31" t="s">
        <v>1418</v>
      </c>
      <c r="C270" s="31" t="s">
        <v>108</v>
      </c>
      <c r="D270" s="34" t="s">
        <v>1419</v>
      </c>
      <c r="E270" s="38" t="s">
        <v>1420</v>
      </c>
      <c r="F270" s="70"/>
      <c r="G270" s="31" t="s">
        <v>404</v>
      </c>
      <c r="H270" s="31" t="s">
        <v>77</v>
      </c>
      <c r="I270" s="31" t="s">
        <v>78</v>
      </c>
      <c r="J270" s="31" t="str">
        <f t="shared" si="13"/>
        <v>САСДТУ</v>
      </c>
      <c r="K270" s="31" t="s">
        <v>1421</v>
      </c>
      <c r="L270" s="31" t="str">
        <f t="shared" si="11"/>
        <v>СИЗ для защиты от падения с высоты</v>
      </c>
      <c r="M270" s="33" t="s">
        <v>1410</v>
      </c>
      <c r="N270" s="33" t="s">
        <v>994</v>
      </c>
      <c r="O270" s="38">
        <v>642</v>
      </c>
      <c r="P270" s="31" t="s">
        <v>878</v>
      </c>
      <c r="Q270" s="31">
        <v>1</v>
      </c>
      <c r="R270" s="34">
        <v>45000000000</v>
      </c>
      <c r="S270" s="37" t="s">
        <v>83</v>
      </c>
      <c r="T270" s="71">
        <v>1310</v>
      </c>
      <c r="U270" s="37">
        <f t="shared" si="14"/>
        <v>1310</v>
      </c>
      <c r="V270" s="37">
        <f t="shared" si="10"/>
        <v>1310000</v>
      </c>
      <c r="W270" s="31" t="s">
        <v>115</v>
      </c>
      <c r="X270" s="39" t="s">
        <v>129</v>
      </c>
      <c r="Y270" s="38" t="s">
        <v>115</v>
      </c>
      <c r="Z270" s="31" t="s">
        <v>130</v>
      </c>
      <c r="AA270" s="59" t="s">
        <v>175</v>
      </c>
      <c r="AB270" s="31" t="s">
        <v>115</v>
      </c>
      <c r="AC270" s="31" t="s">
        <v>131</v>
      </c>
      <c r="AD270" s="39" t="s">
        <v>115</v>
      </c>
      <c r="AE270" s="39" t="s">
        <v>84</v>
      </c>
      <c r="AF270" s="38" t="s">
        <v>115</v>
      </c>
      <c r="AG270" s="39" t="s">
        <v>84</v>
      </c>
      <c r="AH270" s="33" t="s">
        <v>116</v>
      </c>
      <c r="AI270" s="39" t="s">
        <v>84</v>
      </c>
      <c r="AJ270" s="38" t="s">
        <v>510</v>
      </c>
      <c r="AK270" s="31" t="s">
        <v>104</v>
      </c>
      <c r="AL270" s="31">
        <v>1</v>
      </c>
      <c r="AM270" s="41">
        <v>31636</v>
      </c>
      <c r="AN270" s="41" t="s">
        <v>92</v>
      </c>
      <c r="AO270" s="39">
        <v>0</v>
      </c>
      <c r="AP270" s="31">
        <v>0</v>
      </c>
      <c r="AQ270" s="31" t="s">
        <v>1422</v>
      </c>
      <c r="AR270" s="31" t="s">
        <v>93</v>
      </c>
      <c r="AS270" s="31" t="s">
        <v>94</v>
      </c>
      <c r="AT270" s="39" t="s">
        <v>95</v>
      </c>
      <c r="AU270" s="38"/>
      <c r="AV270" s="31"/>
      <c r="AW270" s="31" t="s">
        <v>1412</v>
      </c>
      <c r="AX270" s="180" t="s">
        <v>1413</v>
      </c>
      <c r="AY270" s="180" t="s">
        <v>1414</v>
      </c>
      <c r="AZ270" s="180" t="s">
        <v>1413</v>
      </c>
    </row>
    <row r="271" spans="1:53" s="47" customFormat="1" ht="76.5" customHeight="1" x14ac:dyDescent="0.2">
      <c r="A271" s="45" t="s">
        <v>1423</v>
      </c>
      <c r="B271" s="31" t="s">
        <v>1424</v>
      </c>
      <c r="C271" s="31" t="s">
        <v>108</v>
      </c>
      <c r="D271" s="34" t="s">
        <v>1425</v>
      </c>
      <c r="E271" s="38" t="s">
        <v>1426</v>
      </c>
      <c r="F271" s="70"/>
      <c r="G271" s="31" t="s">
        <v>111</v>
      </c>
      <c r="H271" s="31" t="s">
        <v>77</v>
      </c>
      <c r="I271" s="31" t="s">
        <v>78</v>
      </c>
      <c r="J271" s="31" t="str">
        <f t="shared" si="13"/>
        <v>СБиР</v>
      </c>
      <c r="K271" s="31" t="s">
        <v>1427</v>
      </c>
      <c r="L271" s="31" t="str">
        <f t="shared" si="11"/>
        <v>Поставка оборудования резервирования и воспроизведения системы охранного телевидения</v>
      </c>
      <c r="M271" s="33" t="s">
        <v>1410</v>
      </c>
      <c r="N271" s="33" t="s">
        <v>994</v>
      </c>
      <c r="O271" s="38">
        <v>642</v>
      </c>
      <c r="P271" s="31" t="s">
        <v>878</v>
      </c>
      <c r="Q271" s="31">
        <v>1</v>
      </c>
      <c r="R271" s="34" t="s">
        <v>163</v>
      </c>
      <c r="S271" s="37" t="s">
        <v>164</v>
      </c>
      <c r="T271" s="71">
        <v>104.511</v>
      </c>
      <c r="U271" s="37">
        <f t="shared" si="14"/>
        <v>104.511</v>
      </c>
      <c r="V271" s="37">
        <f t="shared" si="10"/>
        <v>104511</v>
      </c>
      <c r="W271" s="31" t="s">
        <v>115</v>
      </c>
      <c r="X271" s="39" t="s">
        <v>126</v>
      </c>
      <c r="Y271" s="38" t="s">
        <v>115</v>
      </c>
      <c r="Z271" s="31" t="s">
        <v>129</v>
      </c>
      <c r="AA271" s="59" t="s">
        <v>282</v>
      </c>
      <c r="AB271" s="31" t="s">
        <v>115</v>
      </c>
      <c r="AC271" s="31" t="s">
        <v>130</v>
      </c>
      <c r="AD271" s="39" t="s">
        <v>115</v>
      </c>
      <c r="AE271" s="39" t="s">
        <v>131</v>
      </c>
      <c r="AF271" s="38" t="s">
        <v>115</v>
      </c>
      <c r="AG271" s="39" t="s">
        <v>131</v>
      </c>
      <c r="AH271" s="33" t="s">
        <v>116</v>
      </c>
      <c r="AI271" s="39" t="s">
        <v>131</v>
      </c>
      <c r="AJ271" s="38" t="s">
        <v>283</v>
      </c>
      <c r="AK271" s="31" t="s">
        <v>104</v>
      </c>
      <c r="AL271" s="31">
        <v>1</v>
      </c>
      <c r="AM271" s="41">
        <v>31636</v>
      </c>
      <c r="AN271" s="41" t="s">
        <v>92</v>
      </c>
      <c r="AO271" s="39">
        <v>0</v>
      </c>
      <c r="AP271" s="31">
        <v>0</v>
      </c>
      <c r="AQ271" s="31" t="s">
        <v>1428</v>
      </c>
      <c r="AR271" s="31" t="s">
        <v>93</v>
      </c>
      <c r="AS271" s="31" t="s">
        <v>94</v>
      </c>
      <c r="AT271" s="39" t="s">
        <v>95</v>
      </c>
      <c r="AU271" s="38"/>
      <c r="AV271" s="31"/>
      <c r="AW271" s="39">
        <v>131</v>
      </c>
      <c r="AX271" s="180">
        <v>43192</v>
      </c>
      <c r="AY271" s="180">
        <v>43194</v>
      </c>
      <c r="AZ271" s="180">
        <v>43192</v>
      </c>
    </row>
    <row r="272" spans="1:53" s="47" customFormat="1" ht="76.5" customHeight="1" x14ac:dyDescent="0.2">
      <c r="A272" s="45" t="s">
        <v>1429</v>
      </c>
      <c r="B272" s="31" t="s">
        <v>1430</v>
      </c>
      <c r="C272" s="31" t="s">
        <v>108</v>
      </c>
      <c r="D272" s="34" t="s">
        <v>1425</v>
      </c>
      <c r="E272" s="38" t="s">
        <v>1426</v>
      </c>
      <c r="F272" s="70"/>
      <c r="G272" s="31" t="s">
        <v>111</v>
      </c>
      <c r="H272" s="31" t="s">
        <v>77</v>
      </c>
      <c r="I272" s="31" t="s">
        <v>78</v>
      </c>
      <c r="J272" s="31" t="str">
        <f t="shared" si="13"/>
        <v>СБиР</v>
      </c>
      <c r="K272" s="31" t="s">
        <v>1431</v>
      </c>
      <c r="L272" s="31" t="str">
        <f t="shared" si="11"/>
        <v>Поставка оборудования системы периметрального охранного телевидения</v>
      </c>
      <c r="M272" s="33" t="s">
        <v>1432</v>
      </c>
      <c r="N272" s="33" t="s">
        <v>994</v>
      </c>
      <c r="O272" s="38">
        <v>642</v>
      </c>
      <c r="P272" s="31" t="s">
        <v>878</v>
      </c>
      <c r="Q272" s="31">
        <v>1</v>
      </c>
      <c r="R272" s="34" t="s">
        <v>163</v>
      </c>
      <c r="S272" s="37" t="s">
        <v>164</v>
      </c>
      <c r="T272" s="71">
        <v>353.96100000000001</v>
      </c>
      <c r="U272" s="37">
        <f t="shared" si="14"/>
        <v>353.96100000000001</v>
      </c>
      <c r="V272" s="37">
        <f t="shared" si="10"/>
        <v>353961</v>
      </c>
      <c r="W272" s="31" t="s">
        <v>115</v>
      </c>
      <c r="X272" s="39" t="s">
        <v>126</v>
      </c>
      <c r="Y272" s="38" t="s">
        <v>115</v>
      </c>
      <c r="Z272" s="31" t="s">
        <v>129</v>
      </c>
      <c r="AA272" s="59" t="s">
        <v>282</v>
      </c>
      <c r="AB272" s="31" t="s">
        <v>115</v>
      </c>
      <c r="AC272" s="31" t="s">
        <v>130</v>
      </c>
      <c r="AD272" s="39" t="s">
        <v>115</v>
      </c>
      <c r="AE272" s="39" t="s">
        <v>131</v>
      </c>
      <c r="AF272" s="38" t="s">
        <v>115</v>
      </c>
      <c r="AG272" s="39" t="s">
        <v>131</v>
      </c>
      <c r="AH272" s="33" t="s">
        <v>116</v>
      </c>
      <c r="AI272" s="39" t="s">
        <v>131</v>
      </c>
      <c r="AJ272" s="38" t="s">
        <v>283</v>
      </c>
      <c r="AK272" s="31" t="s">
        <v>104</v>
      </c>
      <c r="AL272" s="31">
        <v>1</v>
      </c>
      <c r="AM272" s="41">
        <v>31636</v>
      </c>
      <c r="AN272" s="41" t="s">
        <v>92</v>
      </c>
      <c r="AO272" s="39">
        <v>0</v>
      </c>
      <c r="AP272" s="31">
        <v>0</v>
      </c>
      <c r="AQ272" s="31" t="s">
        <v>1433</v>
      </c>
      <c r="AR272" s="31" t="s">
        <v>93</v>
      </c>
      <c r="AS272" s="31" t="s">
        <v>94</v>
      </c>
      <c r="AT272" s="39" t="s">
        <v>95</v>
      </c>
      <c r="AU272" s="38"/>
      <c r="AV272" s="31"/>
      <c r="AW272" s="39">
        <v>139</v>
      </c>
      <c r="AX272" s="180">
        <v>43194</v>
      </c>
      <c r="AY272" s="180">
        <v>43195</v>
      </c>
      <c r="AZ272" s="180">
        <v>43195</v>
      </c>
      <c r="BA272" s="181">
        <v>43200</v>
      </c>
    </row>
    <row r="273" spans="1:52" s="47" customFormat="1" ht="76.5" customHeight="1" x14ac:dyDescent="0.2">
      <c r="A273" s="32" t="s">
        <v>1434</v>
      </c>
      <c r="B273" s="31" t="s">
        <v>1435</v>
      </c>
      <c r="C273" s="31" t="s">
        <v>268</v>
      </c>
      <c r="D273" s="34" t="s">
        <v>1425</v>
      </c>
      <c r="E273" s="38" t="s">
        <v>1426</v>
      </c>
      <c r="F273" s="70"/>
      <c r="G273" s="31" t="s">
        <v>819</v>
      </c>
      <c r="H273" s="31" t="s">
        <v>77</v>
      </c>
      <c r="I273" s="31" t="s">
        <v>78</v>
      </c>
      <c r="J273" s="31" t="str">
        <f t="shared" si="13"/>
        <v>ОП Крым</v>
      </c>
      <c r="K273" s="31" t="s">
        <v>1436</v>
      </c>
      <c r="L273" s="31" t="str">
        <f t="shared" si="11"/>
        <v xml:space="preserve">Поставка оборудования системы резервного электропитания </v>
      </c>
      <c r="M273" s="33" t="s">
        <v>1410</v>
      </c>
      <c r="N273" s="33" t="s">
        <v>994</v>
      </c>
      <c r="O273" s="38">
        <v>642</v>
      </c>
      <c r="P273" s="31" t="s">
        <v>878</v>
      </c>
      <c r="Q273" s="31">
        <v>1</v>
      </c>
      <c r="R273" s="34" t="s">
        <v>163</v>
      </c>
      <c r="S273" s="37" t="s">
        <v>164</v>
      </c>
      <c r="T273" s="71">
        <v>50</v>
      </c>
      <c r="U273" s="37">
        <f t="shared" si="14"/>
        <v>50</v>
      </c>
      <c r="V273" s="37">
        <f t="shared" si="10"/>
        <v>50000</v>
      </c>
      <c r="W273" s="31" t="s">
        <v>115</v>
      </c>
      <c r="X273" s="39" t="s">
        <v>126</v>
      </c>
      <c r="Y273" s="38" t="s">
        <v>115</v>
      </c>
      <c r="Z273" s="31" t="s">
        <v>127</v>
      </c>
      <c r="AA273" s="39" t="s">
        <v>128</v>
      </c>
      <c r="AB273" s="31" t="s">
        <v>115</v>
      </c>
      <c r="AC273" s="31" t="s">
        <v>129</v>
      </c>
      <c r="AD273" s="39" t="s">
        <v>115</v>
      </c>
      <c r="AE273" s="39" t="s">
        <v>130</v>
      </c>
      <c r="AF273" s="38" t="s">
        <v>115</v>
      </c>
      <c r="AG273" s="66" t="s">
        <v>130</v>
      </c>
      <c r="AH273" s="33" t="s">
        <v>116</v>
      </c>
      <c r="AI273" s="33" t="s">
        <v>130</v>
      </c>
      <c r="AJ273" s="38" t="s">
        <v>132</v>
      </c>
      <c r="AK273" s="31" t="s">
        <v>133</v>
      </c>
      <c r="AL273" s="31">
        <v>0</v>
      </c>
      <c r="AM273" s="41">
        <v>97259</v>
      </c>
      <c r="AN273" s="41" t="s">
        <v>92</v>
      </c>
      <c r="AO273" s="39">
        <v>0</v>
      </c>
      <c r="AP273" s="31">
        <v>0</v>
      </c>
      <c r="AQ273" s="31"/>
      <c r="AR273" s="31"/>
      <c r="AS273" s="31" t="s">
        <v>94</v>
      </c>
      <c r="AT273" s="39" t="s">
        <v>95</v>
      </c>
      <c r="AU273" s="38"/>
      <c r="AV273" s="31"/>
      <c r="AW273" s="39">
        <v>33</v>
      </c>
      <c r="AX273" s="180">
        <v>43124</v>
      </c>
      <c r="AY273" s="180">
        <v>43125</v>
      </c>
      <c r="AZ273" s="180">
        <v>43124</v>
      </c>
    </row>
    <row r="274" spans="1:52" s="47" customFormat="1" ht="76.5" customHeight="1" x14ac:dyDescent="0.2">
      <c r="A274" s="32" t="s">
        <v>1437</v>
      </c>
      <c r="B274" s="31" t="s">
        <v>1438</v>
      </c>
      <c r="C274" s="31" t="s">
        <v>268</v>
      </c>
      <c r="D274" s="34" t="s">
        <v>1439</v>
      </c>
      <c r="E274" s="34" t="s">
        <v>1440</v>
      </c>
      <c r="F274" s="70"/>
      <c r="G274" s="31" t="s">
        <v>404</v>
      </c>
      <c r="H274" s="31" t="s">
        <v>77</v>
      </c>
      <c r="I274" s="31" t="s">
        <v>78</v>
      </c>
      <c r="J274" s="31" t="str">
        <f t="shared" si="13"/>
        <v>САСДТУ</v>
      </c>
      <c r="K274" s="31" t="s">
        <v>1441</v>
      </c>
      <c r="L274" s="31" t="str">
        <f t="shared" si="11"/>
        <v>Поставка оборудования пожарной сигнализации</v>
      </c>
      <c r="M274" s="33" t="s">
        <v>1410</v>
      </c>
      <c r="N274" s="33" t="s">
        <v>994</v>
      </c>
      <c r="O274" s="38">
        <v>642</v>
      </c>
      <c r="P274" s="31" t="s">
        <v>878</v>
      </c>
      <c r="Q274" s="31">
        <v>1</v>
      </c>
      <c r="R274" s="34" t="s">
        <v>163</v>
      </c>
      <c r="S274" s="37" t="s">
        <v>164</v>
      </c>
      <c r="T274" s="71">
        <v>70</v>
      </c>
      <c r="U274" s="37">
        <f t="shared" si="14"/>
        <v>70</v>
      </c>
      <c r="V274" s="37">
        <f t="shared" si="10"/>
        <v>70000</v>
      </c>
      <c r="W274" s="31" t="s">
        <v>115</v>
      </c>
      <c r="X274" s="39" t="s">
        <v>126</v>
      </c>
      <c r="Y274" s="38" t="s">
        <v>115</v>
      </c>
      <c r="Z274" s="31" t="s">
        <v>127</v>
      </c>
      <c r="AA274" s="39" t="s">
        <v>128</v>
      </c>
      <c r="AB274" s="31" t="s">
        <v>115</v>
      </c>
      <c r="AC274" s="31" t="s">
        <v>129</v>
      </c>
      <c r="AD274" s="39" t="s">
        <v>115</v>
      </c>
      <c r="AE274" s="39" t="s">
        <v>130</v>
      </c>
      <c r="AF274" s="38" t="s">
        <v>115</v>
      </c>
      <c r="AG274" s="66" t="s">
        <v>130</v>
      </c>
      <c r="AH274" s="33" t="s">
        <v>116</v>
      </c>
      <c r="AI274" s="33" t="s">
        <v>130</v>
      </c>
      <c r="AJ274" s="38" t="s">
        <v>132</v>
      </c>
      <c r="AK274" s="31" t="s">
        <v>133</v>
      </c>
      <c r="AL274" s="31">
        <v>0</v>
      </c>
      <c r="AM274" s="41">
        <v>97259</v>
      </c>
      <c r="AN274" s="41" t="s">
        <v>92</v>
      </c>
      <c r="AO274" s="39">
        <v>1</v>
      </c>
      <c r="AP274" s="31">
        <v>0</v>
      </c>
      <c r="AQ274" s="31"/>
      <c r="AR274" s="31"/>
      <c r="AS274" s="31" t="s">
        <v>94</v>
      </c>
      <c r="AT274" s="39" t="s">
        <v>95</v>
      </c>
      <c r="AU274" s="38"/>
      <c r="AV274" s="31"/>
      <c r="AW274" s="31">
        <v>110</v>
      </c>
      <c r="AX274" s="180">
        <v>43175</v>
      </c>
      <c r="AY274" s="183">
        <v>43179</v>
      </c>
      <c r="AZ274" s="183">
        <v>43175</v>
      </c>
    </row>
    <row r="275" spans="1:52" s="47" customFormat="1" ht="76.5" customHeight="1" x14ac:dyDescent="0.2">
      <c r="A275" s="45" t="s">
        <v>1442</v>
      </c>
      <c r="B275" s="31" t="s">
        <v>1443</v>
      </c>
      <c r="C275" s="31" t="s">
        <v>268</v>
      </c>
      <c r="D275" s="34" t="s">
        <v>1440</v>
      </c>
      <c r="E275" s="34" t="s">
        <v>1440</v>
      </c>
      <c r="F275" s="70"/>
      <c r="G275" s="31" t="s">
        <v>111</v>
      </c>
      <c r="H275" s="31" t="s">
        <v>77</v>
      </c>
      <c r="I275" s="31" t="s">
        <v>78</v>
      </c>
      <c r="J275" s="31" t="str">
        <f t="shared" si="13"/>
        <v>СБиР</v>
      </c>
      <c r="K275" s="31" t="s">
        <v>1444</v>
      </c>
      <c r="L275" s="31" t="str">
        <f t="shared" si="11"/>
        <v>Поставка оборудования охранной сигнализации</v>
      </c>
      <c r="M275" s="33" t="s">
        <v>1410</v>
      </c>
      <c r="N275" s="33" t="s">
        <v>994</v>
      </c>
      <c r="O275" s="38">
        <v>642</v>
      </c>
      <c r="P275" s="31" t="s">
        <v>878</v>
      </c>
      <c r="Q275" s="31">
        <v>1</v>
      </c>
      <c r="R275" s="34" t="s">
        <v>163</v>
      </c>
      <c r="S275" s="37" t="s">
        <v>164</v>
      </c>
      <c r="T275" s="71">
        <v>70</v>
      </c>
      <c r="U275" s="37">
        <f t="shared" si="14"/>
        <v>70</v>
      </c>
      <c r="V275" s="37">
        <f t="shared" si="10"/>
        <v>70000</v>
      </c>
      <c r="W275" s="31" t="s">
        <v>115</v>
      </c>
      <c r="X275" s="39" t="s">
        <v>126</v>
      </c>
      <c r="Y275" s="38" t="s">
        <v>115</v>
      </c>
      <c r="Z275" s="31" t="s">
        <v>127</v>
      </c>
      <c r="AA275" s="39" t="s">
        <v>128</v>
      </c>
      <c r="AB275" s="31" t="s">
        <v>115</v>
      </c>
      <c r="AC275" s="31" t="s">
        <v>129</v>
      </c>
      <c r="AD275" s="39" t="s">
        <v>115</v>
      </c>
      <c r="AE275" s="39" t="s">
        <v>130</v>
      </c>
      <c r="AF275" s="38" t="s">
        <v>115</v>
      </c>
      <c r="AG275" s="66" t="s">
        <v>130</v>
      </c>
      <c r="AH275" s="33" t="s">
        <v>116</v>
      </c>
      <c r="AI275" s="33" t="s">
        <v>130</v>
      </c>
      <c r="AJ275" s="38" t="s">
        <v>132</v>
      </c>
      <c r="AK275" s="31" t="s">
        <v>133</v>
      </c>
      <c r="AL275" s="31">
        <v>0</v>
      </c>
      <c r="AM275" s="41">
        <v>97259</v>
      </c>
      <c r="AN275" s="41" t="s">
        <v>92</v>
      </c>
      <c r="AO275" s="39">
        <v>1</v>
      </c>
      <c r="AP275" s="31">
        <v>0</v>
      </c>
      <c r="AQ275" s="31"/>
      <c r="AR275" s="31"/>
      <c r="AS275" s="31" t="s">
        <v>94</v>
      </c>
      <c r="AT275" s="39" t="s">
        <v>95</v>
      </c>
      <c r="AU275" s="38"/>
      <c r="AV275" s="31"/>
      <c r="AW275" s="31">
        <v>108</v>
      </c>
      <c r="AX275" s="180">
        <v>43173</v>
      </c>
      <c r="AY275" s="183">
        <v>43179</v>
      </c>
      <c r="AZ275" s="183">
        <v>43175</v>
      </c>
    </row>
    <row r="276" spans="1:52" s="47" customFormat="1" ht="76.5" customHeight="1" x14ac:dyDescent="0.2">
      <c r="A276" s="32" t="s">
        <v>1445</v>
      </c>
      <c r="B276" s="31" t="s">
        <v>1446</v>
      </c>
      <c r="C276" s="31" t="s">
        <v>108</v>
      </c>
      <c r="D276" s="34" t="s">
        <v>1447</v>
      </c>
      <c r="E276" s="38" t="s">
        <v>1448</v>
      </c>
      <c r="F276" s="70"/>
      <c r="G276" s="31" t="s">
        <v>819</v>
      </c>
      <c r="H276" s="31" t="s">
        <v>77</v>
      </c>
      <c r="I276" s="31" t="s">
        <v>78</v>
      </c>
      <c r="J276" s="31" t="str">
        <f t="shared" si="13"/>
        <v>ОП Крым</v>
      </c>
      <c r="K276" s="31" t="s">
        <v>1449</v>
      </c>
      <c r="L276" s="31" t="str">
        <f t="shared" si="11"/>
        <v>Поставка плодородного грунта</v>
      </c>
      <c r="M276" s="33" t="s">
        <v>1410</v>
      </c>
      <c r="N276" s="33" t="s">
        <v>994</v>
      </c>
      <c r="O276" s="38">
        <v>642</v>
      </c>
      <c r="P276" s="31" t="s">
        <v>878</v>
      </c>
      <c r="Q276" s="31">
        <v>1</v>
      </c>
      <c r="R276" s="34" t="s">
        <v>163</v>
      </c>
      <c r="S276" s="37" t="s">
        <v>164</v>
      </c>
      <c r="T276" s="71">
        <v>400</v>
      </c>
      <c r="U276" s="37">
        <v>300</v>
      </c>
      <c r="V276" s="37">
        <f t="shared" si="10"/>
        <v>400000</v>
      </c>
      <c r="W276" s="31" t="s">
        <v>115</v>
      </c>
      <c r="X276" s="39" t="s">
        <v>130</v>
      </c>
      <c r="Y276" s="38" t="s">
        <v>115</v>
      </c>
      <c r="Z276" s="31" t="s">
        <v>131</v>
      </c>
      <c r="AA276" s="59" t="s">
        <v>165</v>
      </c>
      <c r="AB276" s="31" t="s">
        <v>115</v>
      </c>
      <c r="AC276" s="31" t="s">
        <v>84</v>
      </c>
      <c r="AD276" s="39" t="s">
        <v>115</v>
      </c>
      <c r="AE276" s="31" t="s">
        <v>84</v>
      </c>
      <c r="AF276" s="38" t="s">
        <v>115</v>
      </c>
      <c r="AG276" s="31" t="s">
        <v>84</v>
      </c>
      <c r="AH276" s="33" t="s">
        <v>116</v>
      </c>
      <c r="AI276" s="31" t="s">
        <v>84</v>
      </c>
      <c r="AJ276" s="38" t="s">
        <v>510</v>
      </c>
      <c r="AK276" s="31" t="s">
        <v>251</v>
      </c>
      <c r="AL276" s="31">
        <v>1</v>
      </c>
      <c r="AM276" s="41">
        <v>65355</v>
      </c>
      <c r="AN276" s="41" t="s">
        <v>92</v>
      </c>
      <c r="AO276" s="39">
        <v>1</v>
      </c>
      <c r="AP276" s="31">
        <v>0</v>
      </c>
      <c r="AQ276" s="31" t="s">
        <v>1450</v>
      </c>
      <c r="AR276" s="31" t="s">
        <v>93</v>
      </c>
      <c r="AS276" s="31" t="s">
        <v>94</v>
      </c>
      <c r="AT276" s="39" t="s">
        <v>95</v>
      </c>
      <c r="AU276" s="38"/>
      <c r="AV276" s="31"/>
      <c r="AW276" s="39">
        <v>87</v>
      </c>
      <c r="AX276" s="180">
        <v>43157</v>
      </c>
      <c r="AY276" s="180">
        <v>43158</v>
      </c>
      <c r="AZ276" s="180">
        <v>43158</v>
      </c>
    </row>
    <row r="277" spans="1:52" s="47" customFormat="1" ht="173.25" customHeight="1" x14ac:dyDescent="0.2">
      <c r="A277" s="32" t="s">
        <v>1451</v>
      </c>
      <c r="B277" s="31" t="s">
        <v>1452</v>
      </c>
      <c r="C277" s="31" t="s">
        <v>108</v>
      </c>
      <c r="D277" s="34" t="s">
        <v>1453</v>
      </c>
      <c r="E277" s="38" t="s">
        <v>1454</v>
      </c>
      <c r="F277" s="70"/>
      <c r="G277" s="31" t="s">
        <v>819</v>
      </c>
      <c r="H277" s="31" t="s">
        <v>77</v>
      </c>
      <c r="I277" s="31" t="s">
        <v>78</v>
      </c>
      <c r="J277" s="31" t="str">
        <f t="shared" si="13"/>
        <v>ОП Крым</v>
      </c>
      <c r="K277" s="31" t="s">
        <v>1455</v>
      </c>
      <c r="L277" s="31" t="str">
        <f t="shared" si="11"/>
        <v>Услуги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v>
      </c>
      <c r="M277" s="33" t="s">
        <v>1456</v>
      </c>
      <c r="N277" s="33" t="s">
        <v>994</v>
      </c>
      <c r="O277" s="38">
        <v>642</v>
      </c>
      <c r="P277" s="31" t="s">
        <v>878</v>
      </c>
      <c r="Q277" s="31">
        <v>1</v>
      </c>
      <c r="R277" s="34" t="s">
        <v>163</v>
      </c>
      <c r="S277" s="37" t="s">
        <v>164</v>
      </c>
      <c r="T277" s="71">
        <v>300</v>
      </c>
      <c r="U277" s="37">
        <f>T277</f>
        <v>300</v>
      </c>
      <c r="V277" s="37">
        <f t="shared" si="10"/>
        <v>300000</v>
      </c>
      <c r="W277" s="31" t="s">
        <v>115</v>
      </c>
      <c r="X277" s="39" t="s">
        <v>101</v>
      </c>
      <c r="Y277" s="38" t="s">
        <v>115</v>
      </c>
      <c r="Z277" s="31" t="s">
        <v>85</v>
      </c>
      <c r="AA277" s="59" t="s">
        <v>86</v>
      </c>
      <c r="AB277" s="31" t="s">
        <v>115</v>
      </c>
      <c r="AC277" s="31" t="s">
        <v>87</v>
      </c>
      <c r="AD277" s="39" t="s">
        <v>115</v>
      </c>
      <c r="AE277" s="39" t="s">
        <v>88</v>
      </c>
      <c r="AF277" s="38" t="s">
        <v>115</v>
      </c>
      <c r="AG277" s="66" t="s">
        <v>88</v>
      </c>
      <c r="AH277" s="33" t="s">
        <v>116</v>
      </c>
      <c r="AI277" s="33" t="s">
        <v>88</v>
      </c>
      <c r="AJ277" s="38" t="s">
        <v>90</v>
      </c>
      <c r="AK277" s="31" t="s">
        <v>104</v>
      </c>
      <c r="AL277" s="31">
        <v>1</v>
      </c>
      <c r="AM277" s="41">
        <v>31636</v>
      </c>
      <c r="AN277" s="41" t="s">
        <v>92</v>
      </c>
      <c r="AO277" s="39">
        <v>1</v>
      </c>
      <c r="AP277" s="31">
        <v>0</v>
      </c>
      <c r="AQ277" s="31" t="s">
        <v>1457</v>
      </c>
      <c r="AR277" s="31" t="s">
        <v>93</v>
      </c>
      <c r="AS277" s="31" t="s">
        <v>94</v>
      </c>
      <c r="AT277" s="39" t="s">
        <v>95</v>
      </c>
      <c r="AU277" s="38"/>
      <c r="AV277" s="31"/>
      <c r="AW277" s="39">
        <v>135</v>
      </c>
      <c r="AX277" s="180">
        <v>43194</v>
      </c>
      <c r="AY277" s="180">
        <v>43195</v>
      </c>
      <c r="AZ277" s="180">
        <v>43194</v>
      </c>
    </row>
    <row r="278" spans="1:52" s="47" customFormat="1" ht="63.75" customHeight="1" x14ac:dyDescent="0.2">
      <c r="A278" s="32" t="s">
        <v>1458</v>
      </c>
      <c r="B278" s="31" t="s">
        <v>1459</v>
      </c>
      <c r="C278" s="31" t="s">
        <v>268</v>
      </c>
      <c r="D278" s="34" t="s">
        <v>1460</v>
      </c>
      <c r="E278" s="38" t="s">
        <v>1461</v>
      </c>
      <c r="F278" s="70"/>
      <c r="G278" s="31" t="s">
        <v>819</v>
      </c>
      <c r="H278" s="31" t="s">
        <v>77</v>
      </c>
      <c r="I278" s="31" t="s">
        <v>78</v>
      </c>
      <c r="J278" s="31" t="str">
        <f t="shared" si="13"/>
        <v>ОП Крым</v>
      </c>
      <c r="K278" s="31" t="s">
        <v>1462</v>
      </c>
      <c r="L278" s="31" t="str">
        <f t="shared" si="11"/>
        <v>Поставка медикаментов для пополнения аптечек первой помощи и других изделий медицинского назначения.</v>
      </c>
      <c r="M278" s="33" t="s">
        <v>1456</v>
      </c>
      <c r="N278" s="33" t="s">
        <v>994</v>
      </c>
      <c r="O278" s="38">
        <v>642</v>
      </c>
      <c r="P278" s="31" t="s">
        <v>878</v>
      </c>
      <c r="Q278" s="31">
        <v>1</v>
      </c>
      <c r="R278" s="34" t="s">
        <v>163</v>
      </c>
      <c r="S278" s="37" t="s">
        <v>164</v>
      </c>
      <c r="T278" s="71">
        <v>80</v>
      </c>
      <c r="U278" s="72">
        <f>T278</f>
        <v>80</v>
      </c>
      <c r="V278" s="37">
        <f t="shared" si="10"/>
        <v>80000</v>
      </c>
      <c r="W278" s="31" t="s">
        <v>115</v>
      </c>
      <c r="X278" s="39" t="s">
        <v>102</v>
      </c>
      <c r="Y278" s="38" t="s">
        <v>115</v>
      </c>
      <c r="Z278" s="31" t="s">
        <v>126</v>
      </c>
      <c r="AA278" s="39" t="s">
        <v>250</v>
      </c>
      <c r="AB278" s="31" t="s">
        <v>115</v>
      </c>
      <c r="AC278" s="31" t="s">
        <v>127</v>
      </c>
      <c r="AD278" s="39" t="s">
        <v>115</v>
      </c>
      <c r="AE278" s="39" t="s">
        <v>129</v>
      </c>
      <c r="AF278" s="38" t="s">
        <v>115</v>
      </c>
      <c r="AG278" s="66" t="s">
        <v>129</v>
      </c>
      <c r="AH278" s="33" t="s">
        <v>116</v>
      </c>
      <c r="AI278" s="33" t="s">
        <v>129</v>
      </c>
      <c r="AJ278" s="38" t="s">
        <v>182</v>
      </c>
      <c r="AK278" s="31" t="s">
        <v>133</v>
      </c>
      <c r="AL278" s="31">
        <v>0</v>
      </c>
      <c r="AM278" s="41">
        <v>97259</v>
      </c>
      <c r="AN278" s="41" t="s">
        <v>92</v>
      </c>
      <c r="AO278" s="39">
        <v>0</v>
      </c>
      <c r="AP278" s="31">
        <v>0</v>
      </c>
      <c r="AQ278" s="31"/>
      <c r="AR278" s="31"/>
      <c r="AS278" s="31" t="s">
        <v>94</v>
      </c>
      <c r="AT278" s="39" t="s">
        <v>95</v>
      </c>
      <c r="AU278" s="38"/>
      <c r="AV278" s="31"/>
      <c r="AW278" s="31">
        <v>50</v>
      </c>
      <c r="AX278" s="180">
        <v>43130</v>
      </c>
      <c r="AY278" s="180">
        <v>43132</v>
      </c>
      <c r="AZ278" s="180">
        <v>43131</v>
      </c>
    </row>
    <row r="279" spans="1:52" s="47" customFormat="1" ht="105.75" customHeight="1" x14ac:dyDescent="0.2">
      <c r="A279" s="32" t="s">
        <v>1463</v>
      </c>
      <c r="B279" s="31" t="s">
        <v>1464</v>
      </c>
      <c r="C279" s="31" t="s">
        <v>268</v>
      </c>
      <c r="D279" s="69" t="s">
        <v>933</v>
      </c>
      <c r="E279" s="38" t="s">
        <v>934</v>
      </c>
      <c r="F279" s="59" t="s">
        <v>75</v>
      </c>
      <c r="G279" s="31" t="s">
        <v>819</v>
      </c>
      <c r="H279" s="31" t="s">
        <v>77</v>
      </c>
      <c r="I279" s="31" t="s">
        <v>78</v>
      </c>
      <c r="J279" s="31" t="str">
        <f t="shared" si="13"/>
        <v>ОП Крым</v>
      </c>
      <c r="K279" s="31" t="s">
        <v>1465</v>
      </c>
      <c r="L279" s="31" t="str">
        <f t="shared" si="11"/>
        <v>Оказание услуг по техническому обслуживанию и ремонту кондиционеров</v>
      </c>
      <c r="M279" s="33" t="s">
        <v>1242</v>
      </c>
      <c r="N279" s="33" t="s">
        <v>994</v>
      </c>
      <c r="O279" s="38">
        <v>642</v>
      </c>
      <c r="P279" s="31" t="s">
        <v>878</v>
      </c>
      <c r="Q279" s="31">
        <v>1</v>
      </c>
      <c r="R279" s="34" t="s">
        <v>163</v>
      </c>
      <c r="S279" s="37" t="s">
        <v>164</v>
      </c>
      <c r="T279" s="71">
        <v>3000</v>
      </c>
      <c r="U279" s="37">
        <v>500</v>
      </c>
      <c r="V279" s="37">
        <f t="shared" si="10"/>
        <v>3000000</v>
      </c>
      <c r="W279" s="31" t="s">
        <v>115</v>
      </c>
      <c r="X279" s="39" t="s">
        <v>127</v>
      </c>
      <c r="Y279" s="38" t="s">
        <v>115</v>
      </c>
      <c r="Z279" s="31" t="s">
        <v>127</v>
      </c>
      <c r="AA279" s="39" t="s">
        <v>128</v>
      </c>
      <c r="AB279" s="31" t="s">
        <v>115</v>
      </c>
      <c r="AC279" s="31" t="s">
        <v>129</v>
      </c>
      <c r="AD279" s="39" t="s">
        <v>115</v>
      </c>
      <c r="AE279" s="39" t="s">
        <v>130</v>
      </c>
      <c r="AF279" s="38" t="s">
        <v>115</v>
      </c>
      <c r="AG279" s="66" t="s">
        <v>131</v>
      </c>
      <c r="AH279" s="33" t="s">
        <v>116</v>
      </c>
      <c r="AI279" s="33" t="s">
        <v>131</v>
      </c>
      <c r="AJ279" s="38" t="s">
        <v>283</v>
      </c>
      <c r="AK279" s="31" t="s">
        <v>104</v>
      </c>
      <c r="AL279" s="31">
        <v>1</v>
      </c>
      <c r="AM279" s="41">
        <v>31636</v>
      </c>
      <c r="AN279" s="41" t="s">
        <v>92</v>
      </c>
      <c r="AO279" s="39">
        <v>1</v>
      </c>
      <c r="AP279" s="31">
        <v>0</v>
      </c>
      <c r="AQ279" s="31"/>
      <c r="AR279" s="31" t="s">
        <v>93</v>
      </c>
      <c r="AS279" s="31" t="s">
        <v>94</v>
      </c>
      <c r="AT279" s="39" t="s">
        <v>95</v>
      </c>
      <c r="AU279" s="38"/>
      <c r="AV279" s="31"/>
      <c r="AW279" s="31">
        <v>77</v>
      </c>
      <c r="AX279" s="180">
        <v>43150</v>
      </c>
      <c r="AY279" s="180">
        <v>43153</v>
      </c>
      <c r="AZ279" s="180">
        <v>43151</v>
      </c>
    </row>
    <row r="280" spans="1:52" s="47" customFormat="1" ht="81" customHeight="1" x14ac:dyDescent="0.2">
      <c r="A280" s="32"/>
      <c r="B280" s="31" t="s">
        <v>1466</v>
      </c>
      <c r="C280" s="31"/>
      <c r="D280" s="69" t="s">
        <v>1467</v>
      </c>
      <c r="E280" s="38" t="s">
        <v>1468</v>
      </c>
      <c r="F280" s="59" t="s">
        <v>75</v>
      </c>
      <c r="G280" s="31" t="s">
        <v>819</v>
      </c>
      <c r="H280" s="31" t="s">
        <v>77</v>
      </c>
      <c r="I280" s="31" t="s">
        <v>78</v>
      </c>
      <c r="J280" s="31" t="str">
        <f t="shared" si="13"/>
        <v>ОП Крым</v>
      </c>
      <c r="K280" s="31" t="s">
        <v>1469</v>
      </c>
      <c r="L280" s="31" t="str">
        <f t="shared" si="11"/>
        <v>Оказание услуг по стирке, химчистке и ремонту спецодежды и постельного белья</v>
      </c>
      <c r="M280" s="33" t="s">
        <v>1470</v>
      </c>
      <c r="N280" s="33" t="s">
        <v>994</v>
      </c>
      <c r="O280" s="38">
        <v>642</v>
      </c>
      <c r="P280" s="31" t="s">
        <v>878</v>
      </c>
      <c r="Q280" s="31">
        <v>1</v>
      </c>
      <c r="R280" s="34" t="s">
        <v>163</v>
      </c>
      <c r="S280" s="37" t="s">
        <v>164</v>
      </c>
      <c r="T280" s="71">
        <v>50</v>
      </c>
      <c r="U280" s="37">
        <v>50</v>
      </c>
      <c r="V280" s="37">
        <f t="shared" si="10"/>
        <v>50000</v>
      </c>
      <c r="W280" s="31" t="s">
        <v>115</v>
      </c>
      <c r="X280" s="39" t="s">
        <v>101</v>
      </c>
      <c r="Y280" s="38" t="s">
        <v>115</v>
      </c>
      <c r="Z280" s="31" t="s">
        <v>85</v>
      </c>
      <c r="AA280" s="39" t="s">
        <v>86</v>
      </c>
      <c r="AB280" s="31" t="s">
        <v>115</v>
      </c>
      <c r="AC280" s="31" t="s">
        <v>87</v>
      </c>
      <c r="AD280" s="39" t="s">
        <v>115</v>
      </c>
      <c r="AE280" s="39" t="s">
        <v>88</v>
      </c>
      <c r="AF280" s="38" t="s">
        <v>115</v>
      </c>
      <c r="AG280" s="66" t="s">
        <v>88</v>
      </c>
      <c r="AH280" s="33" t="s">
        <v>116</v>
      </c>
      <c r="AI280" s="33" t="s">
        <v>88</v>
      </c>
      <c r="AJ280" s="38" t="s">
        <v>90</v>
      </c>
      <c r="AK280" s="31" t="s">
        <v>133</v>
      </c>
      <c r="AL280" s="31">
        <v>0</v>
      </c>
      <c r="AM280" s="41">
        <v>97259</v>
      </c>
      <c r="AN280" s="41" t="s">
        <v>92</v>
      </c>
      <c r="AO280" s="39">
        <v>1</v>
      </c>
      <c r="AP280" s="31">
        <v>0</v>
      </c>
      <c r="AQ280" s="31"/>
      <c r="AR280" s="31"/>
      <c r="AS280" s="31" t="s">
        <v>94</v>
      </c>
      <c r="AT280" s="39" t="s">
        <v>95</v>
      </c>
      <c r="AU280" s="38"/>
      <c r="AV280" s="31"/>
      <c r="AW280" s="31"/>
      <c r="AX280" s="31"/>
      <c r="AY280" s="31"/>
      <c r="AZ280" s="43"/>
    </row>
    <row r="281" spans="1:52" s="47" customFormat="1" ht="82.5" customHeight="1" x14ac:dyDescent="0.2">
      <c r="A281" s="32"/>
      <c r="B281" s="31" t="s">
        <v>1471</v>
      </c>
      <c r="C281" s="31"/>
      <c r="D281" s="34" t="s">
        <v>1016</v>
      </c>
      <c r="E281" s="38" t="s">
        <v>1017</v>
      </c>
      <c r="F281" s="59" t="s">
        <v>75</v>
      </c>
      <c r="G281" s="31" t="s">
        <v>819</v>
      </c>
      <c r="H281" s="31" t="s">
        <v>77</v>
      </c>
      <c r="I281" s="31" t="s">
        <v>78</v>
      </c>
      <c r="J281" s="31" t="str">
        <f t="shared" si="13"/>
        <v>ОП Крым</v>
      </c>
      <c r="K281" s="31" t="s">
        <v>1472</v>
      </c>
      <c r="L281" s="31" t="str">
        <f t="shared" si="11"/>
        <v>Оказание услуг по физикохимическому анализу топлива</v>
      </c>
      <c r="M281" s="33" t="s">
        <v>1473</v>
      </c>
      <c r="N281" s="33" t="s">
        <v>994</v>
      </c>
      <c r="O281" s="38">
        <v>642</v>
      </c>
      <c r="P281" s="31" t="s">
        <v>878</v>
      </c>
      <c r="Q281" s="31">
        <v>1</v>
      </c>
      <c r="R281" s="34" t="s">
        <v>163</v>
      </c>
      <c r="S281" s="37" t="s">
        <v>164</v>
      </c>
      <c r="T281" s="71">
        <v>600</v>
      </c>
      <c r="U281" s="37">
        <v>250</v>
      </c>
      <c r="V281" s="37">
        <f t="shared" si="10"/>
        <v>600000</v>
      </c>
      <c r="W281" s="31" t="s">
        <v>115</v>
      </c>
      <c r="X281" s="39" t="s">
        <v>101</v>
      </c>
      <c r="Y281" s="38" t="s">
        <v>115</v>
      </c>
      <c r="Z281" s="31" t="s">
        <v>85</v>
      </c>
      <c r="AA281" s="39" t="s">
        <v>86</v>
      </c>
      <c r="AB281" s="31" t="s">
        <v>115</v>
      </c>
      <c r="AC281" s="31" t="s">
        <v>87</v>
      </c>
      <c r="AD281" s="39" t="s">
        <v>115</v>
      </c>
      <c r="AE281" s="39" t="s">
        <v>87</v>
      </c>
      <c r="AF281" s="38" t="s">
        <v>115</v>
      </c>
      <c r="AG281" s="66" t="s">
        <v>87</v>
      </c>
      <c r="AH281" s="33" t="s">
        <v>116</v>
      </c>
      <c r="AI281" s="33" t="s">
        <v>87</v>
      </c>
      <c r="AJ281" s="38" t="s">
        <v>622</v>
      </c>
      <c r="AK281" s="31" t="s">
        <v>104</v>
      </c>
      <c r="AL281" s="31">
        <v>1</v>
      </c>
      <c r="AM281" s="41">
        <v>31636</v>
      </c>
      <c r="AN281" s="41" t="s">
        <v>92</v>
      </c>
      <c r="AO281" s="39">
        <v>1</v>
      </c>
      <c r="AP281" s="31">
        <v>0</v>
      </c>
      <c r="AQ281" s="31"/>
      <c r="AR281" s="31" t="s">
        <v>93</v>
      </c>
      <c r="AS281" s="31" t="s">
        <v>94</v>
      </c>
      <c r="AT281" s="39" t="s">
        <v>95</v>
      </c>
      <c r="AU281" s="38"/>
      <c r="AV281" s="31"/>
      <c r="AW281" s="31"/>
      <c r="AX281" s="31"/>
      <c r="AY281" s="31"/>
      <c r="AZ281" s="43"/>
    </row>
    <row r="282" spans="1:52" s="47" customFormat="1" ht="98.25" customHeight="1" x14ac:dyDescent="0.2">
      <c r="A282" s="32" t="s">
        <v>1474</v>
      </c>
      <c r="B282" s="31" t="s">
        <v>1475</v>
      </c>
      <c r="C282" s="31" t="s">
        <v>108</v>
      </c>
      <c r="D282" s="34" t="s">
        <v>325</v>
      </c>
      <c r="E282" s="38" t="s">
        <v>326</v>
      </c>
      <c r="F282" s="38">
        <v>8</v>
      </c>
      <c r="G282" s="31" t="s">
        <v>819</v>
      </c>
      <c r="H282" s="31" t="s">
        <v>77</v>
      </c>
      <c r="I282" s="31" t="s">
        <v>78</v>
      </c>
      <c r="J282" s="31" t="str">
        <f t="shared" si="13"/>
        <v>ОП Крым</v>
      </c>
      <c r="K282" s="31" t="s">
        <v>1476</v>
      </c>
      <c r="L282" s="31" t="str">
        <f t="shared" si="11"/>
        <v xml:space="preserve">Оказание услуг профессионального дополнительного образования работников </v>
      </c>
      <c r="M282" s="33" t="s">
        <v>1477</v>
      </c>
      <c r="N282" s="33" t="s">
        <v>994</v>
      </c>
      <c r="O282" s="38">
        <v>642</v>
      </c>
      <c r="P282" s="31" t="s">
        <v>878</v>
      </c>
      <c r="Q282" s="31">
        <v>1</v>
      </c>
      <c r="R282" s="34" t="s">
        <v>163</v>
      </c>
      <c r="S282" s="37" t="s">
        <v>164</v>
      </c>
      <c r="T282" s="71">
        <v>80.53</v>
      </c>
      <c r="U282" s="37">
        <v>40</v>
      </c>
      <c r="V282" s="37">
        <f t="shared" si="10"/>
        <v>80530</v>
      </c>
      <c r="W282" s="31" t="s">
        <v>115</v>
      </c>
      <c r="X282" s="39" t="s">
        <v>126</v>
      </c>
      <c r="Y282" s="38" t="s">
        <v>115</v>
      </c>
      <c r="Z282" s="31" t="s">
        <v>127</v>
      </c>
      <c r="AA282" s="39" t="s">
        <v>128</v>
      </c>
      <c r="AB282" s="31" t="s">
        <v>115</v>
      </c>
      <c r="AC282" s="31" t="s">
        <v>129</v>
      </c>
      <c r="AD282" s="39" t="s">
        <v>115</v>
      </c>
      <c r="AE282" s="39" t="s">
        <v>130</v>
      </c>
      <c r="AF282" s="38" t="s">
        <v>115</v>
      </c>
      <c r="AG282" s="66" t="s">
        <v>130</v>
      </c>
      <c r="AH282" s="33" t="s">
        <v>116</v>
      </c>
      <c r="AI282" s="33" t="s">
        <v>130</v>
      </c>
      <c r="AJ282" s="38" t="s">
        <v>132</v>
      </c>
      <c r="AK282" s="31" t="s">
        <v>133</v>
      </c>
      <c r="AL282" s="31">
        <v>0</v>
      </c>
      <c r="AM282" s="41">
        <v>97259</v>
      </c>
      <c r="AN282" s="41" t="s">
        <v>92</v>
      </c>
      <c r="AO282" s="39">
        <v>0</v>
      </c>
      <c r="AP282" s="31">
        <v>22</v>
      </c>
      <c r="AQ282" s="31" t="s">
        <v>1478</v>
      </c>
      <c r="AR282" s="31"/>
      <c r="AS282" s="31" t="s">
        <v>94</v>
      </c>
      <c r="AT282" s="39" t="s">
        <v>95</v>
      </c>
      <c r="AU282" s="38"/>
      <c r="AV282" s="31"/>
      <c r="AW282" s="31">
        <v>67</v>
      </c>
      <c r="AX282" s="181">
        <v>43143</v>
      </c>
      <c r="AY282" s="181">
        <v>43144</v>
      </c>
      <c r="AZ282" s="181">
        <v>43143</v>
      </c>
    </row>
    <row r="283" spans="1:52" s="47" customFormat="1" ht="82.5" customHeight="1" x14ac:dyDescent="0.2">
      <c r="A283" s="32"/>
      <c r="B283" s="31" t="s">
        <v>1479</v>
      </c>
      <c r="C283" s="31"/>
      <c r="D283" s="34" t="s">
        <v>1480</v>
      </c>
      <c r="E283" s="38" t="s">
        <v>1481</v>
      </c>
      <c r="F283" s="59" t="s">
        <v>1482</v>
      </c>
      <c r="G283" s="31" t="s">
        <v>774</v>
      </c>
      <c r="H283" s="31" t="s">
        <v>77</v>
      </c>
      <c r="I283" s="31" t="s">
        <v>78</v>
      </c>
      <c r="J283" s="31" t="str">
        <f t="shared" si="13"/>
        <v>АХО</v>
      </c>
      <c r="K283" s="31" t="s">
        <v>1483</v>
      </c>
      <c r="L283" s="31" t="str">
        <f t="shared" si="11"/>
        <v xml:space="preserve">Поставка постельных принадлежностей </v>
      </c>
      <c r="M283" s="33" t="s">
        <v>1484</v>
      </c>
      <c r="N283" s="33" t="s">
        <v>994</v>
      </c>
      <c r="O283" s="38">
        <v>642</v>
      </c>
      <c r="P283" s="31" t="s">
        <v>878</v>
      </c>
      <c r="Q283" s="31">
        <v>1</v>
      </c>
      <c r="R283" s="34" t="s">
        <v>163</v>
      </c>
      <c r="S283" s="37" t="s">
        <v>164</v>
      </c>
      <c r="T283" s="71">
        <v>90</v>
      </c>
      <c r="U283" s="37">
        <f>T283</f>
        <v>90</v>
      </c>
      <c r="V283" s="37">
        <f t="shared" si="10"/>
        <v>90000</v>
      </c>
      <c r="W283" s="31" t="s">
        <v>115</v>
      </c>
      <c r="X283" s="39" t="s">
        <v>126</v>
      </c>
      <c r="Y283" s="38" t="s">
        <v>115</v>
      </c>
      <c r="Z283" s="31" t="s">
        <v>127</v>
      </c>
      <c r="AA283" s="39" t="s">
        <v>128</v>
      </c>
      <c r="AB283" s="31" t="s">
        <v>115</v>
      </c>
      <c r="AC283" s="31" t="s">
        <v>129</v>
      </c>
      <c r="AD283" s="39" t="s">
        <v>115</v>
      </c>
      <c r="AE283" s="39" t="s">
        <v>130</v>
      </c>
      <c r="AF283" s="38" t="s">
        <v>115</v>
      </c>
      <c r="AG283" s="66" t="s">
        <v>130</v>
      </c>
      <c r="AH283" s="38" t="s">
        <v>115</v>
      </c>
      <c r="AI283" s="33" t="s">
        <v>130</v>
      </c>
      <c r="AJ283" s="38" t="s">
        <v>175</v>
      </c>
      <c r="AK283" s="31" t="s">
        <v>133</v>
      </c>
      <c r="AL283" s="31">
        <v>0</v>
      </c>
      <c r="AM283" s="41">
        <v>97259</v>
      </c>
      <c r="AN283" s="41" t="s">
        <v>92</v>
      </c>
      <c r="AO283" s="39">
        <v>1</v>
      </c>
      <c r="AP283" s="31">
        <v>0</v>
      </c>
      <c r="AQ283" s="31"/>
      <c r="AR283" s="31"/>
      <c r="AS283" s="31" t="s">
        <v>94</v>
      </c>
      <c r="AT283" s="39" t="s">
        <v>95</v>
      </c>
      <c r="AU283" s="38"/>
      <c r="AV283" s="31"/>
      <c r="AW283" s="31"/>
      <c r="AX283" s="31"/>
      <c r="AY283" s="31"/>
      <c r="AZ283" s="43"/>
    </row>
    <row r="284" spans="1:52" s="47" customFormat="1" ht="85.5" customHeight="1" x14ac:dyDescent="0.2">
      <c r="A284" s="32" t="s">
        <v>1485</v>
      </c>
      <c r="B284" s="31" t="s">
        <v>1486</v>
      </c>
      <c r="C284" s="31" t="s">
        <v>108</v>
      </c>
      <c r="D284" s="34" t="s">
        <v>325</v>
      </c>
      <c r="E284" s="38" t="s">
        <v>326</v>
      </c>
      <c r="F284" s="38">
        <v>8</v>
      </c>
      <c r="G284" s="31" t="s">
        <v>819</v>
      </c>
      <c r="H284" s="31" t="s">
        <v>77</v>
      </c>
      <c r="I284" s="31" t="s">
        <v>78</v>
      </c>
      <c r="J284" s="31" t="str">
        <f t="shared" si="13"/>
        <v>ОП Крым</v>
      </c>
      <c r="K284" s="31" t="s">
        <v>1487</v>
      </c>
      <c r="L284" s="31" t="str">
        <f t="shared" si="11"/>
        <v>Оказание услуг по обучению работников  по вопросам охраны труда при работе на высоте</v>
      </c>
      <c r="M284" s="33" t="s">
        <v>1488</v>
      </c>
      <c r="N284" s="33" t="s">
        <v>994</v>
      </c>
      <c r="O284" s="38">
        <v>642</v>
      </c>
      <c r="P284" s="31" t="s">
        <v>878</v>
      </c>
      <c r="Q284" s="31">
        <v>1</v>
      </c>
      <c r="R284" s="34" t="s">
        <v>163</v>
      </c>
      <c r="S284" s="37" t="s">
        <v>164</v>
      </c>
      <c r="T284" s="71">
        <v>99.501000000000005</v>
      </c>
      <c r="U284" s="37">
        <v>60</v>
      </c>
      <c r="V284" s="37">
        <f t="shared" si="10"/>
        <v>99501</v>
      </c>
      <c r="W284" s="31" t="s">
        <v>115</v>
      </c>
      <c r="X284" s="39" t="s">
        <v>102</v>
      </c>
      <c r="Y284" s="38" t="s">
        <v>115</v>
      </c>
      <c r="Z284" s="31" t="s">
        <v>126</v>
      </c>
      <c r="AA284" s="39" t="s">
        <v>250</v>
      </c>
      <c r="AB284" s="31" t="s">
        <v>115</v>
      </c>
      <c r="AC284" s="31" t="s">
        <v>127</v>
      </c>
      <c r="AD284" s="39" t="s">
        <v>115</v>
      </c>
      <c r="AE284" s="39" t="s">
        <v>129</v>
      </c>
      <c r="AF284" s="38" t="s">
        <v>115</v>
      </c>
      <c r="AG284" s="66" t="s">
        <v>129</v>
      </c>
      <c r="AH284" s="33" t="s">
        <v>116</v>
      </c>
      <c r="AI284" s="33" t="s">
        <v>129</v>
      </c>
      <c r="AJ284" s="38" t="s">
        <v>182</v>
      </c>
      <c r="AK284" s="31" t="s">
        <v>133</v>
      </c>
      <c r="AL284" s="31">
        <v>0</v>
      </c>
      <c r="AM284" s="41">
        <v>97259</v>
      </c>
      <c r="AN284" s="41" t="s">
        <v>92</v>
      </c>
      <c r="AO284" s="39">
        <v>0</v>
      </c>
      <c r="AP284" s="31">
        <v>22</v>
      </c>
      <c r="AQ284" s="31" t="s">
        <v>1489</v>
      </c>
      <c r="AR284" s="31"/>
      <c r="AS284" s="31" t="s">
        <v>94</v>
      </c>
      <c r="AT284" s="39" t="s">
        <v>95</v>
      </c>
      <c r="AU284" s="38"/>
      <c r="AV284" s="31"/>
      <c r="AW284" s="39">
        <v>57</v>
      </c>
      <c r="AX284" s="180">
        <v>43137</v>
      </c>
      <c r="AY284" s="180">
        <v>43138</v>
      </c>
      <c r="AZ284" s="180">
        <v>43137</v>
      </c>
    </row>
    <row r="285" spans="1:52" s="47" customFormat="1" ht="119.25" customHeight="1" x14ac:dyDescent="0.2">
      <c r="A285" s="32" t="s">
        <v>1490</v>
      </c>
      <c r="B285" s="31" t="s">
        <v>1491</v>
      </c>
      <c r="C285" s="31" t="s">
        <v>108</v>
      </c>
      <c r="D285" s="34" t="s">
        <v>325</v>
      </c>
      <c r="E285" s="38" t="s">
        <v>326</v>
      </c>
      <c r="F285" s="38">
        <v>8</v>
      </c>
      <c r="G285" s="31" t="s">
        <v>819</v>
      </c>
      <c r="H285" s="31" t="s">
        <v>77</v>
      </c>
      <c r="I285" s="31" t="s">
        <v>78</v>
      </c>
      <c r="J285" s="31" t="str">
        <f t="shared" si="13"/>
        <v>ОП Крым</v>
      </c>
      <c r="K285" s="31" t="s">
        <v>1492</v>
      </c>
      <c r="L285" s="31" t="str">
        <f t="shared" si="11"/>
        <v>Оказание услуг по обучению персонала по специальности «Сливщик-разливщик» (3-й разряд)</v>
      </c>
      <c r="M285" s="33" t="s">
        <v>1493</v>
      </c>
      <c r="N285" s="33" t="s">
        <v>994</v>
      </c>
      <c r="O285" s="38">
        <v>642</v>
      </c>
      <c r="P285" s="31" t="s">
        <v>878</v>
      </c>
      <c r="Q285" s="31">
        <v>1</v>
      </c>
      <c r="R285" s="34" t="s">
        <v>174</v>
      </c>
      <c r="S285" s="37" t="s">
        <v>83</v>
      </c>
      <c r="T285" s="71">
        <v>64</v>
      </c>
      <c r="U285" s="72">
        <v>44</v>
      </c>
      <c r="V285" s="37">
        <f t="shared" si="10"/>
        <v>64000</v>
      </c>
      <c r="W285" s="31" t="s">
        <v>115</v>
      </c>
      <c r="X285" s="39" t="s">
        <v>102</v>
      </c>
      <c r="Y285" s="38" t="s">
        <v>115</v>
      </c>
      <c r="Z285" s="31" t="s">
        <v>126</v>
      </c>
      <c r="AA285" s="39" t="s">
        <v>250</v>
      </c>
      <c r="AB285" s="31" t="s">
        <v>115</v>
      </c>
      <c r="AC285" s="31" t="s">
        <v>127</v>
      </c>
      <c r="AD285" s="39" t="s">
        <v>115</v>
      </c>
      <c r="AE285" s="39" t="s">
        <v>129</v>
      </c>
      <c r="AF285" s="38" t="s">
        <v>115</v>
      </c>
      <c r="AG285" s="66" t="s">
        <v>129</v>
      </c>
      <c r="AH285" s="33" t="s">
        <v>116</v>
      </c>
      <c r="AI285" s="33" t="s">
        <v>129</v>
      </c>
      <c r="AJ285" s="38" t="s">
        <v>182</v>
      </c>
      <c r="AK285" s="31" t="s">
        <v>133</v>
      </c>
      <c r="AL285" s="31">
        <v>0</v>
      </c>
      <c r="AM285" s="41">
        <v>97259</v>
      </c>
      <c r="AN285" s="41" t="s">
        <v>92</v>
      </c>
      <c r="AO285" s="39">
        <v>0</v>
      </c>
      <c r="AP285" s="31">
        <v>22</v>
      </c>
      <c r="AQ285" s="31" t="s">
        <v>1494</v>
      </c>
      <c r="AR285" s="31"/>
      <c r="AS285" s="31" t="s">
        <v>94</v>
      </c>
      <c r="AT285" s="39" t="s">
        <v>95</v>
      </c>
      <c r="AU285" s="38"/>
      <c r="AV285" s="31" t="s">
        <v>265</v>
      </c>
      <c r="AW285" s="31">
        <v>43</v>
      </c>
      <c r="AX285" s="180">
        <v>43130</v>
      </c>
      <c r="AY285" s="180">
        <v>43132</v>
      </c>
      <c r="AZ285" s="180">
        <v>43130</v>
      </c>
    </row>
    <row r="286" spans="1:52" s="47" customFormat="1" ht="109.5" customHeight="1" x14ac:dyDescent="0.2">
      <c r="A286" s="32" t="s">
        <v>1495</v>
      </c>
      <c r="B286" s="31" t="s">
        <v>1496</v>
      </c>
      <c r="C286" s="31" t="s">
        <v>108</v>
      </c>
      <c r="D286" s="34" t="s">
        <v>325</v>
      </c>
      <c r="E286" s="38" t="s">
        <v>326</v>
      </c>
      <c r="F286" s="38">
        <v>8</v>
      </c>
      <c r="G286" s="31" t="s">
        <v>819</v>
      </c>
      <c r="H286" s="31" t="s">
        <v>77</v>
      </c>
      <c r="I286" s="31" t="s">
        <v>78</v>
      </c>
      <c r="J286" s="31" t="str">
        <f t="shared" si="13"/>
        <v>ОП Крым</v>
      </c>
      <c r="K286" s="31" t="s">
        <v>1497</v>
      </c>
      <c r="L286" s="31" t="str">
        <f t="shared" si="11"/>
        <v>Оказание услуг по предаттестационной подготовке по электробезопасности работников для последующей аттестации в комиссии Ростехнадзора.</v>
      </c>
      <c r="M286" s="33" t="s">
        <v>1498</v>
      </c>
      <c r="N286" s="33" t="s">
        <v>994</v>
      </c>
      <c r="O286" s="38">
        <v>642</v>
      </c>
      <c r="P286" s="31" t="s">
        <v>878</v>
      </c>
      <c r="Q286" s="31">
        <v>1</v>
      </c>
      <c r="R286" s="34" t="s">
        <v>163</v>
      </c>
      <c r="S286" s="37" t="s">
        <v>164</v>
      </c>
      <c r="T286" s="71">
        <v>63.87</v>
      </c>
      <c r="U286" s="72">
        <v>10</v>
      </c>
      <c r="V286" s="37">
        <f t="shared" si="10"/>
        <v>63870</v>
      </c>
      <c r="W286" s="31" t="s">
        <v>115</v>
      </c>
      <c r="X286" s="39" t="s">
        <v>84</v>
      </c>
      <c r="Y286" s="38" t="s">
        <v>115</v>
      </c>
      <c r="Z286" s="31" t="s">
        <v>101</v>
      </c>
      <c r="AA286" s="59" t="s">
        <v>153</v>
      </c>
      <c r="AB286" s="31" t="s">
        <v>115</v>
      </c>
      <c r="AC286" s="31" t="s">
        <v>85</v>
      </c>
      <c r="AD286" s="39" t="s">
        <v>115</v>
      </c>
      <c r="AE286" s="39" t="s">
        <v>88</v>
      </c>
      <c r="AF286" s="38" t="s">
        <v>115</v>
      </c>
      <c r="AG286" s="66" t="s">
        <v>88</v>
      </c>
      <c r="AH286" s="33" t="s">
        <v>116</v>
      </c>
      <c r="AI286" s="33" t="s">
        <v>88</v>
      </c>
      <c r="AJ286" s="38" t="s">
        <v>90</v>
      </c>
      <c r="AK286" s="31" t="s">
        <v>133</v>
      </c>
      <c r="AL286" s="31">
        <v>0</v>
      </c>
      <c r="AM286" s="41">
        <v>97259</v>
      </c>
      <c r="AN286" s="41" t="s">
        <v>92</v>
      </c>
      <c r="AO286" s="39">
        <v>0</v>
      </c>
      <c r="AP286" s="31">
        <v>22</v>
      </c>
      <c r="AQ286" s="31" t="s">
        <v>1499</v>
      </c>
      <c r="AR286" s="31"/>
      <c r="AS286" s="31" t="s">
        <v>94</v>
      </c>
      <c r="AT286" s="39" t="s">
        <v>95</v>
      </c>
      <c r="AU286" s="38"/>
      <c r="AV286" s="31"/>
      <c r="AW286" s="31">
        <v>48</v>
      </c>
      <c r="AX286" s="180">
        <v>43130</v>
      </c>
      <c r="AY286" s="180">
        <v>43132</v>
      </c>
      <c r="AZ286" s="180">
        <v>43130</v>
      </c>
    </row>
    <row r="287" spans="1:52" s="47" customFormat="1" ht="84" customHeight="1" x14ac:dyDescent="0.2">
      <c r="A287" s="32" t="s">
        <v>1500</v>
      </c>
      <c r="B287" s="31" t="s">
        <v>1501</v>
      </c>
      <c r="C287" s="31" t="s">
        <v>108</v>
      </c>
      <c r="D287" s="34" t="s">
        <v>325</v>
      </c>
      <c r="E287" s="38" t="s">
        <v>326</v>
      </c>
      <c r="F287" s="38">
        <v>8</v>
      </c>
      <c r="G287" s="31" t="s">
        <v>819</v>
      </c>
      <c r="H287" s="31" t="s">
        <v>77</v>
      </c>
      <c r="I287" s="31" t="s">
        <v>78</v>
      </c>
      <c r="J287" s="31" t="str">
        <f t="shared" si="13"/>
        <v>ОП Крым</v>
      </c>
      <c r="K287" s="31" t="s">
        <v>1502</v>
      </c>
      <c r="L287" s="31" t="str">
        <f t="shared" si="11"/>
        <v>Оказание услуг по обучению работников  по вопросам охраны труда</v>
      </c>
      <c r="M287" s="33" t="s">
        <v>1503</v>
      </c>
      <c r="N287" s="33" t="s">
        <v>994</v>
      </c>
      <c r="O287" s="38">
        <v>642</v>
      </c>
      <c r="P287" s="31" t="s">
        <v>878</v>
      </c>
      <c r="Q287" s="31">
        <v>1</v>
      </c>
      <c r="R287" s="34" t="s">
        <v>163</v>
      </c>
      <c r="S287" s="37" t="s">
        <v>164</v>
      </c>
      <c r="T287" s="71">
        <v>41.674999999999997</v>
      </c>
      <c r="U287" s="72">
        <f>T287</f>
        <v>41.674999999999997</v>
      </c>
      <c r="V287" s="37">
        <f t="shared" ref="V287:V350" si="15">T287*1000</f>
        <v>41675</v>
      </c>
      <c r="W287" s="31" t="s">
        <v>115</v>
      </c>
      <c r="X287" s="39" t="s">
        <v>102</v>
      </c>
      <c r="Y287" s="38" t="s">
        <v>115</v>
      </c>
      <c r="Z287" s="31" t="s">
        <v>126</v>
      </c>
      <c r="AA287" s="39" t="s">
        <v>250</v>
      </c>
      <c r="AB287" s="31" t="s">
        <v>115</v>
      </c>
      <c r="AC287" s="31" t="s">
        <v>127</v>
      </c>
      <c r="AD287" s="39" t="s">
        <v>115</v>
      </c>
      <c r="AE287" s="39" t="s">
        <v>129</v>
      </c>
      <c r="AF287" s="38" t="s">
        <v>115</v>
      </c>
      <c r="AG287" s="66" t="s">
        <v>129</v>
      </c>
      <c r="AH287" s="33" t="s">
        <v>116</v>
      </c>
      <c r="AI287" s="33" t="s">
        <v>129</v>
      </c>
      <c r="AJ287" s="38" t="s">
        <v>182</v>
      </c>
      <c r="AK287" s="31" t="s">
        <v>133</v>
      </c>
      <c r="AL287" s="31">
        <v>0</v>
      </c>
      <c r="AM287" s="41">
        <v>97259</v>
      </c>
      <c r="AN287" s="41" t="s">
        <v>92</v>
      </c>
      <c r="AO287" s="39">
        <v>0</v>
      </c>
      <c r="AP287" s="31">
        <v>22</v>
      </c>
      <c r="AQ287" s="31" t="s">
        <v>1504</v>
      </c>
      <c r="AR287" s="31"/>
      <c r="AS287" s="31" t="s">
        <v>94</v>
      </c>
      <c r="AT287" s="39" t="s">
        <v>95</v>
      </c>
      <c r="AU287" s="38"/>
      <c r="AV287" s="31"/>
      <c r="AW287" s="31">
        <v>46</v>
      </c>
      <c r="AX287" s="180">
        <v>43130</v>
      </c>
      <c r="AY287" s="180">
        <v>43132</v>
      </c>
      <c r="AZ287" s="180">
        <v>43130</v>
      </c>
    </row>
    <row r="288" spans="1:52" s="47" customFormat="1" ht="82.5" customHeight="1" x14ac:dyDescent="0.2">
      <c r="A288" s="32"/>
      <c r="B288" s="31" t="s">
        <v>1505</v>
      </c>
      <c r="C288" s="31"/>
      <c r="D288" s="69" t="s">
        <v>1506</v>
      </c>
      <c r="E288" s="38" t="s">
        <v>1507</v>
      </c>
      <c r="F288" s="59">
        <v>8</v>
      </c>
      <c r="G288" s="31" t="s">
        <v>819</v>
      </c>
      <c r="H288" s="31" t="s">
        <v>77</v>
      </c>
      <c r="I288" s="31" t="s">
        <v>78</v>
      </c>
      <c r="J288" s="31" t="str">
        <f t="shared" si="13"/>
        <v>ОП Крым</v>
      </c>
      <c r="K288" s="31" t="s">
        <v>1508</v>
      </c>
      <c r="L288" s="31" t="str">
        <f t="shared" ref="L288:L351" si="16">K288</f>
        <v>Оказание услуг по обслуживанию опасных производственных объектов</v>
      </c>
      <c r="M288" s="33" t="s">
        <v>1509</v>
      </c>
      <c r="N288" s="33" t="s">
        <v>994</v>
      </c>
      <c r="O288" s="38">
        <v>642</v>
      </c>
      <c r="P288" s="31" t="s">
        <v>878</v>
      </c>
      <c r="Q288" s="31">
        <v>1</v>
      </c>
      <c r="R288" s="34" t="s">
        <v>163</v>
      </c>
      <c r="S288" s="37" t="s">
        <v>164</v>
      </c>
      <c r="T288" s="71">
        <v>430</v>
      </c>
      <c r="U288" s="37">
        <v>35</v>
      </c>
      <c r="V288" s="37">
        <f t="shared" si="15"/>
        <v>430000</v>
      </c>
      <c r="W288" s="31" t="s">
        <v>115</v>
      </c>
      <c r="X288" s="39" t="s">
        <v>101</v>
      </c>
      <c r="Y288" s="38" t="s">
        <v>115</v>
      </c>
      <c r="Z288" s="31" t="s">
        <v>85</v>
      </c>
      <c r="AA288" s="39" t="s">
        <v>86</v>
      </c>
      <c r="AB288" s="31" t="s">
        <v>115</v>
      </c>
      <c r="AC288" s="31" t="s">
        <v>87</v>
      </c>
      <c r="AD288" s="39" t="s">
        <v>115</v>
      </c>
      <c r="AE288" s="39" t="s">
        <v>88</v>
      </c>
      <c r="AF288" s="38" t="s">
        <v>115</v>
      </c>
      <c r="AG288" s="66" t="s">
        <v>88</v>
      </c>
      <c r="AH288" s="33" t="s">
        <v>116</v>
      </c>
      <c r="AI288" s="33" t="s">
        <v>88</v>
      </c>
      <c r="AJ288" s="38" t="s">
        <v>90</v>
      </c>
      <c r="AK288" s="31" t="s">
        <v>104</v>
      </c>
      <c r="AL288" s="31">
        <v>1</v>
      </c>
      <c r="AM288" s="41">
        <v>31636</v>
      </c>
      <c r="AN288" s="41" t="s">
        <v>92</v>
      </c>
      <c r="AO288" s="39">
        <v>1</v>
      </c>
      <c r="AP288" s="31">
        <v>0</v>
      </c>
      <c r="AQ288" s="31"/>
      <c r="AR288" s="31" t="s">
        <v>93</v>
      </c>
      <c r="AS288" s="31" t="s">
        <v>94</v>
      </c>
      <c r="AT288" s="39" t="s">
        <v>95</v>
      </c>
      <c r="AU288" s="38"/>
      <c r="AV288" s="31"/>
      <c r="AW288" s="31"/>
      <c r="AX288" s="31"/>
      <c r="AY288" s="31"/>
      <c r="AZ288" s="43"/>
    </row>
    <row r="289" spans="1:52" s="47" customFormat="1" ht="107.25" customHeight="1" x14ac:dyDescent="0.2">
      <c r="A289" s="32"/>
      <c r="B289" s="31" t="s">
        <v>1510</v>
      </c>
      <c r="C289" s="31"/>
      <c r="D289" s="34" t="s">
        <v>1016</v>
      </c>
      <c r="E289" s="38" t="s">
        <v>1017</v>
      </c>
      <c r="F289" s="59" t="s">
        <v>75</v>
      </c>
      <c r="G289" s="31" t="s">
        <v>819</v>
      </c>
      <c r="H289" s="31" t="s">
        <v>77</v>
      </c>
      <c r="I289" s="31" t="s">
        <v>78</v>
      </c>
      <c r="J289" s="31" t="str">
        <f t="shared" si="13"/>
        <v>ОП Крым</v>
      </c>
      <c r="K289" s="31" t="s">
        <v>1511</v>
      </c>
      <c r="L289" s="31" t="str">
        <f t="shared" si="16"/>
        <v>Оказание услуг по проведению хроматографического и физикохимического анализа трансформаторного масла</v>
      </c>
      <c r="M289" s="33" t="s">
        <v>1242</v>
      </c>
      <c r="N289" s="33" t="s">
        <v>994</v>
      </c>
      <c r="O289" s="38">
        <v>642</v>
      </c>
      <c r="P289" s="31" t="s">
        <v>878</v>
      </c>
      <c r="Q289" s="31">
        <v>1</v>
      </c>
      <c r="R289" s="34" t="s">
        <v>163</v>
      </c>
      <c r="S289" s="37" t="s">
        <v>164</v>
      </c>
      <c r="T289" s="71">
        <v>600</v>
      </c>
      <c r="U289" s="37">
        <v>100</v>
      </c>
      <c r="V289" s="37">
        <f t="shared" si="15"/>
        <v>600000</v>
      </c>
      <c r="W289" s="31" t="s">
        <v>115</v>
      </c>
      <c r="X289" s="39" t="s">
        <v>101</v>
      </c>
      <c r="Y289" s="38" t="s">
        <v>115</v>
      </c>
      <c r="Z289" s="31" t="s">
        <v>101</v>
      </c>
      <c r="AA289" s="39" t="s">
        <v>153</v>
      </c>
      <c r="AB289" s="31" t="s">
        <v>115</v>
      </c>
      <c r="AC289" s="31" t="s">
        <v>85</v>
      </c>
      <c r="AD289" s="39" t="s">
        <v>115</v>
      </c>
      <c r="AE289" s="39" t="s">
        <v>87</v>
      </c>
      <c r="AF289" s="38" t="s">
        <v>115</v>
      </c>
      <c r="AG289" s="66" t="s">
        <v>87</v>
      </c>
      <c r="AH289" s="33" t="s">
        <v>116</v>
      </c>
      <c r="AI289" s="33" t="s">
        <v>87</v>
      </c>
      <c r="AJ289" s="38" t="s">
        <v>622</v>
      </c>
      <c r="AK289" s="31" t="s">
        <v>104</v>
      </c>
      <c r="AL289" s="31">
        <v>1</v>
      </c>
      <c r="AM289" s="41">
        <v>31636</v>
      </c>
      <c r="AN289" s="41" t="s">
        <v>92</v>
      </c>
      <c r="AO289" s="39">
        <v>1</v>
      </c>
      <c r="AP289" s="31">
        <v>0</v>
      </c>
      <c r="AQ289" s="31"/>
      <c r="AR289" s="31" t="s">
        <v>93</v>
      </c>
      <c r="AS289" s="31" t="s">
        <v>94</v>
      </c>
      <c r="AT289" s="39" t="s">
        <v>95</v>
      </c>
      <c r="AU289" s="38"/>
      <c r="AV289" s="31"/>
      <c r="AW289" s="31"/>
      <c r="AX289" s="31"/>
      <c r="AY289" s="31"/>
      <c r="AZ289" s="43"/>
    </row>
    <row r="290" spans="1:52" s="47" customFormat="1" ht="63.75" customHeight="1" x14ac:dyDescent="0.2">
      <c r="A290" s="32" t="s">
        <v>1512</v>
      </c>
      <c r="B290" s="31" t="s">
        <v>1513</v>
      </c>
      <c r="C290" s="31" t="s">
        <v>268</v>
      </c>
      <c r="D290" s="69" t="s">
        <v>1514</v>
      </c>
      <c r="E290" s="38" t="s">
        <v>1515</v>
      </c>
      <c r="F290" s="59" t="s">
        <v>75</v>
      </c>
      <c r="G290" s="31" t="s">
        <v>819</v>
      </c>
      <c r="H290" s="31" t="s">
        <v>77</v>
      </c>
      <c r="I290" s="31" t="s">
        <v>78</v>
      </c>
      <c r="J290" s="31" t="str">
        <f t="shared" si="13"/>
        <v>ОП Крым</v>
      </c>
      <c r="K290" s="31" t="s">
        <v>1516</v>
      </c>
      <c r="L290" s="31" t="str">
        <f t="shared" si="16"/>
        <v>Оказание услуг связи  Интернет на площадках мобильных ГТЭС</v>
      </c>
      <c r="M290" s="33" t="s">
        <v>930</v>
      </c>
      <c r="N290" s="33" t="s">
        <v>994</v>
      </c>
      <c r="O290" s="38">
        <v>642</v>
      </c>
      <c r="P290" s="31" t="s">
        <v>878</v>
      </c>
      <c r="Q290" s="31">
        <v>1</v>
      </c>
      <c r="R290" s="34" t="s">
        <v>163</v>
      </c>
      <c r="S290" s="37" t="s">
        <v>164</v>
      </c>
      <c r="T290" s="71">
        <v>432</v>
      </c>
      <c r="U290" s="37">
        <v>108</v>
      </c>
      <c r="V290" s="37">
        <f t="shared" si="15"/>
        <v>432000</v>
      </c>
      <c r="W290" s="31" t="s">
        <v>115</v>
      </c>
      <c r="X290" s="39" t="s">
        <v>131</v>
      </c>
      <c r="Y290" s="38" t="s">
        <v>115</v>
      </c>
      <c r="Z290" s="31" t="s">
        <v>84</v>
      </c>
      <c r="AA290" s="39" t="s">
        <v>140</v>
      </c>
      <c r="AB290" s="31" t="s">
        <v>115</v>
      </c>
      <c r="AC290" s="31" t="s">
        <v>101</v>
      </c>
      <c r="AD290" s="39" t="s">
        <v>115</v>
      </c>
      <c r="AE290" s="39" t="s">
        <v>85</v>
      </c>
      <c r="AF290" s="38" t="s">
        <v>115</v>
      </c>
      <c r="AG290" s="66" t="s">
        <v>85</v>
      </c>
      <c r="AH290" s="33" t="s">
        <v>116</v>
      </c>
      <c r="AI290" s="33" t="s">
        <v>85</v>
      </c>
      <c r="AJ290" s="38" t="s">
        <v>141</v>
      </c>
      <c r="AK290" s="31" t="s">
        <v>251</v>
      </c>
      <c r="AL290" s="31">
        <v>1</v>
      </c>
      <c r="AM290" s="41">
        <v>65355</v>
      </c>
      <c r="AN290" s="41" t="s">
        <v>92</v>
      </c>
      <c r="AO290" s="39">
        <v>0</v>
      </c>
      <c r="AP290" s="31">
        <v>0</v>
      </c>
      <c r="AQ290" s="31"/>
      <c r="AR290" s="31" t="s">
        <v>93</v>
      </c>
      <c r="AS290" s="31" t="s">
        <v>94</v>
      </c>
      <c r="AT290" s="39" t="s">
        <v>95</v>
      </c>
      <c r="AU290" s="38"/>
      <c r="AV290" s="31"/>
      <c r="AW290" s="31">
        <v>161</v>
      </c>
      <c r="AX290" s="181">
        <v>43208</v>
      </c>
      <c r="AY290" s="181">
        <v>43210</v>
      </c>
      <c r="AZ290" s="181">
        <v>43208</v>
      </c>
    </row>
    <row r="291" spans="1:52" s="47" customFormat="1" ht="64.5" customHeight="1" x14ac:dyDescent="0.2">
      <c r="A291" s="32"/>
      <c r="B291" s="31" t="s">
        <v>1517</v>
      </c>
      <c r="C291" s="31"/>
      <c r="D291" s="34" t="s">
        <v>1016</v>
      </c>
      <c r="E291" s="38" t="s">
        <v>1017</v>
      </c>
      <c r="F291" s="59" t="s">
        <v>75</v>
      </c>
      <c r="G291" s="31" t="s">
        <v>819</v>
      </c>
      <c r="H291" s="31" t="s">
        <v>77</v>
      </c>
      <c r="I291" s="31" t="s">
        <v>78</v>
      </c>
      <c r="J291" s="31" t="str">
        <f t="shared" si="13"/>
        <v>ОП Крым</v>
      </c>
      <c r="K291" s="31" t="s">
        <v>1518</v>
      </c>
      <c r="L291" s="31" t="str">
        <f t="shared" si="16"/>
        <v>Оказание услуг по проведению анализа масел  ГТУ</v>
      </c>
      <c r="M291" s="33" t="s">
        <v>1519</v>
      </c>
      <c r="N291" s="33" t="s">
        <v>994</v>
      </c>
      <c r="O291" s="38">
        <v>642</v>
      </c>
      <c r="P291" s="31" t="s">
        <v>878</v>
      </c>
      <c r="Q291" s="31">
        <v>1</v>
      </c>
      <c r="R291" s="34" t="s">
        <v>163</v>
      </c>
      <c r="S291" s="37" t="s">
        <v>164</v>
      </c>
      <c r="T291" s="71">
        <v>600</v>
      </c>
      <c r="U291" s="37">
        <v>300</v>
      </c>
      <c r="V291" s="37">
        <f t="shared" si="15"/>
        <v>600000</v>
      </c>
      <c r="W291" s="31" t="s">
        <v>115</v>
      </c>
      <c r="X291" s="39" t="s">
        <v>131</v>
      </c>
      <c r="Y291" s="38" t="s">
        <v>115</v>
      </c>
      <c r="Z291" s="31" t="s">
        <v>84</v>
      </c>
      <c r="AA291" s="39" t="s">
        <v>140</v>
      </c>
      <c r="AB291" s="31" t="s">
        <v>115</v>
      </c>
      <c r="AC291" s="31" t="s">
        <v>101</v>
      </c>
      <c r="AD291" s="39" t="s">
        <v>115</v>
      </c>
      <c r="AE291" s="39" t="s">
        <v>85</v>
      </c>
      <c r="AF291" s="38" t="s">
        <v>115</v>
      </c>
      <c r="AG291" s="66" t="s">
        <v>85</v>
      </c>
      <c r="AH291" s="33" t="s">
        <v>116</v>
      </c>
      <c r="AI291" s="33" t="s">
        <v>85</v>
      </c>
      <c r="AJ291" s="38" t="s">
        <v>141</v>
      </c>
      <c r="AK291" s="31" t="s">
        <v>104</v>
      </c>
      <c r="AL291" s="31">
        <v>1</v>
      </c>
      <c r="AM291" s="41">
        <v>31636</v>
      </c>
      <c r="AN291" s="41" t="s">
        <v>92</v>
      </c>
      <c r="AO291" s="39">
        <v>1</v>
      </c>
      <c r="AP291" s="31">
        <v>0</v>
      </c>
      <c r="AQ291" s="31"/>
      <c r="AR291" s="31" t="s">
        <v>93</v>
      </c>
      <c r="AS291" s="31" t="s">
        <v>94</v>
      </c>
      <c r="AT291" s="39" t="s">
        <v>95</v>
      </c>
      <c r="AU291" s="38"/>
      <c r="AV291" s="31"/>
      <c r="AW291" s="31"/>
      <c r="AX291" s="31"/>
      <c r="AY291" s="31"/>
      <c r="AZ291" s="43"/>
    </row>
    <row r="292" spans="1:52" s="47" customFormat="1" ht="71.25" customHeight="1" x14ac:dyDescent="0.2">
      <c r="A292" s="32" t="s">
        <v>1463</v>
      </c>
      <c r="B292" s="31" t="s">
        <v>1520</v>
      </c>
      <c r="C292" s="31" t="s">
        <v>268</v>
      </c>
      <c r="D292" s="69" t="s">
        <v>1070</v>
      </c>
      <c r="E292" s="38" t="s">
        <v>1071</v>
      </c>
      <c r="F292" s="59" t="s">
        <v>75</v>
      </c>
      <c r="G292" s="31" t="s">
        <v>819</v>
      </c>
      <c r="H292" s="31" t="s">
        <v>77</v>
      </c>
      <c r="I292" s="31" t="s">
        <v>78</v>
      </c>
      <c r="J292" s="31" t="str">
        <f t="shared" si="13"/>
        <v>ОП Крым</v>
      </c>
      <c r="K292" s="31" t="s">
        <v>1521</v>
      </c>
      <c r="L292" s="31" t="str">
        <f t="shared" si="16"/>
        <v>Оказание услуг грузоподъемных механизмов и спецтехники</v>
      </c>
      <c r="M292" s="33" t="s">
        <v>1522</v>
      </c>
      <c r="N292" s="33" t="s">
        <v>994</v>
      </c>
      <c r="O292" s="38">
        <v>642</v>
      </c>
      <c r="P292" s="31" t="s">
        <v>878</v>
      </c>
      <c r="Q292" s="31">
        <v>1</v>
      </c>
      <c r="R292" s="34" t="s">
        <v>163</v>
      </c>
      <c r="S292" s="37" t="s">
        <v>164</v>
      </c>
      <c r="T292" s="71">
        <v>1000</v>
      </c>
      <c r="U292" s="37">
        <v>400</v>
      </c>
      <c r="V292" s="37">
        <f t="shared" si="15"/>
        <v>1000000</v>
      </c>
      <c r="W292" s="31" t="s">
        <v>115</v>
      </c>
      <c r="X292" s="39" t="s">
        <v>127</v>
      </c>
      <c r="Y292" s="38" t="s">
        <v>115</v>
      </c>
      <c r="Z292" s="31" t="s">
        <v>129</v>
      </c>
      <c r="AA292" s="39" t="s">
        <v>282</v>
      </c>
      <c r="AB292" s="31" t="s">
        <v>115</v>
      </c>
      <c r="AC292" s="31" t="s">
        <v>130</v>
      </c>
      <c r="AD292" s="39" t="s">
        <v>115</v>
      </c>
      <c r="AE292" s="39" t="s">
        <v>131</v>
      </c>
      <c r="AF292" s="38" t="s">
        <v>115</v>
      </c>
      <c r="AG292" s="66" t="s">
        <v>131</v>
      </c>
      <c r="AH292" s="33" t="s">
        <v>116</v>
      </c>
      <c r="AI292" s="33" t="s">
        <v>131</v>
      </c>
      <c r="AJ292" s="38" t="s">
        <v>283</v>
      </c>
      <c r="AK292" s="31" t="s">
        <v>104</v>
      </c>
      <c r="AL292" s="31">
        <v>1</v>
      </c>
      <c r="AM292" s="41">
        <v>31636</v>
      </c>
      <c r="AN292" s="41" t="s">
        <v>92</v>
      </c>
      <c r="AO292" s="39">
        <v>1</v>
      </c>
      <c r="AP292" s="31">
        <v>0</v>
      </c>
      <c r="AQ292" s="31"/>
      <c r="AR292" s="31" t="s">
        <v>93</v>
      </c>
      <c r="AS292" s="31" t="s">
        <v>94</v>
      </c>
      <c r="AT292" s="39" t="s">
        <v>95</v>
      </c>
      <c r="AU292" s="38"/>
      <c r="AV292" s="31"/>
      <c r="AW292" s="31">
        <v>77</v>
      </c>
      <c r="AX292" s="180">
        <v>43150</v>
      </c>
      <c r="AY292" s="180">
        <v>43153</v>
      </c>
      <c r="AZ292" s="180">
        <v>43151</v>
      </c>
    </row>
    <row r="293" spans="1:52" s="47" customFormat="1" ht="102" customHeight="1" x14ac:dyDescent="0.2">
      <c r="A293" s="32" t="s">
        <v>1523</v>
      </c>
      <c r="B293" s="31" t="s">
        <v>1524</v>
      </c>
      <c r="C293" s="31" t="s">
        <v>108</v>
      </c>
      <c r="D293" s="34" t="s">
        <v>689</v>
      </c>
      <c r="E293" s="38" t="s">
        <v>690</v>
      </c>
      <c r="F293" s="59" t="s">
        <v>75</v>
      </c>
      <c r="G293" s="31" t="s">
        <v>819</v>
      </c>
      <c r="H293" s="31" t="s">
        <v>77</v>
      </c>
      <c r="I293" s="31" t="s">
        <v>78</v>
      </c>
      <c r="J293" s="31" t="str">
        <f t="shared" si="13"/>
        <v>ОП Крым</v>
      </c>
      <c r="K293" s="31" t="s">
        <v>1525</v>
      </c>
      <c r="L293" s="31" t="str">
        <f t="shared" si="16"/>
        <v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v>
      </c>
      <c r="M293" s="33" t="s">
        <v>1526</v>
      </c>
      <c r="N293" s="33" t="s">
        <v>994</v>
      </c>
      <c r="O293" s="38">
        <v>642</v>
      </c>
      <c r="P293" s="31" t="s">
        <v>878</v>
      </c>
      <c r="Q293" s="31">
        <v>1</v>
      </c>
      <c r="R293" s="34" t="s">
        <v>163</v>
      </c>
      <c r="S293" s="37" t="s">
        <v>164</v>
      </c>
      <c r="T293" s="71">
        <v>654.91200000000003</v>
      </c>
      <c r="U293" s="37">
        <v>300</v>
      </c>
      <c r="V293" s="37">
        <f t="shared" si="15"/>
        <v>654912</v>
      </c>
      <c r="W293" s="31" t="s">
        <v>115</v>
      </c>
      <c r="X293" s="39" t="s">
        <v>129</v>
      </c>
      <c r="Y293" s="38" t="s">
        <v>115</v>
      </c>
      <c r="Z293" s="31" t="s">
        <v>129</v>
      </c>
      <c r="AA293" s="39" t="s">
        <v>282</v>
      </c>
      <c r="AB293" s="31" t="s">
        <v>115</v>
      </c>
      <c r="AC293" s="31" t="s">
        <v>130</v>
      </c>
      <c r="AD293" s="39" t="s">
        <v>115</v>
      </c>
      <c r="AE293" s="39" t="s">
        <v>131</v>
      </c>
      <c r="AF293" s="38" t="s">
        <v>115</v>
      </c>
      <c r="AG293" s="66" t="s">
        <v>84</v>
      </c>
      <c r="AH293" s="33" t="s">
        <v>116</v>
      </c>
      <c r="AI293" s="33" t="s">
        <v>84</v>
      </c>
      <c r="AJ293" s="38" t="s">
        <v>510</v>
      </c>
      <c r="AK293" s="31" t="s">
        <v>104</v>
      </c>
      <c r="AL293" s="31">
        <v>1</v>
      </c>
      <c r="AM293" s="41">
        <v>31636</v>
      </c>
      <c r="AN293" s="41" t="s">
        <v>92</v>
      </c>
      <c r="AO293" s="39">
        <v>0</v>
      </c>
      <c r="AP293" s="31">
        <v>0</v>
      </c>
      <c r="AQ293" s="31" t="s">
        <v>1527</v>
      </c>
      <c r="AR293" s="31" t="s">
        <v>93</v>
      </c>
      <c r="AS293" s="31" t="s">
        <v>94</v>
      </c>
      <c r="AT293" s="39" t="s">
        <v>95</v>
      </c>
      <c r="AU293" s="38"/>
      <c r="AV293" s="31"/>
      <c r="AW293" s="31">
        <v>148</v>
      </c>
      <c r="AX293" s="181">
        <v>43200</v>
      </c>
      <c r="AY293" s="183">
        <v>43203</v>
      </c>
      <c r="AZ293" s="183">
        <v>43201</v>
      </c>
    </row>
    <row r="294" spans="1:52" s="47" customFormat="1" ht="61.5" customHeight="1" x14ac:dyDescent="0.2">
      <c r="A294" s="32"/>
      <c r="B294" s="31" t="s">
        <v>1528</v>
      </c>
      <c r="C294" s="31"/>
      <c r="D294" s="69" t="s">
        <v>1529</v>
      </c>
      <c r="E294" s="38" t="s">
        <v>358</v>
      </c>
      <c r="F294" s="59" t="s">
        <v>75</v>
      </c>
      <c r="G294" s="31" t="s">
        <v>819</v>
      </c>
      <c r="H294" s="31" t="s">
        <v>77</v>
      </c>
      <c r="I294" s="31" t="s">
        <v>78</v>
      </c>
      <c r="J294" s="31" t="str">
        <f t="shared" si="13"/>
        <v>ОП Крым</v>
      </c>
      <c r="K294" s="31" t="s">
        <v>1530</v>
      </c>
      <c r="L294" s="31" t="str">
        <f t="shared" si="16"/>
        <v>Оказание услуг по проведению периодического медицинского осмотра работников</v>
      </c>
      <c r="M294" s="33" t="s">
        <v>1531</v>
      </c>
      <c r="N294" s="33" t="s">
        <v>994</v>
      </c>
      <c r="O294" s="38">
        <v>642</v>
      </c>
      <c r="P294" s="31" t="s">
        <v>878</v>
      </c>
      <c r="Q294" s="31">
        <v>1</v>
      </c>
      <c r="R294" s="34" t="s">
        <v>163</v>
      </c>
      <c r="S294" s="37" t="s">
        <v>164</v>
      </c>
      <c r="T294" s="71">
        <v>250</v>
      </c>
      <c r="U294" s="37">
        <v>200</v>
      </c>
      <c r="V294" s="37">
        <f t="shared" si="15"/>
        <v>250000</v>
      </c>
      <c r="W294" s="31" t="s">
        <v>115</v>
      </c>
      <c r="X294" s="39" t="s">
        <v>131</v>
      </c>
      <c r="Y294" s="38" t="s">
        <v>115</v>
      </c>
      <c r="Z294" s="31" t="s">
        <v>84</v>
      </c>
      <c r="AA294" s="39" t="s">
        <v>140</v>
      </c>
      <c r="AB294" s="31" t="s">
        <v>115</v>
      </c>
      <c r="AC294" s="31" t="s">
        <v>101</v>
      </c>
      <c r="AD294" s="39" t="s">
        <v>115</v>
      </c>
      <c r="AE294" s="39" t="s">
        <v>85</v>
      </c>
      <c r="AF294" s="38" t="s">
        <v>115</v>
      </c>
      <c r="AG294" s="66" t="s">
        <v>85</v>
      </c>
      <c r="AH294" s="33" t="s">
        <v>116</v>
      </c>
      <c r="AI294" s="33" t="s">
        <v>85</v>
      </c>
      <c r="AJ294" s="38" t="s">
        <v>141</v>
      </c>
      <c r="AK294" s="31" t="s">
        <v>251</v>
      </c>
      <c r="AL294" s="31">
        <v>1</v>
      </c>
      <c r="AM294" s="41">
        <v>65355</v>
      </c>
      <c r="AN294" s="41" t="s">
        <v>92</v>
      </c>
      <c r="AO294" s="39">
        <v>1</v>
      </c>
      <c r="AP294" s="31">
        <v>0</v>
      </c>
      <c r="AQ294" s="31"/>
      <c r="AR294" s="31" t="s">
        <v>93</v>
      </c>
      <c r="AS294" s="31" t="s">
        <v>94</v>
      </c>
      <c r="AT294" s="39" t="s">
        <v>95</v>
      </c>
      <c r="AU294" s="38"/>
      <c r="AV294" s="31"/>
      <c r="AW294" s="31"/>
      <c r="AX294" s="31"/>
      <c r="AY294" s="31"/>
      <c r="AZ294" s="43"/>
    </row>
    <row r="295" spans="1:52" s="47" customFormat="1" ht="63.75" customHeight="1" x14ac:dyDescent="0.2">
      <c r="A295" s="32" t="s">
        <v>1532</v>
      </c>
      <c r="B295" s="31" t="s">
        <v>1533</v>
      </c>
      <c r="C295" s="31" t="s">
        <v>108</v>
      </c>
      <c r="D295" s="69" t="s">
        <v>1514</v>
      </c>
      <c r="E295" s="38" t="s">
        <v>1515</v>
      </c>
      <c r="F295" s="59" t="s">
        <v>75</v>
      </c>
      <c r="G295" s="31" t="s">
        <v>819</v>
      </c>
      <c r="H295" s="31" t="s">
        <v>77</v>
      </c>
      <c r="I295" s="31" t="s">
        <v>78</v>
      </c>
      <c r="J295" s="31" t="str">
        <f t="shared" si="13"/>
        <v>ОП Крым</v>
      </c>
      <c r="K295" s="31" t="s">
        <v>1534</v>
      </c>
      <c r="L295" s="31" t="str">
        <f t="shared" si="16"/>
        <v>Оказание услуг по обеспечению доступа к сети Интернет офисных помещений  в г. Севастополь</v>
      </c>
      <c r="M295" s="33" t="s">
        <v>930</v>
      </c>
      <c r="N295" s="33" t="s">
        <v>994</v>
      </c>
      <c r="O295" s="38">
        <v>642</v>
      </c>
      <c r="P295" s="31" t="s">
        <v>878</v>
      </c>
      <c r="Q295" s="31">
        <v>1</v>
      </c>
      <c r="R295" s="34">
        <v>67000000000</v>
      </c>
      <c r="S295" s="37" t="s">
        <v>197</v>
      </c>
      <c r="T295" s="71">
        <v>88.38</v>
      </c>
      <c r="U295" s="37">
        <v>44.19</v>
      </c>
      <c r="V295" s="37">
        <f t="shared" si="15"/>
        <v>88380</v>
      </c>
      <c r="W295" s="31" t="s">
        <v>115</v>
      </c>
      <c r="X295" s="39" t="s">
        <v>127</v>
      </c>
      <c r="Y295" s="38" t="s">
        <v>115</v>
      </c>
      <c r="Z295" s="31" t="s">
        <v>127</v>
      </c>
      <c r="AA295" s="39" t="s">
        <v>128</v>
      </c>
      <c r="AB295" s="31" t="s">
        <v>115</v>
      </c>
      <c r="AC295" s="31" t="s">
        <v>129</v>
      </c>
      <c r="AD295" s="39" t="s">
        <v>115</v>
      </c>
      <c r="AE295" s="39" t="s">
        <v>130</v>
      </c>
      <c r="AF295" s="38" t="s">
        <v>115</v>
      </c>
      <c r="AG295" s="66" t="s">
        <v>131</v>
      </c>
      <c r="AH295" s="33" t="s">
        <v>116</v>
      </c>
      <c r="AI295" s="33" t="s">
        <v>131</v>
      </c>
      <c r="AJ295" s="38" t="s">
        <v>283</v>
      </c>
      <c r="AK295" s="31" t="s">
        <v>133</v>
      </c>
      <c r="AL295" s="31">
        <v>0</v>
      </c>
      <c r="AM295" s="41">
        <v>97259</v>
      </c>
      <c r="AN295" s="41" t="s">
        <v>92</v>
      </c>
      <c r="AO295" s="39">
        <v>0</v>
      </c>
      <c r="AP295" s="31">
        <v>0</v>
      </c>
      <c r="AQ295" s="31" t="s">
        <v>1535</v>
      </c>
      <c r="AR295" s="31"/>
      <c r="AS295" s="31" t="s">
        <v>94</v>
      </c>
      <c r="AT295" s="39" t="s">
        <v>95</v>
      </c>
      <c r="AU295" s="38"/>
      <c r="AV295" s="31"/>
      <c r="AW295" s="31">
        <v>150</v>
      </c>
      <c r="AX295" s="181">
        <v>43200</v>
      </c>
      <c r="AY295" s="183">
        <v>43203</v>
      </c>
      <c r="AZ295" s="183">
        <v>43201</v>
      </c>
    </row>
    <row r="296" spans="1:52" s="47" customFormat="1" ht="99.75" customHeight="1" x14ac:dyDescent="0.2">
      <c r="A296" s="32" t="s">
        <v>1536</v>
      </c>
      <c r="B296" s="31" t="s">
        <v>1537</v>
      </c>
      <c r="C296" s="31" t="s">
        <v>108</v>
      </c>
      <c r="D296" s="69" t="s">
        <v>1538</v>
      </c>
      <c r="E296" s="31" t="s">
        <v>441</v>
      </c>
      <c r="F296" s="59"/>
      <c r="G296" s="31" t="s">
        <v>819</v>
      </c>
      <c r="H296" s="31" t="s">
        <v>77</v>
      </c>
      <c r="I296" s="31" t="s">
        <v>78</v>
      </c>
      <c r="J296" s="31" t="str">
        <f t="shared" si="13"/>
        <v>ОП Крым</v>
      </c>
      <c r="K296" s="31" t="s">
        <v>1539</v>
      </c>
      <c r="L296" s="31" t="str">
        <f t="shared" si="16"/>
        <v>Метрологические измерения по поверке/калибровке СИ</v>
      </c>
      <c r="M296" s="33" t="s">
        <v>1540</v>
      </c>
      <c r="N296" s="33" t="s">
        <v>994</v>
      </c>
      <c r="O296" s="38">
        <v>642</v>
      </c>
      <c r="P296" s="31" t="s">
        <v>878</v>
      </c>
      <c r="Q296" s="31">
        <v>1</v>
      </c>
      <c r="R296" s="34" t="s">
        <v>163</v>
      </c>
      <c r="S296" s="37" t="s">
        <v>164</v>
      </c>
      <c r="T296" s="71">
        <v>1000</v>
      </c>
      <c r="U296" s="37">
        <v>600</v>
      </c>
      <c r="V296" s="37">
        <f t="shared" si="15"/>
        <v>1000000</v>
      </c>
      <c r="W296" s="31" t="s">
        <v>115</v>
      </c>
      <c r="X296" s="39" t="s">
        <v>126</v>
      </c>
      <c r="Y296" s="38" t="s">
        <v>115</v>
      </c>
      <c r="Z296" s="31" t="s">
        <v>127</v>
      </c>
      <c r="AA296" s="39" t="s">
        <v>128</v>
      </c>
      <c r="AB296" s="31" t="s">
        <v>115</v>
      </c>
      <c r="AC296" s="31" t="s">
        <v>129</v>
      </c>
      <c r="AD296" s="39" t="s">
        <v>115</v>
      </c>
      <c r="AE296" s="39" t="s">
        <v>130</v>
      </c>
      <c r="AF296" s="38" t="s">
        <v>115</v>
      </c>
      <c r="AG296" s="39" t="s">
        <v>130</v>
      </c>
      <c r="AH296" s="33" t="s">
        <v>116</v>
      </c>
      <c r="AI296" s="39" t="s">
        <v>130</v>
      </c>
      <c r="AJ296" s="38" t="s">
        <v>132</v>
      </c>
      <c r="AK296" s="31" t="s">
        <v>176</v>
      </c>
      <c r="AL296" s="31">
        <v>0</v>
      </c>
      <c r="AM296" s="41">
        <v>3363</v>
      </c>
      <c r="AN296" s="41" t="s">
        <v>92</v>
      </c>
      <c r="AO296" s="39">
        <v>0</v>
      </c>
      <c r="AP296" s="31">
        <v>0</v>
      </c>
      <c r="AQ296" s="31" t="s">
        <v>1541</v>
      </c>
      <c r="AR296" s="31"/>
      <c r="AS296" s="31" t="s">
        <v>94</v>
      </c>
      <c r="AT296" s="39" t="s">
        <v>95</v>
      </c>
      <c r="AU296" s="38"/>
      <c r="AV296" s="31" t="s">
        <v>1542</v>
      </c>
      <c r="AW296" s="39">
        <v>34</v>
      </c>
      <c r="AX296" s="180">
        <v>43124</v>
      </c>
      <c r="AY296" s="180">
        <v>43125</v>
      </c>
      <c r="AZ296" s="180">
        <v>43124</v>
      </c>
    </row>
    <row r="297" spans="1:52" s="47" customFormat="1" ht="63.75" customHeight="1" x14ac:dyDescent="0.2">
      <c r="A297" s="32" t="s">
        <v>1543</v>
      </c>
      <c r="B297" s="31" t="s">
        <v>1544</v>
      </c>
      <c r="C297" s="31" t="s">
        <v>108</v>
      </c>
      <c r="D297" s="69" t="s">
        <v>1545</v>
      </c>
      <c r="E297" s="38" t="s">
        <v>805</v>
      </c>
      <c r="F297" s="59" t="s">
        <v>75</v>
      </c>
      <c r="G297" s="31" t="s">
        <v>819</v>
      </c>
      <c r="H297" s="31" t="s">
        <v>77</v>
      </c>
      <c r="I297" s="31" t="s">
        <v>78</v>
      </c>
      <c r="J297" s="31" t="str">
        <f t="shared" si="13"/>
        <v>ОП Крым</v>
      </c>
      <c r="K297" s="31" t="s">
        <v>1546</v>
      </c>
      <c r="L297" s="31" t="str">
        <f t="shared" si="16"/>
        <v>Поставка питьевой воды в бутылях</v>
      </c>
      <c r="M297" s="33" t="s">
        <v>1547</v>
      </c>
      <c r="N297" s="33" t="s">
        <v>994</v>
      </c>
      <c r="O297" s="38">
        <v>642</v>
      </c>
      <c r="P297" s="31" t="s">
        <v>878</v>
      </c>
      <c r="Q297" s="31">
        <v>1</v>
      </c>
      <c r="R297" s="34" t="s">
        <v>163</v>
      </c>
      <c r="S297" s="37" t="s">
        <v>164</v>
      </c>
      <c r="T297" s="71">
        <v>837.09</v>
      </c>
      <c r="U297" s="37">
        <v>630</v>
      </c>
      <c r="V297" s="37">
        <f t="shared" si="15"/>
        <v>837090</v>
      </c>
      <c r="W297" s="31" t="s">
        <v>115</v>
      </c>
      <c r="X297" s="39" t="s">
        <v>102</v>
      </c>
      <c r="Y297" s="38" t="s">
        <v>115</v>
      </c>
      <c r="Z297" s="39" t="s">
        <v>102</v>
      </c>
      <c r="AA297" s="38" t="s">
        <v>198</v>
      </c>
      <c r="AB297" s="31" t="s">
        <v>115</v>
      </c>
      <c r="AC297" s="31" t="s">
        <v>126</v>
      </c>
      <c r="AD297" s="39" t="s">
        <v>115</v>
      </c>
      <c r="AE297" s="31" t="s">
        <v>126</v>
      </c>
      <c r="AF297" s="38" t="s">
        <v>115</v>
      </c>
      <c r="AG297" s="31" t="s">
        <v>126</v>
      </c>
      <c r="AH297" s="33" t="s">
        <v>116</v>
      </c>
      <c r="AI297" s="31" t="s">
        <v>126</v>
      </c>
      <c r="AJ297" s="38" t="s">
        <v>199</v>
      </c>
      <c r="AK297" s="40" t="s">
        <v>104</v>
      </c>
      <c r="AL297" s="31">
        <v>1</v>
      </c>
      <c r="AM297" s="41">
        <v>31636</v>
      </c>
      <c r="AN297" s="41" t="s">
        <v>92</v>
      </c>
      <c r="AO297" s="39">
        <v>1</v>
      </c>
      <c r="AP297" s="31">
        <v>0</v>
      </c>
      <c r="AQ297" s="31" t="s">
        <v>371</v>
      </c>
      <c r="AR297" s="31" t="s">
        <v>93</v>
      </c>
      <c r="AS297" s="31" t="s">
        <v>94</v>
      </c>
      <c r="AT297" s="39" t="s">
        <v>95</v>
      </c>
      <c r="AU297" s="38"/>
      <c r="AV297" s="31"/>
      <c r="AW297" s="39">
        <v>65</v>
      </c>
      <c r="AX297" s="180">
        <v>43138</v>
      </c>
      <c r="AY297" s="180">
        <v>43143</v>
      </c>
      <c r="AZ297" s="180">
        <v>43140</v>
      </c>
    </row>
    <row r="298" spans="1:52" s="47" customFormat="1" ht="109.5" customHeight="1" x14ac:dyDescent="0.2">
      <c r="A298" s="32"/>
      <c r="B298" s="31" t="s">
        <v>1548</v>
      </c>
      <c r="C298" s="31"/>
      <c r="D298" s="69" t="s">
        <v>121</v>
      </c>
      <c r="E298" s="38" t="s">
        <v>122</v>
      </c>
      <c r="F298" s="59" t="s">
        <v>75</v>
      </c>
      <c r="G298" s="31" t="s">
        <v>819</v>
      </c>
      <c r="H298" s="31" t="s">
        <v>77</v>
      </c>
      <c r="I298" s="31" t="s">
        <v>78</v>
      </c>
      <c r="J298" s="31" t="str">
        <f t="shared" si="13"/>
        <v>ОП Крым</v>
      </c>
      <c r="K298" s="31" t="s">
        <v>1549</v>
      </c>
      <c r="L298" s="31" t="str">
        <f t="shared" si="16"/>
        <v>Оказание услуг технического обслуживания комплекса техсредств охраны "Тревожная кнопка" в г. Севастополе</v>
      </c>
      <c r="M298" s="33" t="s">
        <v>1550</v>
      </c>
      <c r="N298" s="33" t="s">
        <v>994</v>
      </c>
      <c r="O298" s="38">
        <v>642</v>
      </c>
      <c r="P298" s="31" t="s">
        <v>878</v>
      </c>
      <c r="Q298" s="31">
        <v>1</v>
      </c>
      <c r="R298" s="34">
        <v>67000000000</v>
      </c>
      <c r="S298" s="37" t="s">
        <v>197</v>
      </c>
      <c r="T298" s="71">
        <v>76.7</v>
      </c>
      <c r="U298" s="37">
        <v>5.5</v>
      </c>
      <c r="V298" s="37">
        <f t="shared" si="15"/>
        <v>76700</v>
      </c>
      <c r="W298" s="31" t="s">
        <v>115</v>
      </c>
      <c r="X298" s="39" t="s">
        <v>101</v>
      </c>
      <c r="Y298" s="38" t="s">
        <v>115</v>
      </c>
      <c r="Z298" s="31" t="s">
        <v>85</v>
      </c>
      <c r="AA298" s="39" t="s">
        <v>86</v>
      </c>
      <c r="AB298" s="31" t="s">
        <v>115</v>
      </c>
      <c r="AC298" s="31" t="s">
        <v>87</v>
      </c>
      <c r="AD298" s="39" t="s">
        <v>115</v>
      </c>
      <c r="AE298" s="39" t="s">
        <v>88</v>
      </c>
      <c r="AF298" s="38" t="s">
        <v>115</v>
      </c>
      <c r="AG298" s="66" t="s">
        <v>88</v>
      </c>
      <c r="AH298" s="33" t="s">
        <v>116</v>
      </c>
      <c r="AI298" s="33" t="s">
        <v>88</v>
      </c>
      <c r="AJ298" s="38" t="s">
        <v>90</v>
      </c>
      <c r="AK298" s="31" t="s">
        <v>133</v>
      </c>
      <c r="AL298" s="31">
        <v>0</v>
      </c>
      <c r="AM298" s="41">
        <v>97259</v>
      </c>
      <c r="AN298" s="41" t="s">
        <v>92</v>
      </c>
      <c r="AO298" s="39">
        <v>0</v>
      </c>
      <c r="AP298" s="41">
        <v>9</v>
      </c>
      <c r="AQ298" s="41"/>
      <c r="AR298" s="31"/>
      <c r="AS298" s="31" t="s">
        <v>94</v>
      </c>
      <c r="AT298" s="39" t="s">
        <v>95</v>
      </c>
      <c r="AU298" s="38"/>
      <c r="AV298" s="31"/>
      <c r="AW298" s="31"/>
      <c r="AX298" s="31"/>
      <c r="AY298" s="31"/>
      <c r="AZ298" s="43"/>
    </row>
    <row r="299" spans="1:52" s="47" customFormat="1" ht="134.25" customHeight="1" x14ac:dyDescent="0.2">
      <c r="A299" s="32"/>
      <c r="B299" s="31" t="s">
        <v>1551</v>
      </c>
      <c r="C299" s="31"/>
      <c r="D299" s="69" t="s">
        <v>121</v>
      </c>
      <c r="E299" s="38" t="s">
        <v>122</v>
      </c>
      <c r="F299" s="59" t="s">
        <v>75</v>
      </c>
      <c r="G299" s="31" t="s">
        <v>819</v>
      </c>
      <c r="H299" s="31" t="s">
        <v>77</v>
      </c>
      <c r="I299" s="31" t="s">
        <v>78</v>
      </c>
      <c r="J299" s="31" t="str">
        <f t="shared" si="13"/>
        <v>ОП Крым</v>
      </c>
      <c r="K299" s="31" t="s">
        <v>1552</v>
      </c>
      <c r="L299" s="31" t="str">
        <f t="shared" si="16"/>
        <v>Оказание услуг технического обслуживания средств охраны на площадке размещения мобильных ГТЭС «Симферопольская МГТЭС»</v>
      </c>
      <c r="M299" s="33" t="s">
        <v>1550</v>
      </c>
      <c r="N299" s="33" t="s">
        <v>994</v>
      </c>
      <c r="O299" s="38">
        <v>642</v>
      </c>
      <c r="P299" s="31" t="s">
        <v>878</v>
      </c>
      <c r="Q299" s="31">
        <v>1</v>
      </c>
      <c r="R299" s="34" t="s">
        <v>163</v>
      </c>
      <c r="S299" s="37" t="s">
        <v>164</v>
      </c>
      <c r="T299" s="71">
        <v>5.9</v>
      </c>
      <c r="U299" s="37">
        <f>T299</f>
        <v>5.9</v>
      </c>
      <c r="V299" s="37">
        <f t="shared" si="15"/>
        <v>5900</v>
      </c>
      <c r="W299" s="31" t="s">
        <v>115</v>
      </c>
      <c r="X299" s="39" t="s">
        <v>101</v>
      </c>
      <c r="Y299" s="38" t="s">
        <v>115</v>
      </c>
      <c r="Z299" s="31" t="s">
        <v>85</v>
      </c>
      <c r="AA299" s="39" t="s">
        <v>86</v>
      </c>
      <c r="AB299" s="31" t="s">
        <v>115</v>
      </c>
      <c r="AC299" s="31" t="s">
        <v>87</v>
      </c>
      <c r="AD299" s="39" t="s">
        <v>115</v>
      </c>
      <c r="AE299" s="39" t="s">
        <v>88</v>
      </c>
      <c r="AF299" s="38" t="s">
        <v>115</v>
      </c>
      <c r="AG299" s="66" t="s">
        <v>88</v>
      </c>
      <c r="AH299" s="33" t="s">
        <v>116</v>
      </c>
      <c r="AI299" s="33" t="s">
        <v>88</v>
      </c>
      <c r="AJ299" s="38" t="s">
        <v>90</v>
      </c>
      <c r="AK299" s="31" t="s">
        <v>133</v>
      </c>
      <c r="AL299" s="31">
        <v>0</v>
      </c>
      <c r="AM299" s="41">
        <v>97259</v>
      </c>
      <c r="AN299" s="41" t="s">
        <v>92</v>
      </c>
      <c r="AO299" s="39">
        <v>0</v>
      </c>
      <c r="AP299" s="41">
        <v>9</v>
      </c>
      <c r="AQ299" s="41"/>
      <c r="AR299" s="31"/>
      <c r="AS299" s="31" t="s">
        <v>94</v>
      </c>
      <c r="AT299" s="39" t="s">
        <v>95</v>
      </c>
      <c r="AU299" s="38"/>
      <c r="AV299" s="31"/>
      <c r="AW299" s="31"/>
      <c r="AX299" s="31"/>
      <c r="AY299" s="31"/>
      <c r="AZ299" s="43"/>
    </row>
    <row r="300" spans="1:52" s="47" customFormat="1" ht="112.5" customHeight="1" x14ac:dyDescent="0.2">
      <c r="A300" s="32"/>
      <c r="B300" s="31" t="s">
        <v>1553</v>
      </c>
      <c r="C300" s="31"/>
      <c r="D300" s="69" t="s">
        <v>121</v>
      </c>
      <c r="E300" s="38" t="s">
        <v>122</v>
      </c>
      <c r="F300" s="59" t="s">
        <v>75</v>
      </c>
      <c r="G300" s="31" t="s">
        <v>819</v>
      </c>
      <c r="H300" s="31" t="s">
        <v>77</v>
      </c>
      <c r="I300" s="31" t="s">
        <v>78</v>
      </c>
      <c r="J300" s="31" t="str">
        <f t="shared" si="13"/>
        <v>ОП Крым</v>
      </c>
      <c r="K300" s="31" t="s">
        <v>1554</v>
      </c>
      <c r="L300" s="31" t="str">
        <f t="shared" si="16"/>
        <v>Оказание услуг технического обслуживания средств охраны на площадке размещения мобильных ГТЭС «Западно-Крымская МГТЭС»</v>
      </c>
      <c r="M300" s="33" t="s">
        <v>1550</v>
      </c>
      <c r="N300" s="33" t="s">
        <v>994</v>
      </c>
      <c r="O300" s="38">
        <v>642</v>
      </c>
      <c r="P300" s="31" t="s">
        <v>878</v>
      </c>
      <c r="Q300" s="31">
        <v>1</v>
      </c>
      <c r="R300" s="34" t="s">
        <v>163</v>
      </c>
      <c r="S300" s="37" t="s">
        <v>164</v>
      </c>
      <c r="T300" s="71">
        <v>5.9</v>
      </c>
      <c r="U300" s="37">
        <f>T300</f>
        <v>5.9</v>
      </c>
      <c r="V300" s="37">
        <f t="shared" si="15"/>
        <v>5900</v>
      </c>
      <c r="W300" s="31" t="s">
        <v>115</v>
      </c>
      <c r="X300" s="39" t="s">
        <v>101</v>
      </c>
      <c r="Y300" s="38" t="s">
        <v>115</v>
      </c>
      <c r="Z300" s="31" t="s">
        <v>85</v>
      </c>
      <c r="AA300" s="39" t="s">
        <v>86</v>
      </c>
      <c r="AB300" s="31" t="s">
        <v>115</v>
      </c>
      <c r="AC300" s="31" t="s">
        <v>87</v>
      </c>
      <c r="AD300" s="39" t="s">
        <v>115</v>
      </c>
      <c r="AE300" s="39" t="s">
        <v>88</v>
      </c>
      <c r="AF300" s="38" t="s">
        <v>115</v>
      </c>
      <c r="AG300" s="66" t="s">
        <v>88</v>
      </c>
      <c r="AH300" s="33" t="s">
        <v>116</v>
      </c>
      <c r="AI300" s="33" t="s">
        <v>88</v>
      </c>
      <c r="AJ300" s="38" t="s">
        <v>90</v>
      </c>
      <c r="AK300" s="31" t="s">
        <v>133</v>
      </c>
      <c r="AL300" s="31">
        <v>0</v>
      </c>
      <c r="AM300" s="41">
        <v>97259</v>
      </c>
      <c r="AN300" s="41" t="s">
        <v>92</v>
      </c>
      <c r="AO300" s="39">
        <v>0</v>
      </c>
      <c r="AP300" s="41">
        <v>9</v>
      </c>
      <c r="AQ300" s="41"/>
      <c r="AR300" s="31"/>
      <c r="AS300" s="31" t="s">
        <v>94</v>
      </c>
      <c r="AT300" s="39" t="s">
        <v>95</v>
      </c>
      <c r="AU300" s="38"/>
      <c r="AV300" s="31"/>
      <c r="AW300" s="31"/>
      <c r="AX300" s="31"/>
      <c r="AY300" s="31"/>
      <c r="AZ300" s="43"/>
    </row>
    <row r="301" spans="1:52" s="47" customFormat="1" ht="109.5" customHeight="1" x14ac:dyDescent="0.2">
      <c r="A301" s="32"/>
      <c r="B301" s="31" t="s">
        <v>1555</v>
      </c>
      <c r="C301" s="31"/>
      <c r="D301" s="34" t="s">
        <v>121</v>
      </c>
      <c r="E301" s="38" t="s">
        <v>122</v>
      </c>
      <c r="F301" s="38">
        <v>8</v>
      </c>
      <c r="G301" s="31" t="s">
        <v>819</v>
      </c>
      <c r="H301" s="31" t="s">
        <v>77</v>
      </c>
      <c r="I301" s="31" t="s">
        <v>78</v>
      </c>
      <c r="J301" s="31" t="str">
        <f t="shared" si="13"/>
        <v>ОП Крым</v>
      </c>
      <c r="K301" s="31" t="s">
        <v>1556</v>
      </c>
      <c r="L301" s="31" t="str">
        <f t="shared" si="16"/>
        <v>Оказание услуг реагирования на тревожный сигнал комплекса ТСО «тревожная кнопка» на площадке размещения мобильных ГТЭС Симферопольская МГТЭС</v>
      </c>
      <c r="M301" s="33" t="s">
        <v>1557</v>
      </c>
      <c r="N301" s="33" t="s">
        <v>994</v>
      </c>
      <c r="O301" s="38">
        <v>642</v>
      </c>
      <c r="P301" s="31" t="s">
        <v>878</v>
      </c>
      <c r="Q301" s="31">
        <v>1</v>
      </c>
      <c r="R301" s="34" t="s">
        <v>163</v>
      </c>
      <c r="S301" s="37" t="s">
        <v>164</v>
      </c>
      <c r="T301" s="71">
        <v>30</v>
      </c>
      <c r="U301" s="37">
        <v>10</v>
      </c>
      <c r="V301" s="37">
        <f t="shared" si="15"/>
        <v>30000</v>
      </c>
      <c r="W301" s="31" t="s">
        <v>115</v>
      </c>
      <c r="X301" s="39" t="s">
        <v>101</v>
      </c>
      <c r="Y301" s="38" t="s">
        <v>115</v>
      </c>
      <c r="Z301" s="31" t="s">
        <v>85</v>
      </c>
      <c r="AA301" s="39" t="s">
        <v>86</v>
      </c>
      <c r="AB301" s="31" t="s">
        <v>115</v>
      </c>
      <c r="AC301" s="31" t="s">
        <v>87</v>
      </c>
      <c r="AD301" s="39" t="s">
        <v>115</v>
      </c>
      <c r="AE301" s="39" t="s">
        <v>88</v>
      </c>
      <c r="AF301" s="38" t="s">
        <v>115</v>
      </c>
      <c r="AG301" s="66" t="s">
        <v>88</v>
      </c>
      <c r="AH301" s="33" t="s">
        <v>116</v>
      </c>
      <c r="AI301" s="33" t="s">
        <v>88</v>
      </c>
      <c r="AJ301" s="38" t="s">
        <v>90</v>
      </c>
      <c r="AK301" s="31" t="s">
        <v>176</v>
      </c>
      <c r="AL301" s="31">
        <v>0</v>
      </c>
      <c r="AM301" s="41">
        <v>3363</v>
      </c>
      <c r="AN301" s="41" t="s">
        <v>92</v>
      </c>
      <c r="AO301" s="39">
        <v>0</v>
      </c>
      <c r="AP301" s="41">
        <v>9</v>
      </c>
      <c r="AQ301" s="41"/>
      <c r="AR301" s="31"/>
      <c r="AS301" s="31" t="s">
        <v>94</v>
      </c>
      <c r="AT301" s="39" t="s">
        <v>95</v>
      </c>
      <c r="AU301" s="38"/>
      <c r="AV301" s="31" t="s">
        <v>1558</v>
      </c>
      <c r="AW301" s="31"/>
      <c r="AX301" s="31"/>
      <c r="AY301" s="31"/>
      <c r="AZ301" s="43"/>
    </row>
    <row r="302" spans="1:52" s="47" customFormat="1" ht="99" customHeight="1" x14ac:dyDescent="0.2">
      <c r="A302" s="32"/>
      <c r="B302" s="31" t="s">
        <v>1559</v>
      </c>
      <c r="C302" s="31"/>
      <c r="D302" s="34" t="s">
        <v>121</v>
      </c>
      <c r="E302" s="38" t="s">
        <v>122</v>
      </c>
      <c r="F302" s="38">
        <v>8</v>
      </c>
      <c r="G302" s="31" t="s">
        <v>819</v>
      </c>
      <c r="H302" s="31" t="s">
        <v>77</v>
      </c>
      <c r="I302" s="31" t="s">
        <v>78</v>
      </c>
      <c r="J302" s="31" t="str">
        <f t="shared" si="13"/>
        <v>ОП Крым</v>
      </c>
      <c r="K302" s="31" t="s">
        <v>1560</v>
      </c>
      <c r="L302" s="31" t="str">
        <f t="shared" si="16"/>
        <v>Оказание услуг реагирования на тревожный сигнал комплекса ТСО «тревожная кнопка» на площадке размещения мобильных ГТЭС Западно-Крымская МГТЭС</v>
      </c>
      <c r="M302" s="33" t="s">
        <v>1557</v>
      </c>
      <c r="N302" s="33" t="s">
        <v>994</v>
      </c>
      <c r="O302" s="38">
        <v>642</v>
      </c>
      <c r="P302" s="31" t="s">
        <v>878</v>
      </c>
      <c r="Q302" s="31">
        <v>1</v>
      </c>
      <c r="R302" s="34" t="s">
        <v>163</v>
      </c>
      <c r="S302" s="37" t="s">
        <v>164</v>
      </c>
      <c r="T302" s="71">
        <v>30</v>
      </c>
      <c r="U302" s="37">
        <v>10</v>
      </c>
      <c r="V302" s="37">
        <f t="shared" si="15"/>
        <v>30000</v>
      </c>
      <c r="W302" s="31" t="s">
        <v>115</v>
      </c>
      <c r="X302" s="39" t="s">
        <v>101</v>
      </c>
      <c r="Y302" s="38" t="s">
        <v>115</v>
      </c>
      <c r="Z302" s="31" t="s">
        <v>85</v>
      </c>
      <c r="AA302" s="39" t="s">
        <v>86</v>
      </c>
      <c r="AB302" s="31" t="s">
        <v>115</v>
      </c>
      <c r="AC302" s="31" t="s">
        <v>87</v>
      </c>
      <c r="AD302" s="39" t="s">
        <v>115</v>
      </c>
      <c r="AE302" s="39" t="s">
        <v>88</v>
      </c>
      <c r="AF302" s="38" t="s">
        <v>115</v>
      </c>
      <c r="AG302" s="66" t="s">
        <v>88</v>
      </c>
      <c r="AH302" s="33" t="s">
        <v>116</v>
      </c>
      <c r="AI302" s="33" t="s">
        <v>88</v>
      </c>
      <c r="AJ302" s="38" t="s">
        <v>90</v>
      </c>
      <c r="AK302" s="31" t="s">
        <v>176</v>
      </c>
      <c r="AL302" s="31">
        <v>0</v>
      </c>
      <c r="AM302" s="41">
        <v>3363</v>
      </c>
      <c r="AN302" s="41" t="s">
        <v>92</v>
      </c>
      <c r="AO302" s="39">
        <v>0</v>
      </c>
      <c r="AP302" s="41">
        <v>9</v>
      </c>
      <c r="AQ302" s="41"/>
      <c r="AR302" s="31"/>
      <c r="AS302" s="31" t="s">
        <v>94</v>
      </c>
      <c r="AT302" s="39" t="s">
        <v>95</v>
      </c>
      <c r="AU302" s="38"/>
      <c r="AV302" s="31" t="s">
        <v>1561</v>
      </c>
      <c r="AW302" s="31"/>
      <c r="AX302" s="31"/>
      <c r="AY302" s="31"/>
      <c r="AZ302" s="43"/>
    </row>
    <row r="303" spans="1:52" s="47" customFormat="1" ht="157.5" customHeight="1" x14ac:dyDescent="0.2">
      <c r="A303" s="32"/>
      <c r="B303" s="31" t="s">
        <v>1562</v>
      </c>
      <c r="C303" s="31"/>
      <c r="D303" s="34" t="s">
        <v>121</v>
      </c>
      <c r="E303" s="38" t="s">
        <v>122</v>
      </c>
      <c r="F303" s="38">
        <v>8</v>
      </c>
      <c r="G303" s="31" t="s">
        <v>819</v>
      </c>
      <c r="H303" s="31" t="s">
        <v>77</v>
      </c>
      <c r="I303" s="31" t="s">
        <v>78</v>
      </c>
      <c r="J303" s="31" t="str">
        <f t="shared" si="13"/>
        <v>ОП Крым</v>
      </c>
      <c r="K303" s="31" t="s">
        <v>1563</v>
      </c>
      <c r="L303" s="31" t="str">
        <f t="shared" si="16"/>
        <v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v>
      </c>
      <c r="M303" s="33" t="s">
        <v>1557</v>
      </c>
      <c r="N303" s="33" t="s">
        <v>994</v>
      </c>
      <c r="O303" s="38">
        <v>642</v>
      </c>
      <c r="P303" s="31" t="s">
        <v>878</v>
      </c>
      <c r="Q303" s="31">
        <v>1</v>
      </c>
      <c r="R303" s="34">
        <v>67000000000</v>
      </c>
      <c r="S303" s="37" t="s">
        <v>197</v>
      </c>
      <c r="T303" s="71">
        <v>50</v>
      </c>
      <c r="U303" s="37">
        <v>10</v>
      </c>
      <c r="V303" s="37">
        <f t="shared" si="15"/>
        <v>50000</v>
      </c>
      <c r="W303" s="31" t="s">
        <v>115</v>
      </c>
      <c r="X303" s="39" t="s">
        <v>101</v>
      </c>
      <c r="Y303" s="38" t="s">
        <v>115</v>
      </c>
      <c r="Z303" s="31" t="s">
        <v>85</v>
      </c>
      <c r="AA303" s="39" t="s">
        <v>86</v>
      </c>
      <c r="AB303" s="31" t="s">
        <v>115</v>
      </c>
      <c r="AC303" s="31" t="s">
        <v>87</v>
      </c>
      <c r="AD303" s="39" t="s">
        <v>115</v>
      </c>
      <c r="AE303" s="39" t="s">
        <v>88</v>
      </c>
      <c r="AF303" s="38" t="s">
        <v>115</v>
      </c>
      <c r="AG303" s="66" t="s">
        <v>88</v>
      </c>
      <c r="AH303" s="33" t="s">
        <v>116</v>
      </c>
      <c r="AI303" s="33" t="s">
        <v>88</v>
      </c>
      <c r="AJ303" s="38" t="s">
        <v>90</v>
      </c>
      <c r="AK303" s="31" t="s">
        <v>176</v>
      </c>
      <c r="AL303" s="31">
        <v>0</v>
      </c>
      <c r="AM303" s="41">
        <v>3363</v>
      </c>
      <c r="AN303" s="41" t="s">
        <v>92</v>
      </c>
      <c r="AO303" s="39">
        <v>0</v>
      </c>
      <c r="AP303" s="41">
        <v>9</v>
      </c>
      <c r="AQ303" s="41"/>
      <c r="AR303" s="31"/>
      <c r="AS303" s="31" t="s">
        <v>94</v>
      </c>
      <c r="AT303" s="39" t="s">
        <v>95</v>
      </c>
      <c r="AU303" s="38"/>
      <c r="AV303" s="31" t="s">
        <v>1564</v>
      </c>
      <c r="AW303" s="31"/>
      <c r="AX303" s="31"/>
      <c r="AY303" s="31"/>
      <c r="AZ303" s="43"/>
    </row>
    <row r="304" spans="1:52" s="47" customFormat="1" ht="63.75" customHeight="1" x14ac:dyDescent="0.2">
      <c r="A304" s="32"/>
      <c r="B304" s="31" t="s">
        <v>1565</v>
      </c>
      <c r="C304" s="31"/>
      <c r="D304" s="69" t="s">
        <v>1566</v>
      </c>
      <c r="E304" s="38" t="s">
        <v>915</v>
      </c>
      <c r="F304" s="59" t="s">
        <v>75</v>
      </c>
      <c r="G304" s="31" t="s">
        <v>819</v>
      </c>
      <c r="H304" s="31" t="s">
        <v>77</v>
      </c>
      <c r="I304" s="31" t="s">
        <v>78</v>
      </c>
      <c r="J304" s="31" t="str">
        <f t="shared" si="13"/>
        <v>ОП Крым</v>
      </c>
      <c r="K304" s="31" t="s">
        <v>1567</v>
      </c>
      <c r="L304" s="31" t="str">
        <f t="shared" si="16"/>
        <v xml:space="preserve">Оказание услуг по ремонту и техническому обслуживанию копировальной техники </v>
      </c>
      <c r="M304" s="33" t="s">
        <v>1568</v>
      </c>
      <c r="N304" s="33" t="s">
        <v>994</v>
      </c>
      <c r="O304" s="38">
        <v>642</v>
      </c>
      <c r="P304" s="31" t="s">
        <v>878</v>
      </c>
      <c r="Q304" s="31">
        <v>1</v>
      </c>
      <c r="R304" s="34">
        <v>67000000000</v>
      </c>
      <c r="S304" s="37" t="s">
        <v>197</v>
      </c>
      <c r="T304" s="71">
        <v>400</v>
      </c>
      <c r="U304" s="37">
        <v>200</v>
      </c>
      <c r="V304" s="37">
        <f t="shared" si="15"/>
        <v>400000</v>
      </c>
      <c r="W304" s="31" t="s">
        <v>115</v>
      </c>
      <c r="X304" s="39" t="s">
        <v>129</v>
      </c>
      <c r="Y304" s="38" t="s">
        <v>115</v>
      </c>
      <c r="Z304" s="31" t="s">
        <v>130</v>
      </c>
      <c r="AA304" s="39" t="s">
        <v>175</v>
      </c>
      <c r="AB304" s="31" t="s">
        <v>115</v>
      </c>
      <c r="AC304" s="31" t="s">
        <v>131</v>
      </c>
      <c r="AD304" s="39" t="s">
        <v>115</v>
      </c>
      <c r="AE304" s="39" t="s">
        <v>84</v>
      </c>
      <c r="AF304" s="38" t="s">
        <v>115</v>
      </c>
      <c r="AG304" s="66" t="s">
        <v>84</v>
      </c>
      <c r="AH304" s="33" t="s">
        <v>116</v>
      </c>
      <c r="AI304" s="33" t="s">
        <v>84</v>
      </c>
      <c r="AJ304" s="38" t="s">
        <v>510</v>
      </c>
      <c r="AK304" s="31" t="s">
        <v>251</v>
      </c>
      <c r="AL304" s="31">
        <v>1</v>
      </c>
      <c r="AM304" s="41">
        <v>65355</v>
      </c>
      <c r="AN304" s="41" t="s">
        <v>92</v>
      </c>
      <c r="AO304" s="39">
        <v>1</v>
      </c>
      <c r="AP304" s="31">
        <v>0</v>
      </c>
      <c r="AQ304" s="31"/>
      <c r="AR304" s="31" t="s">
        <v>93</v>
      </c>
      <c r="AS304" s="31" t="s">
        <v>94</v>
      </c>
      <c r="AT304" s="39" t="s">
        <v>95</v>
      </c>
      <c r="AU304" s="38"/>
      <c r="AV304" s="31"/>
      <c r="AW304" s="31"/>
      <c r="AX304" s="31"/>
      <c r="AY304" s="31"/>
      <c r="AZ304" s="43"/>
    </row>
    <row r="305" spans="1:53" s="47" customFormat="1" ht="76.5" customHeight="1" x14ac:dyDescent="0.2">
      <c r="A305" s="32"/>
      <c r="B305" s="31" t="s">
        <v>1569</v>
      </c>
      <c r="C305" s="31"/>
      <c r="D305" s="34" t="s">
        <v>1229</v>
      </c>
      <c r="E305" s="38" t="s">
        <v>1570</v>
      </c>
      <c r="F305" s="59" t="s">
        <v>75</v>
      </c>
      <c r="G305" s="31" t="s">
        <v>819</v>
      </c>
      <c r="H305" s="31" t="s">
        <v>77</v>
      </c>
      <c r="I305" s="31" t="s">
        <v>78</v>
      </c>
      <c r="J305" s="31" t="str">
        <f t="shared" si="13"/>
        <v>ОП Крым</v>
      </c>
      <c r="K305" s="31" t="s">
        <v>1571</v>
      </c>
      <c r="L305" s="31" t="str">
        <f t="shared" si="16"/>
        <v>Оказание услуг по высоковольтным испытаниям электрооборудования, СИЗ</v>
      </c>
      <c r="M305" s="33" t="s">
        <v>1572</v>
      </c>
      <c r="N305" s="33" t="s">
        <v>994</v>
      </c>
      <c r="O305" s="38">
        <v>642</v>
      </c>
      <c r="P305" s="31" t="s">
        <v>878</v>
      </c>
      <c r="Q305" s="31">
        <v>1</v>
      </c>
      <c r="R305" s="34" t="s">
        <v>163</v>
      </c>
      <c r="S305" s="37" t="s">
        <v>164</v>
      </c>
      <c r="T305" s="71">
        <v>400</v>
      </c>
      <c r="U305" s="37">
        <v>50</v>
      </c>
      <c r="V305" s="37">
        <f t="shared" si="15"/>
        <v>400000</v>
      </c>
      <c r="W305" s="31" t="s">
        <v>115</v>
      </c>
      <c r="X305" s="39" t="s">
        <v>131</v>
      </c>
      <c r="Y305" s="38" t="s">
        <v>115</v>
      </c>
      <c r="Z305" s="31" t="s">
        <v>84</v>
      </c>
      <c r="AA305" s="39" t="s">
        <v>140</v>
      </c>
      <c r="AB305" s="31" t="s">
        <v>115</v>
      </c>
      <c r="AC305" s="31" t="s">
        <v>101</v>
      </c>
      <c r="AD305" s="39" t="s">
        <v>115</v>
      </c>
      <c r="AE305" s="39" t="s">
        <v>85</v>
      </c>
      <c r="AF305" s="38" t="s">
        <v>115</v>
      </c>
      <c r="AG305" s="66" t="s">
        <v>85</v>
      </c>
      <c r="AH305" s="33" t="s">
        <v>116</v>
      </c>
      <c r="AI305" s="33" t="s">
        <v>85</v>
      </c>
      <c r="AJ305" s="38" t="s">
        <v>141</v>
      </c>
      <c r="AK305" s="31" t="s">
        <v>251</v>
      </c>
      <c r="AL305" s="31">
        <v>1</v>
      </c>
      <c r="AM305" s="41">
        <v>65355</v>
      </c>
      <c r="AN305" s="41" t="s">
        <v>92</v>
      </c>
      <c r="AO305" s="39">
        <v>1</v>
      </c>
      <c r="AP305" s="31">
        <v>0</v>
      </c>
      <c r="AQ305" s="31"/>
      <c r="AR305" s="31" t="s">
        <v>93</v>
      </c>
      <c r="AS305" s="31" t="s">
        <v>94</v>
      </c>
      <c r="AT305" s="39" t="s">
        <v>95</v>
      </c>
      <c r="AU305" s="38"/>
      <c r="AV305" s="31"/>
      <c r="AW305" s="31"/>
      <c r="AX305" s="31"/>
      <c r="AY305" s="31"/>
      <c r="AZ305" s="43"/>
    </row>
    <row r="306" spans="1:53" s="47" customFormat="1" ht="63.75" customHeight="1" x14ac:dyDescent="0.2">
      <c r="A306" s="32" t="s">
        <v>1573</v>
      </c>
      <c r="B306" s="31" t="s">
        <v>1574</v>
      </c>
      <c r="C306" s="31" t="s">
        <v>108</v>
      </c>
      <c r="D306" s="69" t="s">
        <v>325</v>
      </c>
      <c r="E306" s="38" t="s">
        <v>326</v>
      </c>
      <c r="F306" s="59" t="s">
        <v>75</v>
      </c>
      <c r="G306" s="31" t="s">
        <v>819</v>
      </c>
      <c r="H306" s="31" t="s">
        <v>77</v>
      </c>
      <c r="I306" s="31" t="s">
        <v>78</v>
      </c>
      <c r="J306" s="31" t="str">
        <f t="shared" si="13"/>
        <v>ОП Крым</v>
      </c>
      <c r="K306" s="31" t="s">
        <v>1575</v>
      </c>
      <c r="L306" s="31" t="str">
        <f t="shared" si="16"/>
        <v>Оказание услуг обучения по пожарно-техническому минимуму за пожарную безопасность</v>
      </c>
      <c r="M306" s="33" t="s">
        <v>1576</v>
      </c>
      <c r="N306" s="33" t="s">
        <v>994</v>
      </c>
      <c r="O306" s="38">
        <v>642</v>
      </c>
      <c r="P306" s="31" t="s">
        <v>878</v>
      </c>
      <c r="Q306" s="31">
        <v>1</v>
      </c>
      <c r="R306" s="34" t="s">
        <v>163</v>
      </c>
      <c r="S306" s="37" t="s">
        <v>164</v>
      </c>
      <c r="T306" s="71">
        <v>40</v>
      </c>
      <c r="U306" s="37">
        <v>40</v>
      </c>
      <c r="V306" s="37">
        <f t="shared" si="15"/>
        <v>40000</v>
      </c>
      <c r="W306" s="31" t="s">
        <v>115</v>
      </c>
      <c r="X306" s="39" t="s">
        <v>84</v>
      </c>
      <c r="Y306" s="38" t="s">
        <v>115</v>
      </c>
      <c r="Z306" s="31" t="s">
        <v>101</v>
      </c>
      <c r="AA306" s="39" t="s">
        <v>153</v>
      </c>
      <c r="AB306" s="31" t="s">
        <v>115</v>
      </c>
      <c r="AC306" s="31" t="s">
        <v>87</v>
      </c>
      <c r="AD306" s="39" t="s">
        <v>115</v>
      </c>
      <c r="AE306" s="39" t="s">
        <v>87</v>
      </c>
      <c r="AF306" s="38" t="s">
        <v>115</v>
      </c>
      <c r="AG306" s="66" t="s">
        <v>88</v>
      </c>
      <c r="AH306" s="33" t="s">
        <v>116</v>
      </c>
      <c r="AI306" s="33" t="s">
        <v>88</v>
      </c>
      <c r="AJ306" s="38" t="s">
        <v>90</v>
      </c>
      <c r="AK306" s="31" t="s">
        <v>133</v>
      </c>
      <c r="AL306" s="31">
        <v>0</v>
      </c>
      <c r="AM306" s="41">
        <v>97259</v>
      </c>
      <c r="AN306" s="41" t="s">
        <v>92</v>
      </c>
      <c r="AO306" s="39">
        <v>0</v>
      </c>
      <c r="AP306" s="31">
        <v>22</v>
      </c>
      <c r="AQ306" s="31" t="s">
        <v>1577</v>
      </c>
      <c r="AR306" s="31"/>
      <c r="AS306" s="31" t="s">
        <v>94</v>
      </c>
      <c r="AT306" s="39" t="s">
        <v>95</v>
      </c>
      <c r="AU306" s="38"/>
      <c r="AV306" s="31"/>
      <c r="AW306" s="39">
        <v>32</v>
      </c>
      <c r="AX306" s="180">
        <v>43124</v>
      </c>
      <c r="AY306" s="180">
        <v>43125</v>
      </c>
      <c r="AZ306" s="180">
        <v>43124</v>
      </c>
    </row>
    <row r="307" spans="1:53" s="47" customFormat="1" ht="63.75" customHeight="1" x14ac:dyDescent="0.2">
      <c r="A307" s="32"/>
      <c r="B307" s="31" t="s">
        <v>1578</v>
      </c>
      <c r="C307" s="31"/>
      <c r="D307" s="69" t="s">
        <v>1579</v>
      </c>
      <c r="E307" s="38" t="s">
        <v>1580</v>
      </c>
      <c r="F307" s="59" t="s">
        <v>75</v>
      </c>
      <c r="G307" s="31" t="s">
        <v>819</v>
      </c>
      <c r="H307" s="31" t="s">
        <v>77</v>
      </c>
      <c r="I307" s="31" t="s">
        <v>78</v>
      </c>
      <c r="J307" s="31" t="str">
        <f t="shared" si="13"/>
        <v>ОП Крым</v>
      </c>
      <c r="K307" s="31" t="s">
        <v>1581</v>
      </c>
      <c r="L307" s="31" t="str">
        <f t="shared" si="16"/>
        <v>Поставка обессоленной воды</v>
      </c>
      <c r="M307" s="33" t="s">
        <v>1582</v>
      </c>
      <c r="N307" s="33" t="s">
        <v>994</v>
      </c>
      <c r="O307" s="38" t="s">
        <v>81</v>
      </c>
      <c r="P307" s="31" t="s">
        <v>878</v>
      </c>
      <c r="Q307" s="31">
        <v>1</v>
      </c>
      <c r="R307" s="34" t="s">
        <v>163</v>
      </c>
      <c r="S307" s="37" t="s">
        <v>164</v>
      </c>
      <c r="T307" s="71">
        <v>450</v>
      </c>
      <c r="U307" s="37">
        <v>450</v>
      </c>
      <c r="V307" s="37">
        <f t="shared" si="15"/>
        <v>450000</v>
      </c>
      <c r="W307" s="31" t="s">
        <v>115</v>
      </c>
      <c r="X307" s="39" t="s">
        <v>101</v>
      </c>
      <c r="Y307" s="38" t="s">
        <v>115</v>
      </c>
      <c r="Z307" s="31" t="s">
        <v>85</v>
      </c>
      <c r="AA307" s="39" t="s">
        <v>86</v>
      </c>
      <c r="AB307" s="31" t="s">
        <v>115</v>
      </c>
      <c r="AC307" s="31" t="s">
        <v>87</v>
      </c>
      <c r="AD307" s="39" t="s">
        <v>115</v>
      </c>
      <c r="AE307" s="39" t="s">
        <v>88</v>
      </c>
      <c r="AF307" s="38" t="s">
        <v>115</v>
      </c>
      <c r="AG307" s="66" t="s">
        <v>88</v>
      </c>
      <c r="AH307" s="33" t="s">
        <v>116</v>
      </c>
      <c r="AI307" s="33" t="s">
        <v>88</v>
      </c>
      <c r="AJ307" s="38" t="s">
        <v>90</v>
      </c>
      <c r="AK307" s="31" t="s">
        <v>251</v>
      </c>
      <c r="AL307" s="31">
        <v>1</v>
      </c>
      <c r="AM307" s="41">
        <v>65355</v>
      </c>
      <c r="AN307" s="41" t="s">
        <v>92</v>
      </c>
      <c r="AO307" s="39">
        <v>1</v>
      </c>
      <c r="AP307" s="31">
        <v>0</v>
      </c>
      <c r="AQ307" s="31"/>
      <c r="AR307" s="31" t="s">
        <v>93</v>
      </c>
      <c r="AS307" s="31" t="s">
        <v>94</v>
      </c>
      <c r="AT307" s="39" t="s">
        <v>95</v>
      </c>
      <c r="AU307" s="38"/>
      <c r="AV307" s="31"/>
      <c r="AW307" s="31"/>
      <c r="AX307" s="31"/>
      <c r="AY307" s="31"/>
      <c r="AZ307" s="43"/>
    </row>
    <row r="308" spans="1:53" s="47" customFormat="1" ht="63.75" customHeight="1" x14ac:dyDescent="0.2">
      <c r="A308" s="32"/>
      <c r="B308" s="31" t="s">
        <v>1583</v>
      </c>
      <c r="C308" s="31"/>
      <c r="D308" s="69" t="s">
        <v>1579</v>
      </c>
      <c r="E308" s="38" t="s">
        <v>1580</v>
      </c>
      <c r="F308" s="59" t="s">
        <v>75</v>
      </c>
      <c r="G308" s="31" t="s">
        <v>819</v>
      </c>
      <c r="H308" s="31" t="s">
        <v>77</v>
      </c>
      <c r="I308" s="31" t="s">
        <v>78</v>
      </c>
      <c r="J308" s="31" t="str">
        <f t="shared" si="13"/>
        <v>ОП Крым</v>
      </c>
      <c r="K308" s="31" t="s">
        <v>1584</v>
      </c>
      <c r="L308" s="31" t="str">
        <f t="shared" si="16"/>
        <v xml:space="preserve">Поставка технологической воды </v>
      </c>
      <c r="M308" s="33" t="s">
        <v>1582</v>
      </c>
      <c r="N308" s="33" t="s">
        <v>994</v>
      </c>
      <c r="O308" s="38" t="s">
        <v>81</v>
      </c>
      <c r="P308" s="31" t="s">
        <v>878</v>
      </c>
      <c r="Q308" s="31">
        <v>1</v>
      </c>
      <c r="R308" s="34" t="s">
        <v>163</v>
      </c>
      <c r="S308" s="37" t="s">
        <v>164</v>
      </c>
      <c r="T308" s="71">
        <v>95</v>
      </c>
      <c r="U308" s="37">
        <f>50*0+100/11</f>
        <v>9.0909090909090917</v>
      </c>
      <c r="V308" s="37">
        <f t="shared" si="15"/>
        <v>95000</v>
      </c>
      <c r="W308" s="31" t="s">
        <v>115</v>
      </c>
      <c r="X308" s="39" t="s">
        <v>101</v>
      </c>
      <c r="Y308" s="38" t="s">
        <v>115</v>
      </c>
      <c r="Z308" s="31" t="s">
        <v>85</v>
      </c>
      <c r="AA308" s="39" t="s">
        <v>86</v>
      </c>
      <c r="AB308" s="31" t="s">
        <v>115</v>
      </c>
      <c r="AC308" s="31" t="s">
        <v>87</v>
      </c>
      <c r="AD308" s="39" t="s">
        <v>115</v>
      </c>
      <c r="AE308" s="39" t="s">
        <v>88</v>
      </c>
      <c r="AF308" s="38" t="s">
        <v>115</v>
      </c>
      <c r="AG308" s="66" t="s">
        <v>88</v>
      </c>
      <c r="AH308" s="33" t="s">
        <v>116</v>
      </c>
      <c r="AI308" s="33" t="s">
        <v>88</v>
      </c>
      <c r="AJ308" s="38" t="s">
        <v>90</v>
      </c>
      <c r="AK308" s="31" t="s">
        <v>133</v>
      </c>
      <c r="AL308" s="31">
        <v>0</v>
      </c>
      <c r="AM308" s="41">
        <v>97259</v>
      </c>
      <c r="AN308" s="41" t="s">
        <v>92</v>
      </c>
      <c r="AO308" s="39">
        <v>1</v>
      </c>
      <c r="AP308" s="31">
        <v>0</v>
      </c>
      <c r="AQ308" s="31"/>
      <c r="AR308" s="31"/>
      <c r="AS308" s="31" t="s">
        <v>94</v>
      </c>
      <c r="AT308" s="39" t="s">
        <v>95</v>
      </c>
      <c r="AU308" s="38"/>
      <c r="AV308" s="31"/>
      <c r="AW308" s="31"/>
      <c r="AX308" s="31"/>
      <c r="AY308" s="31"/>
      <c r="AZ308" s="43"/>
    </row>
    <row r="309" spans="1:53" s="47" customFormat="1" ht="95.25" customHeight="1" x14ac:dyDescent="0.2">
      <c r="A309" s="32" t="s">
        <v>1585</v>
      </c>
      <c r="B309" s="31" t="s">
        <v>1586</v>
      </c>
      <c r="C309" s="31" t="s">
        <v>108</v>
      </c>
      <c r="D309" s="34">
        <v>38</v>
      </c>
      <c r="E309" s="38">
        <v>38</v>
      </c>
      <c r="F309" s="59" t="s">
        <v>1482</v>
      </c>
      <c r="G309" s="31" t="s">
        <v>819</v>
      </c>
      <c r="H309" s="31" t="s">
        <v>77</v>
      </c>
      <c r="I309" s="31" t="s">
        <v>78</v>
      </c>
      <c r="J309" s="31" t="str">
        <f t="shared" si="13"/>
        <v>ОП Крым</v>
      </c>
      <c r="K309" s="31" t="s">
        <v>1587</v>
      </c>
      <c r="L309" s="31" t="str">
        <f t="shared" si="16"/>
        <v>Оказание услуги по приему и удалению сточных вод, загрязненных нефтепродуктами (воды с содержанием углеводородов)»</v>
      </c>
      <c r="M309" s="33" t="s">
        <v>1588</v>
      </c>
      <c r="N309" s="33" t="s">
        <v>994</v>
      </c>
      <c r="O309" s="38">
        <v>642</v>
      </c>
      <c r="P309" s="31" t="s">
        <v>878</v>
      </c>
      <c r="Q309" s="31">
        <v>1</v>
      </c>
      <c r="R309" s="34" t="s">
        <v>163</v>
      </c>
      <c r="S309" s="37" t="s">
        <v>164</v>
      </c>
      <c r="T309" s="71">
        <v>2625</v>
      </c>
      <c r="U309" s="37">
        <v>400</v>
      </c>
      <c r="V309" s="37">
        <f t="shared" si="15"/>
        <v>2625000</v>
      </c>
      <c r="W309" s="31" t="s">
        <v>115</v>
      </c>
      <c r="X309" s="39" t="s">
        <v>89</v>
      </c>
      <c r="Y309" s="38" t="s">
        <v>115</v>
      </c>
      <c r="Z309" s="39" t="s">
        <v>89</v>
      </c>
      <c r="AA309" s="59" t="s">
        <v>249</v>
      </c>
      <c r="AB309" s="31" t="s">
        <v>115</v>
      </c>
      <c r="AC309" s="31" t="s">
        <v>102</v>
      </c>
      <c r="AD309" s="39" t="s">
        <v>115</v>
      </c>
      <c r="AE309" s="31" t="s">
        <v>102</v>
      </c>
      <c r="AF309" s="38" t="s">
        <v>115</v>
      </c>
      <c r="AG309" s="31" t="s">
        <v>102</v>
      </c>
      <c r="AH309" s="33" t="s">
        <v>116</v>
      </c>
      <c r="AI309" s="31" t="s">
        <v>102</v>
      </c>
      <c r="AJ309" s="38" t="s">
        <v>297</v>
      </c>
      <c r="AK309" s="31" t="s">
        <v>104</v>
      </c>
      <c r="AL309" s="31">
        <v>1</v>
      </c>
      <c r="AM309" s="41">
        <v>31636</v>
      </c>
      <c r="AN309" s="41" t="s">
        <v>92</v>
      </c>
      <c r="AO309" s="39">
        <v>0</v>
      </c>
      <c r="AP309" s="31">
        <v>0</v>
      </c>
      <c r="AQ309" s="31" t="s">
        <v>1589</v>
      </c>
      <c r="AR309" s="31" t="s">
        <v>93</v>
      </c>
      <c r="AS309" s="31" t="s">
        <v>94</v>
      </c>
      <c r="AT309" s="39" t="s">
        <v>95</v>
      </c>
      <c r="AU309" s="38"/>
      <c r="AV309" s="31"/>
      <c r="AW309" s="31">
        <v>6</v>
      </c>
      <c r="AX309" s="181">
        <v>43112</v>
      </c>
      <c r="AY309" s="182">
        <v>43118</v>
      </c>
      <c r="AZ309" s="181">
        <v>43116</v>
      </c>
    </row>
    <row r="310" spans="1:53" s="47" customFormat="1" ht="123" customHeight="1" x14ac:dyDescent="0.2">
      <c r="A310" s="32"/>
      <c r="B310" s="31" t="s">
        <v>1590</v>
      </c>
      <c r="C310" s="31"/>
      <c r="D310" s="34" t="s">
        <v>842</v>
      </c>
      <c r="E310" s="38" t="s">
        <v>562</v>
      </c>
      <c r="F310" s="59" t="s">
        <v>1482</v>
      </c>
      <c r="G310" s="31" t="s">
        <v>819</v>
      </c>
      <c r="H310" s="31" t="s">
        <v>77</v>
      </c>
      <c r="I310" s="31" t="s">
        <v>78</v>
      </c>
      <c r="J310" s="31" t="str">
        <f t="shared" si="13"/>
        <v>ОП Крым</v>
      </c>
      <c r="K310" s="31" t="s">
        <v>1591</v>
      </c>
      <c r="L310" s="31" t="str">
        <f t="shared" si="16"/>
        <v xml:space="preserve">Оказание услуг аренды офисного нежилого помещения в г.Севастополь </v>
      </c>
      <c r="M310" s="33" t="s">
        <v>1592</v>
      </c>
      <c r="N310" s="33" t="s">
        <v>994</v>
      </c>
      <c r="O310" s="38">
        <v>642</v>
      </c>
      <c r="P310" s="31" t="s">
        <v>878</v>
      </c>
      <c r="Q310" s="31">
        <v>1</v>
      </c>
      <c r="R310" s="34">
        <v>67000000000</v>
      </c>
      <c r="S310" s="37" t="s">
        <v>197</v>
      </c>
      <c r="T310" s="71">
        <v>4300</v>
      </c>
      <c r="U310" s="37">
        <v>400</v>
      </c>
      <c r="V310" s="37">
        <f t="shared" si="15"/>
        <v>4300000</v>
      </c>
      <c r="W310" s="31" t="s">
        <v>115</v>
      </c>
      <c r="X310" s="39" t="s">
        <v>84</v>
      </c>
      <c r="Y310" s="38" t="s">
        <v>115</v>
      </c>
      <c r="Z310" s="31" t="s">
        <v>101</v>
      </c>
      <c r="AA310" s="39" t="s">
        <v>153</v>
      </c>
      <c r="AB310" s="31" t="s">
        <v>115</v>
      </c>
      <c r="AC310" s="31" t="s">
        <v>85</v>
      </c>
      <c r="AD310" s="39" t="s">
        <v>115</v>
      </c>
      <c r="AE310" s="39" t="s">
        <v>87</v>
      </c>
      <c r="AF310" s="38" t="s">
        <v>115</v>
      </c>
      <c r="AG310" s="66" t="s">
        <v>87</v>
      </c>
      <c r="AH310" s="33" t="s">
        <v>116</v>
      </c>
      <c r="AI310" s="33" t="s">
        <v>87</v>
      </c>
      <c r="AJ310" s="38" t="s">
        <v>622</v>
      </c>
      <c r="AK310" s="31" t="s">
        <v>176</v>
      </c>
      <c r="AL310" s="31">
        <v>0</v>
      </c>
      <c r="AM310" s="41">
        <v>3363</v>
      </c>
      <c r="AN310" s="41" t="s">
        <v>92</v>
      </c>
      <c r="AO310" s="39">
        <v>0</v>
      </c>
      <c r="AP310" s="31">
        <v>11</v>
      </c>
      <c r="AQ310" s="31"/>
      <c r="AR310" s="31"/>
      <c r="AS310" s="31" t="s">
        <v>94</v>
      </c>
      <c r="AT310" s="39" t="s">
        <v>95</v>
      </c>
      <c r="AU310" s="38"/>
      <c r="AV310" s="31" t="s">
        <v>1593</v>
      </c>
      <c r="AW310" s="31"/>
      <c r="AX310" s="31"/>
      <c r="AY310" s="31"/>
      <c r="AZ310" s="43"/>
    </row>
    <row r="311" spans="1:53" s="47" customFormat="1" ht="139.5" customHeight="1" x14ac:dyDescent="0.2">
      <c r="A311" s="32"/>
      <c r="B311" s="31" t="s">
        <v>1594</v>
      </c>
      <c r="C311" s="31"/>
      <c r="D311" s="34" t="s">
        <v>146</v>
      </c>
      <c r="E311" s="38" t="s">
        <v>147</v>
      </c>
      <c r="F311" s="38">
        <v>8</v>
      </c>
      <c r="G311" s="31" t="s">
        <v>819</v>
      </c>
      <c r="H311" s="31" t="s">
        <v>77</v>
      </c>
      <c r="I311" s="31" t="s">
        <v>78</v>
      </c>
      <c r="J311" s="31" t="str">
        <f t="shared" si="13"/>
        <v>ОП Крым</v>
      </c>
      <c r="K311" s="31" t="s">
        <v>1595</v>
      </c>
      <c r="L311" s="31" t="str">
        <f t="shared" si="16"/>
        <v>Оказание услуг по выполнению зарядки и переосвидетельствования баллонов с газом FM-200 (Хладон 227еа), входящих в состав систем пожаротушения</v>
      </c>
      <c r="M311" s="33" t="s">
        <v>1596</v>
      </c>
      <c r="N311" s="33" t="s">
        <v>994</v>
      </c>
      <c r="O311" s="38">
        <v>642</v>
      </c>
      <c r="P311" s="31" t="s">
        <v>878</v>
      </c>
      <c r="Q311" s="31">
        <v>1</v>
      </c>
      <c r="R311" s="34" t="s">
        <v>1597</v>
      </c>
      <c r="S311" s="37" t="s">
        <v>1598</v>
      </c>
      <c r="T311" s="71">
        <v>4881.1400000000003</v>
      </c>
      <c r="U311" s="37">
        <v>100</v>
      </c>
      <c r="V311" s="37">
        <f t="shared" si="15"/>
        <v>4881140</v>
      </c>
      <c r="W311" s="31" t="s">
        <v>115</v>
      </c>
      <c r="X311" s="39" t="s">
        <v>84</v>
      </c>
      <c r="Y311" s="38" t="s">
        <v>115</v>
      </c>
      <c r="Z311" s="31" t="s">
        <v>101</v>
      </c>
      <c r="AA311" s="39" t="s">
        <v>153</v>
      </c>
      <c r="AB311" s="31" t="s">
        <v>115</v>
      </c>
      <c r="AC311" s="31" t="s">
        <v>85</v>
      </c>
      <c r="AD311" s="39" t="s">
        <v>115</v>
      </c>
      <c r="AE311" s="39" t="s">
        <v>87</v>
      </c>
      <c r="AF311" s="38" t="s">
        <v>115</v>
      </c>
      <c r="AG311" s="66" t="s">
        <v>87</v>
      </c>
      <c r="AH311" s="33" t="s">
        <v>116</v>
      </c>
      <c r="AI311" s="33" t="s">
        <v>87</v>
      </c>
      <c r="AJ311" s="38" t="s">
        <v>622</v>
      </c>
      <c r="AK311" s="31" t="s">
        <v>104</v>
      </c>
      <c r="AL311" s="31">
        <v>1</v>
      </c>
      <c r="AM311" s="41">
        <v>31636</v>
      </c>
      <c r="AN311" s="41" t="s">
        <v>92</v>
      </c>
      <c r="AO311" s="39">
        <v>1</v>
      </c>
      <c r="AP311" s="31">
        <v>0</v>
      </c>
      <c r="AQ311" s="31"/>
      <c r="AR311" s="31" t="s">
        <v>93</v>
      </c>
      <c r="AS311" s="31" t="s">
        <v>94</v>
      </c>
      <c r="AT311" s="39" t="s">
        <v>95</v>
      </c>
      <c r="AU311" s="38"/>
      <c r="AV311" s="31"/>
      <c r="AW311" s="31"/>
      <c r="AX311" s="31"/>
      <c r="AY311" s="31"/>
      <c r="AZ311" s="43"/>
    </row>
    <row r="312" spans="1:53" s="47" customFormat="1" ht="105.75" customHeight="1" x14ac:dyDescent="0.2">
      <c r="A312" s="32"/>
      <c r="B312" s="31" t="s">
        <v>1599</v>
      </c>
      <c r="C312" s="31"/>
      <c r="D312" s="34" t="s">
        <v>146</v>
      </c>
      <c r="E312" s="38" t="s">
        <v>147</v>
      </c>
      <c r="F312" s="38">
        <v>8</v>
      </c>
      <c r="G312" s="31" t="s">
        <v>819</v>
      </c>
      <c r="H312" s="31" t="s">
        <v>77</v>
      </c>
      <c r="I312" s="31" t="s">
        <v>78</v>
      </c>
      <c r="J312" s="31" t="str">
        <f t="shared" si="13"/>
        <v>ОП Крым</v>
      </c>
      <c r="K312" s="31" t="s">
        <v>1600</v>
      </c>
      <c r="L312" s="31" t="str">
        <f t="shared" si="16"/>
        <v>Оказание услуг по выполнению зарядки и переосвидетельствования баллонов, входящих в состав систем пожаротушения «Лавина» и «Титан»</v>
      </c>
      <c r="M312" s="33" t="s">
        <v>1596</v>
      </c>
      <c r="N312" s="33" t="s">
        <v>994</v>
      </c>
      <c r="O312" s="38">
        <v>642</v>
      </c>
      <c r="P312" s="31" t="s">
        <v>878</v>
      </c>
      <c r="Q312" s="31">
        <v>1</v>
      </c>
      <c r="R312" s="34" t="s">
        <v>1597</v>
      </c>
      <c r="S312" s="37" t="s">
        <v>1598</v>
      </c>
      <c r="T312" s="71">
        <v>538</v>
      </c>
      <c r="U312" s="37">
        <v>50</v>
      </c>
      <c r="V312" s="37">
        <f t="shared" si="15"/>
        <v>538000</v>
      </c>
      <c r="W312" s="31" t="s">
        <v>115</v>
      </c>
      <c r="X312" s="39" t="s">
        <v>84</v>
      </c>
      <c r="Y312" s="38" t="s">
        <v>115</v>
      </c>
      <c r="Z312" s="31" t="s">
        <v>101</v>
      </c>
      <c r="AA312" s="39" t="s">
        <v>153</v>
      </c>
      <c r="AB312" s="31" t="s">
        <v>115</v>
      </c>
      <c r="AC312" s="31" t="s">
        <v>85</v>
      </c>
      <c r="AD312" s="39" t="s">
        <v>115</v>
      </c>
      <c r="AE312" s="39" t="s">
        <v>87</v>
      </c>
      <c r="AF312" s="38" t="s">
        <v>115</v>
      </c>
      <c r="AG312" s="66" t="s">
        <v>87</v>
      </c>
      <c r="AH312" s="33" t="s">
        <v>116</v>
      </c>
      <c r="AI312" s="33" t="s">
        <v>87</v>
      </c>
      <c r="AJ312" s="38" t="s">
        <v>622</v>
      </c>
      <c r="AK312" s="31" t="s">
        <v>104</v>
      </c>
      <c r="AL312" s="31">
        <v>1</v>
      </c>
      <c r="AM312" s="41">
        <v>31636</v>
      </c>
      <c r="AN312" s="41" t="s">
        <v>92</v>
      </c>
      <c r="AO312" s="39">
        <v>1</v>
      </c>
      <c r="AP312" s="31">
        <v>0</v>
      </c>
      <c r="AQ312" s="31"/>
      <c r="AR312" s="31" t="s">
        <v>93</v>
      </c>
      <c r="AS312" s="31" t="s">
        <v>94</v>
      </c>
      <c r="AT312" s="39" t="s">
        <v>95</v>
      </c>
      <c r="AU312" s="38"/>
      <c r="AV312" s="31"/>
      <c r="AW312" s="31"/>
      <c r="AX312" s="31"/>
      <c r="AY312" s="31"/>
      <c r="AZ312" s="43"/>
    </row>
    <row r="313" spans="1:53" s="47" customFormat="1" ht="106.5" customHeight="1" x14ac:dyDescent="0.2">
      <c r="A313" s="32"/>
      <c r="B313" s="31" t="s">
        <v>1601</v>
      </c>
      <c r="C313" s="31"/>
      <c r="D313" s="34" t="s">
        <v>146</v>
      </c>
      <c r="E313" s="38" t="s">
        <v>147</v>
      </c>
      <c r="F313" s="38"/>
      <c r="G313" s="31" t="s">
        <v>819</v>
      </c>
      <c r="H313" s="31" t="s">
        <v>77</v>
      </c>
      <c r="I313" s="31" t="s">
        <v>78</v>
      </c>
      <c r="J313" s="31" t="str">
        <f t="shared" si="13"/>
        <v>ОП Крым</v>
      </c>
      <c r="K313" s="31" t="s">
        <v>1602</v>
      </c>
      <c r="L313" s="31" t="str">
        <f t="shared" si="16"/>
        <v>Оказание услуг по выполнению зарядки и переосвидетельствования баллонов, входящих в состав систем пожаротушения «Тунгус»</v>
      </c>
      <c r="M313" s="33" t="s">
        <v>1596</v>
      </c>
      <c r="N313" s="33"/>
      <c r="O313" s="38">
        <v>642</v>
      </c>
      <c r="P313" s="31" t="s">
        <v>878</v>
      </c>
      <c r="Q313" s="31">
        <v>1</v>
      </c>
      <c r="R313" s="34" t="s">
        <v>1597</v>
      </c>
      <c r="S313" s="37" t="s">
        <v>1598</v>
      </c>
      <c r="T313" s="71">
        <v>567</v>
      </c>
      <c r="U313" s="37">
        <v>50</v>
      </c>
      <c r="V313" s="37">
        <f t="shared" si="15"/>
        <v>567000</v>
      </c>
      <c r="W313" s="31" t="s">
        <v>115</v>
      </c>
      <c r="X313" s="39" t="s">
        <v>84</v>
      </c>
      <c r="Y313" s="38" t="s">
        <v>115</v>
      </c>
      <c r="Z313" s="31" t="s">
        <v>101</v>
      </c>
      <c r="AA313" s="39" t="s">
        <v>153</v>
      </c>
      <c r="AB313" s="31" t="s">
        <v>115</v>
      </c>
      <c r="AC313" s="31" t="s">
        <v>85</v>
      </c>
      <c r="AD313" s="39" t="s">
        <v>115</v>
      </c>
      <c r="AE313" s="39" t="s">
        <v>87</v>
      </c>
      <c r="AF313" s="38" t="s">
        <v>115</v>
      </c>
      <c r="AG313" s="66" t="s">
        <v>87</v>
      </c>
      <c r="AH313" s="33" t="s">
        <v>116</v>
      </c>
      <c r="AI313" s="33" t="s">
        <v>87</v>
      </c>
      <c r="AJ313" s="38" t="s">
        <v>622</v>
      </c>
      <c r="AK313" s="31" t="s">
        <v>104</v>
      </c>
      <c r="AL313" s="31">
        <v>1</v>
      </c>
      <c r="AM313" s="41">
        <v>31636</v>
      </c>
      <c r="AN313" s="41" t="s">
        <v>92</v>
      </c>
      <c r="AO313" s="39">
        <v>1</v>
      </c>
      <c r="AP313" s="31">
        <v>0</v>
      </c>
      <c r="AQ313" s="31"/>
      <c r="AR313" s="31" t="s">
        <v>93</v>
      </c>
      <c r="AS313" s="31" t="s">
        <v>94</v>
      </c>
      <c r="AT313" s="39" t="s">
        <v>95</v>
      </c>
      <c r="AU313" s="38"/>
      <c r="AV313" s="31"/>
      <c r="AW313" s="31"/>
      <c r="AX313" s="31"/>
      <c r="AY313" s="31"/>
      <c r="AZ313" s="43"/>
    </row>
    <row r="314" spans="1:53" s="47" customFormat="1" ht="135.75" customHeight="1" x14ac:dyDescent="0.2">
      <c r="A314" s="32"/>
      <c r="B314" s="31" t="s">
        <v>1603</v>
      </c>
      <c r="C314" s="31"/>
      <c r="D314" s="34" t="s">
        <v>146</v>
      </c>
      <c r="E314" s="38" t="s">
        <v>147</v>
      </c>
      <c r="F314" s="38"/>
      <c r="G314" s="31" t="s">
        <v>819</v>
      </c>
      <c r="H314" s="31" t="s">
        <v>77</v>
      </c>
      <c r="I314" s="31" t="s">
        <v>78</v>
      </c>
      <c r="J314" s="31" t="str">
        <f t="shared" si="13"/>
        <v>ОП Крым</v>
      </c>
      <c r="K314" s="31" t="s">
        <v>1604</v>
      </c>
      <c r="L314" s="31" t="str">
        <f t="shared" si="16"/>
        <v>Оказание услуг  по выполнению зарядки и переосвидетельствования баллонов, входящих в состав систем пожаротушения «Буран»</v>
      </c>
      <c r="M314" s="33" t="s">
        <v>1596</v>
      </c>
      <c r="N314" s="33"/>
      <c r="O314" s="38">
        <v>642</v>
      </c>
      <c r="P314" s="31" t="s">
        <v>878</v>
      </c>
      <c r="Q314" s="31">
        <v>1</v>
      </c>
      <c r="R314" s="34" t="s">
        <v>1597</v>
      </c>
      <c r="S314" s="37" t="s">
        <v>1598</v>
      </c>
      <c r="T314" s="71">
        <v>136</v>
      </c>
      <c r="U314" s="37">
        <v>10</v>
      </c>
      <c r="V314" s="37">
        <f t="shared" si="15"/>
        <v>136000</v>
      </c>
      <c r="W314" s="31" t="s">
        <v>115</v>
      </c>
      <c r="X314" s="39" t="s">
        <v>84</v>
      </c>
      <c r="Y314" s="38" t="s">
        <v>115</v>
      </c>
      <c r="Z314" s="31" t="s">
        <v>101</v>
      </c>
      <c r="AA314" s="39" t="s">
        <v>153</v>
      </c>
      <c r="AB314" s="31" t="s">
        <v>115</v>
      </c>
      <c r="AC314" s="31" t="s">
        <v>85</v>
      </c>
      <c r="AD314" s="39" t="s">
        <v>115</v>
      </c>
      <c r="AE314" s="39" t="s">
        <v>87</v>
      </c>
      <c r="AF314" s="38" t="s">
        <v>115</v>
      </c>
      <c r="AG314" s="66" t="s">
        <v>87</v>
      </c>
      <c r="AH314" s="33" t="s">
        <v>116</v>
      </c>
      <c r="AI314" s="33" t="s">
        <v>87</v>
      </c>
      <c r="AJ314" s="38" t="s">
        <v>622</v>
      </c>
      <c r="AK314" s="31" t="s">
        <v>104</v>
      </c>
      <c r="AL314" s="31">
        <v>1</v>
      </c>
      <c r="AM314" s="41">
        <v>31636</v>
      </c>
      <c r="AN314" s="41" t="s">
        <v>92</v>
      </c>
      <c r="AO314" s="39">
        <v>1</v>
      </c>
      <c r="AP314" s="31">
        <v>0</v>
      </c>
      <c r="AQ314" s="31"/>
      <c r="AR314" s="31" t="s">
        <v>93</v>
      </c>
      <c r="AS314" s="31" t="s">
        <v>94</v>
      </c>
      <c r="AT314" s="39" t="s">
        <v>95</v>
      </c>
      <c r="AU314" s="38"/>
      <c r="AV314" s="31"/>
      <c r="AW314" s="31"/>
      <c r="AX314" s="31"/>
      <c r="AY314" s="31"/>
      <c r="AZ314" s="43"/>
    </row>
    <row r="315" spans="1:53" s="47" customFormat="1" ht="121.5" customHeight="1" x14ac:dyDescent="0.2">
      <c r="A315" s="32" t="s">
        <v>1605</v>
      </c>
      <c r="B315" s="31" t="s">
        <v>1606</v>
      </c>
      <c r="C315" s="31" t="s">
        <v>108</v>
      </c>
      <c r="D315" s="34" t="s">
        <v>146</v>
      </c>
      <c r="E315" s="38" t="s">
        <v>147</v>
      </c>
      <c r="F315" s="38"/>
      <c r="G315" s="31" t="s">
        <v>819</v>
      </c>
      <c r="H315" s="31" t="s">
        <v>77</v>
      </c>
      <c r="I315" s="31" t="s">
        <v>78</v>
      </c>
      <c r="J315" s="31" t="str">
        <f t="shared" si="13"/>
        <v>ОП Крым</v>
      </c>
      <c r="K315" s="31" t="s">
        <v>1607</v>
      </c>
      <c r="L315" s="31" t="str">
        <f t="shared" si="16"/>
        <v>Оказание услуг по выполнению перезарядки и техническому обслуживанию первичных средств пожаротушения (огнетушителей)</v>
      </c>
      <c r="M315" s="33" t="s">
        <v>1596</v>
      </c>
      <c r="N315" s="33"/>
      <c r="O315" s="38">
        <v>642</v>
      </c>
      <c r="P315" s="31" t="s">
        <v>82</v>
      </c>
      <c r="Q315" s="31">
        <v>1</v>
      </c>
      <c r="R315" s="34" t="s">
        <v>1597</v>
      </c>
      <c r="S315" s="37" t="s">
        <v>1598</v>
      </c>
      <c r="T315" s="71">
        <v>151.99100000000001</v>
      </c>
      <c r="U315" s="37">
        <v>100</v>
      </c>
      <c r="V315" s="37">
        <f t="shared" si="15"/>
        <v>151991</v>
      </c>
      <c r="W315" s="31" t="s">
        <v>115</v>
      </c>
      <c r="X315" s="39" t="s">
        <v>127</v>
      </c>
      <c r="Y315" s="38" t="s">
        <v>115</v>
      </c>
      <c r="Z315" s="39" t="s">
        <v>127</v>
      </c>
      <c r="AA315" s="59" t="s">
        <v>128</v>
      </c>
      <c r="AB315" s="31" t="s">
        <v>115</v>
      </c>
      <c r="AC315" s="31" t="s">
        <v>129</v>
      </c>
      <c r="AD315" s="39" t="s">
        <v>115</v>
      </c>
      <c r="AE315" s="31" t="s">
        <v>129</v>
      </c>
      <c r="AF315" s="38" t="s">
        <v>115</v>
      </c>
      <c r="AG315" s="31" t="s">
        <v>129</v>
      </c>
      <c r="AH315" s="33" t="s">
        <v>116</v>
      </c>
      <c r="AI315" s="31" t="s">
        <v>129</v>
      </c>
      <c r="AJ315" s="38" t="s">
        <v>182</v>
      </c>
      <c r="AK315" s="31" t="s">
        <v>104</v>
      </c>
      <c r="AL315" s="31">
        <v>1</v>
      </c>
      <c r="AM315" s="41">
        <v>31636</v>
      </c>
      <c r="AN315" s="41" t="s">
        <v>92</v>
      </c>
      <c r="AO315" s="39">
        <v>1</v>
      </c>
      <c r="AP315" s="31">
        <v>0</v>
      </c>
      <c r="AQ315" s="31" t="s">
        <v>1608</v>
      </c>
      <c r="AR315" s="31" t="s">
        <v>93</v>
      </c>
      <c r="AS315" s="31" t="s">
        <v>94</v>
      </c>
      <c r="AT315" s="39" t="s">
        <v>95</v>
      </c>
      <c r="AU315" s="38"/>
      <c r="AV315" s="31"/>
      <c r="AW315" s="31">
        <v>143</v>
      </c>
      <c r="AX315" s="181">
        <v>43196</v>
      </c>
      <c r="AY315" s="181">
        <v>43200</v>
      </c>
      <c r="AZ315" s="181">
        <v>43196</v>
      </c>
    </row>
    <row r="316" spans="1:53" s="47" customFormat="1" ht="111" customHeight="1" x14ac:dyDescent="0.2">
      <c r="A316" s="32"/>
      <c r="B316" s="31" t="s">
        <v>1609</v>
      </c>
      <c r="C316" s="31"/>
      <c r="D316" s="34">
        <v>38</v>
      </c>
      <c r="E316" s="38">
        <v>38</v>
      </c>
      <c r="F316" s="59">
        <v>8</v>
      </c>
      <c r="G316" s="31" t="s">
        <v>819</v>
      </c>
      <c r="H316" s="31" t="s">
        <v>77</v>
      </c>
      <c r="I316" s="31" t="s">
        <v>78</v>
      </c>
      <c r="J316" s="31" t="str">
        <f t="shared" si="13"/>
        <v>ОП Крым</v>
      </c>
      <c r="K316" s="31" t="s">
        <v>1610</v>
      </c>
      <c r="L316" s="31" t="str">
        <f t="shared" si="16"/>
        <v>Оказание услуг по сбору, транспортировке и передаче на захоронение, на Полигоне твердых бытовых отходов (ПС Симферопольская)</v>
      </c>
      <c r="M316" s="33" t="s">
        <v>1611</v>
      </c>
      <c r="N316" s="33" t="s">
        <v>994</v>
      </c>
      <c r="O316" s="38">
        <v>642</v>
      </c>
      <c r="P316" s="31" t="s">
        <v>878</v>
      </c>
      <c r="Q316" s="31">
        <v>1</v>
      </c>
      <c r="R316" s="34" t="s">
        <v>163</v>
      </c>
      <c r="S316" s="37" t="s">
        <v>164</v>
      </c>
      <c r="T316" s="71">
        <v>95</v>
      </c>
      <c r="U316" s="37">
        <v>5</v>
      </c>
      <c r="V316" s="37">
        <f t="shared" si="15"/>
        <v>95000</v>
      </c>
      <c r="W316" s="31" t="s">
        <v>115</v>
      </c>
      <c r="X316" s="39" t="s">
        <v>101</v>
      </c>
      <c r="Y316" s="38" t="s">
        <v>115</v>
      </c>
      <c r="Z316" s="31" t="s">
        <v>85</v>
      </c>
      <c r="AA316" s="39" t="s">
        <v>86</v>
      </c>
      <c r="AB316" s="31" t="s">
        <v>115</v>
      </c>
      <c r="AC316" s="31" t="s">
        <v>87</v>
      </c>
      <c r="AD316" s="39" t="s">
        <v>115</v>
      </c>
      <c r="AE316" s="39" t="s">
        <v>88</v>
      </c>
      <c r="AF316" s="38" t="s">
        <v>115</v>
      </c>
      <c r="AG316" s="66" t="s">
        <v>88</v>
      </c>
      <c r="AH316" s="33" t="s">
        <v>116</v>
      </c>
      <c r="AI316" s="33" t="s">
        <v>88</v>
      </c>
      <c r="AJ316" s="38" t="s">
        <v>90</v>
      </c>
      <c r="AK316" s="31" t="s">
        <v>133</v>
      </c>
      <c r="AL316" s="31">
        <v>0</v>
      </c>
      <c r="AM316" s="41">
        <v>97259</v>
      </c>
      <c r="AN316" s="41" t="s">
        <v>92</v>
      </c>
      <c r="AO316" s="39">
        <v>0</v>
      </c>
      <c r="AP316" s="31">
        <v>0</v>
      </c>
      <c r="AQ316" s="31"/>
      <c r="AR316" s="31"/>
      <c r="AS316" s="31" t="s">
        <v>94</v>
      </c>
      <c r="AT316" s="39" t="s">
        <v>95</v>
      </c>
      <c r="AU316" s="38"/>
      <c r="AV316" s="31"/>
      <c r="AW316" s="31"/>
      <c r="AX316" s="31"/>
      <c r="AY316" s="31"/>
      <c r="AZ316" s="43"/>
    </row>
    <row r="317" spans="1:53" s="47" customFormat="1" ht="98.25" customHeight="1" x14ac:dyDescent="0.2">
      <c r="A317" s="32"/>
      <c r="B317" s="31" t="s">
        <v>1612</v>
      </c>
      <c r="C317" s="31"/>
      <c r="D317" s="34">
        <v>38</v>
      </c>
      <c r="E317" s="38">
        <v>38</v>
      </c>
      <c r="F317" s="59">
        <v>8</v>
      </c>
      <c r="G317" s="31" t="s">
        <v>819</v>
      </c>
      <c r="H317" s="31" t="s">
        <v>77</v>
      </c>
      <c r="I317" s="31" t="s">
        <v>78</v>
      </c>
      <c r="J317" s="31" t="str">
        <f t="shared" si="13"/>
        <v>ОП Крым</v>
      </c>
      <c r="K317" s="31" t="s">
        <v>1613</v>
      </c>
      <c r="L317" s="31" t="str">
        <f t="shared" si="16"/>
        <v>Оказание услуг по сбору, транспортировке и передаче на захоронение, на Полигоне твердых бытовых отходов (ПС Западно-Крымская)</v>
      </c>
      <c r="M317" s="33" t="s">
        <v>1611</v>
      </c>
      <c r="N317" s="33" t="s">
        <v>994</v>
      </c>
      <c r="O317" s="38">
        <v>642</v>
      </c>
      <c r="P317" s="31" t="s">
        <v>878</v>
      </c>
      <c r="Q317" s="31">
        <v>1</v>
      </c>
      <c r="R317" s="34" t="s">
        <v>163</v>
      </c>
      <c r="S317" s="37" t="s">
        <v>164</v>
      </c>
      <c r="T317" s="71">
        <v>95</v>
      </c>
      <c r="U317" s="37">
        <v>5</v>
      </c>
      <c r="V317" s="37">
        <f t="shared" si="15"/>
        <v>95000</v>
      </c>
      <c r="W317" s="31" t="s">
        <v>115</v>
      </c>
      <c r="X317" s="39" t="s">
        <v>101</v>
      </c>
      <c r="Y317" s="38" t="s">
        <v>115</v>
      </c>
      <c r="Z317" s="31" t="s">
        <v>85</v>
      </c>
      <c r="AA317" s="39" t="s">
        <v>86</v>
      </c>
      <c r="AB317" s="31" t="s">
        <v>115</v>
      </c>
      <c r="AC317" s="31" t="s">
        <v>87</v>
      </c>
      <c r="AD317" s="39" t="s">
        <v>115</v>
      </c>
      <c r="AE317" s="39" t="s">
        <v>88</v>
      </c>
      <c r="AF317" s="38" t="s">
        <v>115</v>
      </c>
      <c r="AG317" s="66" t="s">
        <v>88</v>
      </c>
      <c r="AH317" s="33" t="s">
        <v>116</v>
      </c>
      <c r="AI317" s="33" t="s">
        <v>88</v>
      </c>
      <c r="AJ317" s="38" t="s">
        <v>90</v>
      </c>
      <c r="AK317" s="31" t="s">
        <v>133</v>
      </c>
      <c r="AL317" s="31">
        <v>0</v>
      </c>
      <c r="AM317" s="41">
        <v>97259</v>
      </c>
      <c r="AN317" s="41" t="s">
        <v>92</v>
      </c>
      <c r="AO317" s="39">
        <v>0</v>
      </c>
      <c r="AP317" s="31">
        <v>0</v>
      </c>
      <c r="AQ317" s="31"/>
      <c r="AR317" s="31"/>
      <c r="AS317" s="31" t="s">
        <v>94</v>
      </c>
      <c r="AT317" s="39" t="s">
        <v>95</v>
      </c>
      <c r="AU317" s="38"/>
      <c r="AV317" s="31"/>
      <c r="AW317" s="31"/>
      <c r="AX317" s="31"/>
      <c r="AY317" s="31"/>
      <c r="AZ317" s="43"/>
    </row>
    <row r="318" spans="1:53" s="47" customFormat="1" ht="115.5" customHeight="1" x14ac:dyDescent="0.2">
      <c r="A318" s="32" t="s">
        <v>1614</v>
      </c>
      <c r="B318" s="31" t="s">
        <v>1615</v>
      </c>
      <c r="C318" s="31" t="s">
        <v>108</v>
      </c>
      <c r="D318" s="34">
        <v>38</v>
      </c>
      <c r="E318" s="38">
        <v>38</v>
      </c>
      <c r="F318" s="59">
        <v>8</v>
      </c>
      <c r="G318" s="31" t="s">
        <v>819</v>
      </c>
      <c r="H318" s="31" t="s">
        <v>77</v>
      </c>
      <c r="I318" s="31" t="s">
        <v>78</v>
      </c>
      <c r="J318" s="31" t="str">
        <f t="shared" si="13"/>
        <v>ОП Крым</v>
      </c>
      <c r="K318" s="31" t="s">
        <v>1616</v>
      </c>
      <c r="L318" s="31" t="str">
        <f t="shared" si="16"/>
        <v>Оказание услуг по сбору, транспортировке и размещению твердых бытовых отходов (ТБО) с площадки размещения мобильных ГТЭС</v>
      </c>
      <c r="M318" s="33" t="s">
        <v>1611</v>
      </c>
      <c r="N318" s="33" t="s">
        <v>994</v>
      </c>
      <c r="O318" s="38">
        <v>642</v>
      </c>
      <c r="P318" s="31" t="s">
        <v>878</v>
      </c>
      <c r="Q318" s="31">
        <v>1</v>
      </c>
      <c r="R318" s="34">
        <v>67000000000</v>
      </c>
      <c r="S318" s="37" t="s">
        <v>197</v>
      </c>
      <c r="T318" s="71">
        <v>184.8</v>
      </c>
      <c r="U318" s="37">
        <v>80</v>
      </c>
      <c r="V318" s="37">
        <f t="shared" si="15"/>
        <v>184800</v>
      </c>
      <c r="W318" s="31" t="s">
        <v>115</v>
      </c>
      <c r="X318" s="39" t="s">
        <v>89</v>
      </c>
      <c r="Y318" s="38" t="s">
        <v>115</v>
      </c>
      <c r="Z318" s="31" t="s">
        <v>102</v>
      </c>
      <c r="AA318" s="59" t="s">
        <v>198</v>
      </c>
      <c r="AB318" s="31" t="s">
        <v>115</v>
      </c>
      <c r="AC318" s="31" t="s">
        <v>126</v>
      </c>
      <c r="AD318" s="39" t="s">
        <v>115</v>
      </c>
      <c r="AE318" s="39" t="s">
        <v>126</v>
      </c>
      <c r="AF318" s="38" t="s">
        <v>115</v>
      </c>
      <c r="AG318" s="66" t="s">
        <v>127</v>
      </c>
      <c r="AH318" s="33" t="s">
        <v>116</v>
      </c>
      <c r="AI318" s="33" t="s">
        <v>127</v>
      </c>
      <c r="AJ318" s="38" t="s">
        <v>271</v>
      </c>
      <c r="AK318" s="31" t="s">
        <v>104</v>
      </c>
      <c r="AL318" s="31">
        <v>1</v>
      </c>
      <c r="AM318" s="41">
        <v>31636</v>
      </c>
      <c r="AN318" s="41" t="s">
        <v>92</v>
      </c>
      <c r="AO318" s="39">
        <v>0</v>
      </c>
      <c r="AP318" s="31">
        <v>0</v>
      </c>
      <c r="AQ318" s="31" t="s">
        <v>1617</v>
      </c>
      <c r="AR318" s="31"/>
      <c r="AS318" s="31" t="s">
        <v>94</v>
      </c>
      <c r="AT318" s="39" t="s">
        <v>95</v>
      </c>
      <c r="AU318" s="38"/>
      <c r="AV318" s="31"/>
      <c r="AW318" s="39">
        <v>19</v>
      </c>
      <c r="AX318" s="181">
        <v>43119</v>
      </c>
      <c r="AY318" s="181">
        <v>43123</v>
      </c>
      <c r="AZ318" s="181">
        <v>43119</v>
      </c>
    </row>
    <row r="319" spans="1:53" s="47" customFormat="1" ht="93" customHeight="1" x14ac:dyDescent="0.2">
      <c r="A319" s="32" t="s">
        <v>1618</v>
      </c>
      <c r="B319" s="31" t="s">
        <v>1619</v>
      </c>
      <c r="C319" s="31" t="s">
        <v>108</v>
      </c>
      <c r="D319" s="34" t="s">
        <v>689</v>
      </c>
      <c r="E319" s="38" t="s">
        <v>1620</v>
      </c>
      <c r="F319" s="59">
        <v>8</v>
      </c>
      <c r="G319" s="31" t="s">
        <v>819</v>
      </c>
      <c r="H319" s="31" t="s">
        <v>77</v>
      </c>
      <c r="I319" s="31" t="s">
        <v>78</v>
      </c>
      <c r="J319" s="31" t="str">
        <f t="shared" si="13"/>
        <v>ОП Крым</v>
      </c>
      <c r="K319" s="31" t="s">
        <v>1621</v>
      </c>
      <c r="L319" s="31" t="str">
        <f t="shared" si="16"/>
        <v>Оказание услуг по приёму и очистке сточных вод с площадок размещения МГТЭС АО "Мобильные ГТЭС"</v>
      </c>
      <c r="M319" s="33" t="s">
        <v>1611</v>
      </c>
      <c r="N319" s="33" t="s">
        <v>994</v>
      </c>
      <c r="O319" s="38">
        <v>642</v>
      </c>
      <c r="P319" s="31" t="s">
        <v>878</v>
      </c>
      <c r="Q319" s="31">
        <v>1</v>
      </c>
      <c r="R319" s="34" t="s">
        <v>163</v>
      </c>
      <c r="S319" s="37" t="s">
        <v>164</v>
      </c>
      <c r="T319" s="71">
        <v>99.72</v>
      </c>
      <c r="U319" s="37">
        <v>33.24</v>
      </c>
      <c r="V319" s="37">
        <f t="shared" si="15"/>
        <v>99720</v>
      </c>
      <c r="W319" s="31" t="s">
        <v>115</v>
      </c>
      <c r="X319" s="39" t="s">
        <v>127</v>
      </c>
      <c r="Y319" s="38" t="s">
        <v>115</v>
      </c>
      <c r="Z319" s="31" t="s">
        <v>129</v>
      </c>
      <c r="AA319" s="39" t="s">
        <v>282</v>
      </c>
      <c r="AB319" s="31" t="s">
        <v>115</v>
      </c>
      <c r="AC319" s="31" t="s">
        <v>130</v>
      </c>
      <c r="AD319" s="39" t="s">
        <v>115</v>
      </c>
      <c r="AE319" s="39" t="s">
        <v>130</v>
      </c>
      <c r="AF319" s="38" t="s">
        <v>115</v>
      </c>
      <c r="AG319" s="66" t="s">
        <v>101</v>
      </c>
      <c r="AH319" s="33" t="s">
        <v>116</v>
      </c>
      <c r="AI319" s="33" t="s">
        <v>101</v>
      </c>
      <c r="AJ319" s="38" t="s">
        <v>166</v>
      </c>
      <c r="AK319" s="31" t="s">
        <v>133</v>
      </c>
      <c r="AL319" s="31">
        <v>0</v>
      </c>
      <c r="AM319" s="41">
        <v>97259</v>
      </c>
      <c r="AN319" s="41" t="s">
        <v>92</v>
      </c>
      <c r="AO319" s="39">
        <v>0</v>
      </c>
      <c r="AP319" s="31">
        <v>0</v>
      </c>
      <c r="AQ319" s="31" t="s">
        <v>1622</v>
      </c>
      <c r="AR319" s="31"/>
      <c r="AS319" s="31" t="s">
        <v>94</v>
      </c>
      <c r="AT319" s="39" t="s">
        <v>95</v>
      </c>
      <c r="AU319" s="38"/>
      <c r="AV319" s="31"/>
      <c r="AW319" s="31">
        <v>163</v>
      </c>
      <c r="AX319" s="181">
        <v>43208</v>
      </c>
      <c r="AY319" s="181">
        <v>43210</v>
      </c>
      <c r="AZ319" s="181">
        <v>43208</v>
      </c>
    </row>
    <row r="320" spans="1:53" s="47" customFormat="1" ht="88.5" customHeight="1" x14ac:dyDescent="0.2">
      <c r="A320" s="32" t="s">
        <v>1623</v>
      </c>
      <c r="B320" s="31" t="s">
        <v>1624</v>
      </c>
      <c r="C320" s="31" t="s">
        <v>108</v>
      </c>
      <c r="D320" s="34">
        <v>38</v>
      </c>
      <c r="E320" s="31" t="s">
        <v>1625</v>
      </c>
      <c r="F320" s="38">
        <v>8</v>
      </c>
      <c r="G320" s="31" t="s">
        <v>819</v>
      </c>
      <c r="H320" s="31" t="s">
        <v>77</v>
      </c>
      <c r="I320" s="31" t="s">
        <v>78</v>
      </c>
      <c r="J320" s="31" t="str">
        <f t="shared" si="13"/>
        <v>ОП Крым</v>
      </c>
      <c r="K320" s="31" t="s">
        <v>1626</v>
      </c>
      <c r="L320" s="31" t="str">
        <f t="shared" si="16"/>
        <v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</v>
      </c>
      <c r="M320" s="33" t="s">
        <v>1611</v>
      </c>
      <c r="N320" s="33" t="s">
        <v>994</v>
      </c>
      <c r="O320" s="38">
        <v>642</v>
      </c>
      <c r="P320" s="31" t="s">
        <v>878</v>
      </c>
      <c r="Q320" s="31">
        <v>1</v>
      </c>
      <c r="R320" s="34" t="s">
        <v>163</v>
      </c>
      <c r="S320" s="37" t="s">
        <v>164</v>
      </c>
      <c r="T320" s="71">
        <v>712.18760999999995</v>
      </c>
      <c r="U320" s="72">
        <v>482</v>
      </c>
      <c r="V320" s="37">
        <f t="shared" si="15"/>
        <v>712187.61</v>
      </c>
      <c r="W320" s="31" t="s">
        <v>115</v>
      </c>
      <c r="X320" s="39" t="s">
        <v>102</v>
      </c>
      <c r="Y320" s="38" t="s">
        <v>115</v>
      </c>
      <c r="Z320" s="31" t="s">
        <v>126</v>
      </c>
      <c r="AA320" s="59" t="s">
        <v>250</v>
      </c>
      <c r="AB320" s="31" t="s">
        <v>115</v>
      </c>
      <c r="AC320" s="31" t="s">
        <v>126</v>
      </c>
      <c r="AD320" s="39" t="s">
        <v>115</v>
      </c>
      <c r="AE320" s="39" t="s">
        <v>127</v>
      </c>
      <c r="AF320" s="38" t="s">
        <v>115</v>
      </c>
      <c r="AG320" s="66" t="s">
        <v>127</v>
      </c>
      <c r="AH320" s="33" t="s">
        <v>116</v>
      </c>
      <c r="AI320" s="33" t="s">
        <v>127</v>
      </c>
      <c r="AJ320" s="38" t="s">
        <v>271</v>
      </c>
      <c r="AK320" s="31" t="s">
        <v>104</v>
      </c>
      <c r="AL320" s="31">
        <v>1</v>
      </c>
      <c r="AM320" s="41">
        <v>31636</v>
      </c>
      <c r="AN320" s="41" t="s">
        <v>92</v>
      </c>
      <c r="AO320" s="39">
        <v>0</v>
      </c>
      <c r="AP320" s="31">
        <v>0</v>
      </c>
      <c r="AQ320" s="31" t="s">
        <v>1627</v>
      </c>
      <c r="AR320" s="31" t="s">
        <v>93</v>
      </c>
      <c r="AS320" s="31" t="s">
        <v>94</v>
      </c>
      <c r="AT320" s="39" t="s">
        <v>95</v>
      </c>
      <c r="AU320" s="38"/>
      <c r="AV320" s="31"/>
      <c r="AW320" s="31">
        <v>51</v>
      </c>
      <c r="AX320" s="180">
        <v>43130</v>
      </c>
      <c r="AY320" s="180">
        <v>43132</v>
      </c>
      <c r="AZ320" s="180">
        <v>43131</v>
      </c>
      <c r="BA320" s="180">
        <v>43144</v>
      </c>
    </row>
    <row r="321" spans="1:52" s="47" customFormat="1" ht="81.75" customHeight="1" x14ac:dyDescent="0.2">
      <c r="A321" s="32" t="s">
        <v>1437</v>
      </c>
      <c r="B321" s="31" t="s">
        <v>1628</v>
      </c>
      <c r="C321" s="31" t="s">
        <v>268</v>
      </c>
      <c r="D321" s="34" t="s">
        <v>1629</v>
      </c>
      <c r="E321" s="38" t="s">
        <v>419</v>
      </c>
      <c r="F321" s="59">
        <v>8</v>
      </c>
      <c r="G321" s="31" t="s">
        <v>404</v>
      </c>
      <c r="H321" s="31" t="s">
        <v>77</v>
      </c>
      <c r="I321" s="31" t="s">
        <v>78</v>
      </c>
      <c r="J321" s="31" t="str">
        <f t="shared" si="13"/>
        <v>САСДТУ</v>
      </c>
      <c r="K321" s="31" t="s">
        <v>1630</v>
      </c>
      <c r="L321" s="31" t="str">
        <f t="shared" si="16"/>
        <v>Поставка оборудования для технического обслуживания систем пожаротушения</v>
      </c>
      <c r="M321" s="33" t="s">
        <v>1631</v>
      </c>
      <c r="N321" s="33" t="s">
        <v>994</v>
      </c>
      <c r="O321" s="38">
        <v>642</v>
      </c>
      <c r="P321" s="31" t="s">
        <v>878</v>
      </c>
      <c r="Q321" s="31">
        <v>1</v>
      </c>
      <c r="R321" s="34">
        <v>45000000000</v>
      </c>
      <c r="S321" s="37" t="s">
        <v>83</v>
      </c>
      <c r="T321" s="71">
        <v>1000</v>
      </c>
      <c r="U321" s="37">
        <v>1000</v>
      </c>
      <c r="V321" s="37">
        <f t="shared" si="15"/>
        <v>1000000</v>
      </c>
      <c r="W321" s="31" t="s">
        <v>115</v>
      </c>
      <c r="X321" s="39" t="s">
        <v>130</v>
      </c>
      <c r="Y321" s="38" t="s">
        <v>115</v>
      </c>
      <c r="Z321" s="31" t="s">
        <v>131</v>
      </c>
      <c r="AA321" s="39" t="s">
        <v>165</v>
      </c>
      <c r="AB321" s="31" t="s">
        <v>115</v>
      </c>
      <c r="AC321" s="31" t="s">
        <v>84</v>
      </c>
      <c r="AD321" s="39" t="s">
        <v>115</v>
      </c>
      <c r="AE321" s="39" t="s">
        <v>101</v>
      </c>
      <c r="AF321" s="38" t="s">
        <v>115</v>
      </c>
      <c r="AG321" s="66" t="s">
        <v>101</v>
      </c>
      <c r="AH321" s="33" t="s">
        <v>116</v>
      </c>
      <c r="AI321" s="33" t="s">
        <v>101</v>
      </c>
      <c r="AJ321" s="38" t="s">
        <v>166</v>
      </c>
      <c r="AK321" s="31" t="s">
        <v>104</v>
      </c>
      <c r="AL321" s="31">
        <v>1</v>
      </c>
      <c r="AM321" s="41">
        <v>31636</v>
      </c>
      <c r="AN321" s="41" t="s">
        <v>92</v>
      </c>
      <c r="AO321" s="39">
        <v>1</v>
      </c>
      <c r="AP321" s="31">
        <v>0</v>
      </c>
      <c r="AQ321" s="31"/>
      <c r="AR321" s="31" t="s">
        <v>93</v>
      </c>
      <c r="AS321" s="31" t="s">
        <v>94</v>
      </c>
      <c r="AT321" s="39" t="s">
        <v>95</v>
      </c>
      <c r="AU321" s="38"/>
      <c r="AV321" s="31"/>
      <c r="AW321" s="31">
        <v>110</v>
      </c>
      <c r="AX321" s="180">
        <v>43175</v>
      </c>
      <c r="AY321" s="183">
        <v>43179</v>
      </c>
      <c r="AZ321" s="183">
        <v>43175</v>
      </c>
    </row>
    <row r="322" spans="1:52" s="47" customFormat="1" ht="60" customHeight="1" x14ac:dyDescent="0.2">
      <c r="A322" s="32" t="s">
        <v>1437</v>
      </c>
      <c r="B322" s="31" t="s">
        <v>1632</v>
      </c>
      <c r="C322" s="31" t="s">
        <v>268</v>
      </c>
      <c r="D322" s="34" t="s">
        <v>1633</v>
      </c>
      <c r="E322" s="38" t="s">
        <v>1006</v>
      </c>
      <c r="F322" s="59">
        <v>8</v>
      </c>
      <c r="G322" s="31" t="s">
        <v>404</v>
      </c>
      <c r="H322" s="31" t="s">
        <v>77</v>
      </c>
      <c r="I322" s="31" t="s">
        <v>78</v>
      </c>
      <c r="J322" s="31" t="str">
        <f t="shared" si="13"/>
        <v>САСДТУ</v>
      </c>
      <c r="K322" s="31" t="s">
        <v>1634</v>
      </c>
      <c r="L322" s="31" t="str">
        <f t="shared" si="16"/>
        <v>Поставка раций, коммутационного оборудования, оборудования связи</v>
      </c>
      <c r="M322" s="33" t="s">
        <v>1631</v>
      </c>
      <c r="N322" s="33" t="s">
        <v>994</v>
      </c>
      <c r="O322" s="38">
        <v>642</v>
      </c>
      <c r="P322" s="31" t="s">
        <v>878</v>
      </c>
      <c r="Q322" s="31">
        <v>1</v>
      </c>
      <c r="R322" s="34">
        <v>45000000000</v>
      </c>
      <c r="S322" s="37" t="s">
        <v>83</v>
      </c>
      <c r="T322" s="71">
        <v>1000</v>
      </c>
      <c r="U322" s="37">
        <v>1000</v>
      </c>
      <c r="V322" s="37">
        <f t="shared" si="15"/>
        <v>1000000</v>
      </c>
      <c r="W322" s="31" t="s">
        <v>115</v>
      </c>
      <c r="X322" s="39" t="s">
        <v>89</v>
      </c>
      <c r="Y322" s="38" t="s">
        <v>115</v>
      </c>
      <c r="Z322" s="31" t="s">
        <v>102</v>
      </c>
      <c r="AA322" s="39" t="s">
        <v>198</v>
      </c>
      <c r="AB322" s="31" t="s">
        <v>115</v>
      </c>
      <c r="AC322" s="31" t="s">
        <v>126</v>
      </c>
      <c r="AD322" s="39" t="s">
        <v>115</v>
      </c>
      <c r="AE322" s="39" t="s">
        <v>127</v>
      </c>
      <c r="AF322" s="38" t="s">
        <v>115</v>
      </c>
      <c r="AG322" s="66" t="s">
        <v>127</v>
      </c>
      <c r="AH322" s="33" t="s">
        <v>116</v>
      </c>
      <c r="AI322" s="33" t="s">
        <v>127</v>
      </c>
      <c r="AJ322" s="38" t="s">
        <v>271</v>
      </c>
      <c r="AK322" s="31" t="s">
        <v>104</v>
      </c>
      <c r="AL322" s="31">
        <v>1</v>
      </c>
      <c r="AM322" s="41">
        <v>31636</v>
      </c>
      <c r="AN322" s="41" t="s">
        <v>92</v>
      </c>
      <c r="AO322" s="39">
        <v>1</v>
      </c>
      <c r="AP322" s="31">
        <v>0</v>
      </c>
      <c r="AQ322" s="31"/>
      <c r="AR322" s="31" t="s">
        <v>93</v>
      </c>
      <c r="AS322" s="31" t="s">
        <v>94</v>
      </c>
      <c r="AT322" s="39" t="s">
        <v>95</v>
      </c>
      <c r="AU322" s="38"/>
      <c r="AV322" s="31"/>
      <c r="AW322" s="31">
        <v>110</v>
      </c>
      <c r="AX322" s="180">
        <v>43175</v>
      </c>
      <c r="AY322" s="183">
        <v>43179</v>
      </c>
      <c r="AZ322" s="183">
        <v>43175</v>
      </c>
    </row>
    <row r="323" spans="1:52" s="47" customFormat="1" ht="69.75" customHeight="1" x14ac:dyDescent="0.2">
      <c r="A323" s="32"/>
      <c r="B323" s="31" t="s">
        <v>1635</v>
      </c>
      <c r="C323" s="31"/>
      <c r="D323" s="34" t="s">
        <v>1633</v>
      </c>
      <c r="E323" s="38" t="s">
        <v>1006</v>
      </c>
      <c r="F323" s="59">
        <v>8</v>
      </c>
      <c r="G323" s="31" t="s">
        <v>1018</v>
      </c>
      <c r="H323" s="31" t="s">
        <v>77</v>
      </c>
      <c r="I323" s="31" t="s">
        <v>78</v>
      </c>
      <c r="J323" s="31" t="str">
        <f t="shared" si="13"/>
        <v>ТМО</v>
      </c>
      <c r="K323" s="31" t="s">
        <v>1636</v>
      </c>
      <c r="L323" s="31" t="str">
        <f t="shared" si="16"/>
        <v xml:space="preserve">Поставка оборудования, инструмента, технических средств </v>
      </c>
      <c r="M323" s="33" t="s">
        <v>1631</v>
      </c>
      <c r="N323" s="33" t="s">
        <v>994</v>
      </c>
      <c r="O323" s="38">
        <v>642</v>
      </c>
      <c r="P323" s="31" t="s">
        <v>878</v>
      </c>
      <c r="Q323" s="31">
        <v>1</v>
      </c>
      <c r="R323" s="34">
        <v>45000000000</v>
      </c>
      <c r="S323" s="37" t="s">
        <v>83</v>
      </c>
      <c r="T323" s="71">
        <v>1000</v>
      </c>
      <c r="U323" s="37">
        <v>1000</v>
      </c>
      <c r="V323" s="37">
        <f t="shared" si="15"/>
        <v>1000000</v>
      </c>
      <c r="W323" s="31" t="s">
        <v>115</v>
      </c>
      <c r="X323" s="39" t="s">
        <v>84</v>
      </c>
      <c r="Y323" s="38" t="s">
        <v>115</v>
      </c>
      <c r="Z323" s="31" t="s">
        <v>101</v>
      </c>
      <c r="AA323" s="39" t="s">
        <v>153</v>
      </c>
      <c r="AB323" s="31" t="s">
        <v>115</v>
      </c>
      <c r="AC323" s="31" t="s">
        <v>85</v>
      </c>
      <c r="AD323" s="39" t="s">
        <v>115</v>
      </c>
      <c r="AE323" s="39" t="s">
        <v>87</v>
      </c>
      <c r="AF323" s="38" t="s">
        <v>115</v>
      </c>
      <c r="AG323" s="66" t="s">
        <v>87</v>
      </c>
      <c r="AH323" s="33" t="s">
        <v>116</v>
      </c>
      <c r="AI323" s="33" t="s">
        <v>87</v>
      </c>
      <c r="AJ323" s="38" t="s">
        <v>622</v>
      </c>
      <c r="AK323" s="31" t="s">
        <v>104</v>
      </c>
      <c r="AL323" s="31">
        <v>1</v>
      </c>
      <c r="AM323" s="41">
        <v>31636</v>
      </c>
      <c r="AN323" s="41" t="s">
        <v>92</v>
      </c>
      <c r="AO323" s="39">
        <v>1</v>
      </c>
      <c r="AP323" s="31">
        <v>0</v>
      </c>
      <c r="AQ323" s="31"/>
      <c r="AR323" s="31" t="s">
        <v>93</v>
      </c>
      <c r="AS323" s="31" t="s">
        <v>94</v>
      </c>
      <c r="AT323" s="39" t="s">
        <v>95</v>
      </c>
      <c r="AU323" s="38"/>
      <c r="AV323" s="31"/>
      <c r="AW323" s="31"/>
      <c r="AX323" s="31"/>
      <c r="AY323" s="31"/>
      <c r="AZ323" s="43"/>
    </row>
    <row r="324" spans="1:52" s="47" customFormat="1" ht="102.75" customHeight="1" x14ac:dyDescent="0.2">
      <c r="A324" s="32" t="s">
        <v>1637</v>
      </c>
      <c r="B324" s="31" t="s">
        <v>1638</v>
      </c>
      <c r="C324" s="31"/>
      <c r="D324" s="69" t="s">
        <v>1639</v>
      </c>
      <c r="E324" s="38" t="s">
        <v>326</v>
      </c>
      <c r="F324" s="38">
        <v>8</v>
      </c>
      <c r="G324" s="31" t="s">
        <v>819</v>
      </c>
      <c r="H324" s="31" t="s">
        <v>77</v>
      </c>
      <c r="I324" s="31" t="s">
        <v>78</v>
      </c>
      <c r="J324" s="31" t="str">
        <f t="shared" si="13"/>
        <v>ОП Крым</v>
      </c>
      <c r="K324" s="31" t="s">
        <v>1640</v>
      </c>
      <c r="L324" s="31" t="str">
        <f t="shared" si="16"/>
        <v>Оказание услуг по предаттестационной подготовке руководителей и специалистов по промышленной безопасности</v>
      </c>
      <c r="M324" s="33" t="s">
        <v>1641</v>
      </c>
      <c r="N324" s="33" t="s">
        <v>994</v>
      </c>
      <c r="O324" s="38">
        <v>642</v>
      </c>
      <c r="P324" s="31" t="s">
        <v>878</v>
      </c>
      <c r="Q324" s="31">
        <v>1</v>
      </c>
      <c r="R324" s="34" t="s">
        <v>163</v>
      </c>
      <c r="S324" s="37" t="s">
        <v>164</v>
      </c>
      <c r="T324" s="71">
        <v>165</v>
      </c>
      <c r="U324" s="37">
        <v>80</v>
      </c>
      <c r="V324" s="37">
        <f t="shared" si="15"/>
        <v>165000</v>
      </c>
      <c r="W324" s="31" t="s">
        <v>115</v>
      </c>
      <c r="X324" s="39" t="s">
        <v>129</v>
      </c>
      <c r="Y324" s="38" t="s">
        <v>115</v>
      </c>
      <c r="Z324" s="31" t="s">
        <v>130</v>
      </c>
      <c r="AA324" s="39" t="s">
        <v>175</v>
      </c>
      <c r="AB324" s="31" t="s">
        <v>115</v>
      </c>
      <c r="AC324" s="31" t="s">
        <v>131</v>
      </c>
      <c r="AD324" s="39" t="s">
        <v>115</v>
      </c>
      <c r="AE324" s="39" t="s">
        <v>84</v>
      </c>
      <c r="AF324" s="38" t="s">
        <v>115</v>
      </c>
      <c r="AG324" s="66" t="s">
        <v>84</v>
      </c>
      <c r="AH324" s="33" t="s">
        <v>116</v>
      </c>
      <c r="AI324" s="33" t="s">
        <v>84</v>
      </c>
      <c r="AJ324" s="38" t="s">
        <v>510</v>
      </c>
      <c r="AK324" s="31" t="s">
        <v>251</v>
      </c>
      <c r="AL324" s="31">
        <v>1</v>
      </c>
      <c r="AM324" s="41">
        <v>65355</v>
      </c>
      <c r="AN324" s="41" t="s">
        <v>92</v>
      </c>
      <c r="AO324" s="39">
        <v>0</v>
      </c>
      <c r="AP324" s="31">
        <v>22</v>
      </c>
      <c r="AQ324" s="31"/>
      <c r="AR324" s="31" t="s">
        <v>93</v>
      </c>
      <c r="AS324" s="31" t="s">
        <v>94</v>
      </c>
      <c r="AT324" s="39" t="s">
        <v>95</v>
      </c>
      <c r="AU324" s="38"/>
      <c r="AV324" s="31"/>
      <c r="AW324" s="31"/>
      <c r="AX324" s="31"/>
      <c r="AY324" s="31"/>
      <c r="AZ324" s="43"/>
    </row>
    <row r="325" spans="1:52" s="47" customFormat="1" ht="108" customHeight="1" x14ac:dyDescent="0.2">
      <c r="A325" s="32"/>
      <c r="B325" s="31" t="s">
        <v>1642</v>
      </c>
      <c r="C325" s="31"/>
      <c r="D325" s="34" t="s">
        <v>1643</v>
      </c>
      <c r="E325" s="38" t="s">
        <v>1440</v>
      </c>
      <c r="F325" s="38"/>
      <c r="G325" s="31" t="s">
        <v>819</v>
      </c>
      <c r="H325" s="31" t="s">
        <v>77</v>
      </c>
      <c r="I325" s="31" t="s">
        <v>78</v>
      </c>
      <c r="J325" s="31" t="str">
        <f t="shared" si="13"/>
        <v>ОП Крым</v>
      </c>
      <c r="K325" s="31" t="s">
        <v>1644</v>
      </c>
      <c r="L325" s="31" t="str">
        <f t="shared" si="16"/>
        <v>Поставка инструмента и оборудования для ремонта, обслуживания и установки средств видеонаблюдения и охранной сигнализации</v>
      </c>
      <c r="M325" s="33" t="s">
        <v>1410</v>
      </c>
      <c r="N325" s="33" t="s">
        <v>994</v>
      </c>
      <c r="O325" s="38">
        <v>642</v>
      </c>
      <c r="P325" s="31" t="s">
        <v>878</v>
      </c>
      <c r="Q325" s="31">
        <v>1</v>
      </c>
      <c r="R325" s="34" t="s">
        <v>163</v>
      </c>
      <c r="S325" s="37" t="s">
        <v>164</v>
      </c>
      <c r="T325" s="71">
        <v>485</v>
      </c>
      <c r="U325" s="37">
        <f>T325</f>
        <v>485</v>
      </c>
      <c r="V325" s="37">
        <f t="shared" si="15"/>
        <v>485000</v>
      </c>
      <c r="W325" s="31" t="s">
        <v>115</v>
      </c>
      <c r="X325" s="39" t="s">
        <v>129</v>
      </c>
      <c r="Y325" s="38" t="s">
        <v>115</v>
      </c>
      <c r="Z325" s="31" t="s">
        <v>130</v>
      </c>
      <c r="AA325" s="39" t="s">
        <v>175</v>
      </c>
      <c r="AB325" s="31" t="s">
        <v>115</v>
      </c>
      <c r="AC325" s="31" t="s">
        <v>131</v>
      </c>
      <c r="AD325" s="39" t="s">
        <v>115</v>
      </c>
      <c r="AE325" s="39" t="s">
        <v>84</v>
      </c>
      <c r="AF325" s="38" t="s">
        <v>115</v>
      </c>
      <c r="AG325" s="66" t="s">
        <v>84</v>
      </c>
      <c r="AH325" s="33" t="s">
        <v>116</v>
      </c>
      <c r="AI325" s="33" t="s">
        <v>84</v>
      </c>
      <c r="AJ325" s="38" t="s">
        <v>510</v>
      </c>
      <c r="AK325" s="31" t="s">
        <v>251</v>
      </c>
      <c r="AL325" s="31">
        <v>1</v>
      </c>
      <c r="AM325" s="41">
        <v>65355</v>
      </c>
      <c r="AN325" s="41" t="s">
        <v>92</v>
      </c>
      <c r="AO325" s="39">
        <v>1</v>
      </c>
      <c r="AP325" s="31">
        <v>0</v>
      </c>
      <c r="AQ325" s="31"/>
      <c r="AR325" s="31" t="s">
        <v>93</v>
      </c>
      <c r="AS325" s="31" t="s">
        <v>94</v>
      </c>
      <c r="AT325" s="39" t="s">
        <v>95</v>
      </c>
      <c r="AU325" s="38"/>
      <c r="AV325" s="31"/>
      <c r="AW325" s="31"/>
      <c r="AX325" s="31"/>
      <c r="AY325" s="31"/>
      <c r="AZ325" s="43"/>
    </row>
    <row r="326" spans="1:52" s="47" customFormat="1" ht="93" customHeight="1" x14ac:dyDescent="0.2">
      <c r="A326" s="32"/>
      <c r="B326" s="31" t="s">
        <v>1645</v>
      </c>
      <c r="C326" s="31"/>
      <c r="D326" s="34" t="s">
        <v>933</v>
      </c>
      <c r="E326" s="38" t="s">
        <v>1177</v>
      </c>
      <c r="F326" s="38">
        <v>8</v>
      </c>
      <c r="G326" s="31" t="s">
        <v>819</v>
      </c>
      <c r="H326" s="31" t="s">
        <v>77</v>
      </c>
      <c r="I326" s="31" t="s">
        <v>78</v>
      </c>
      <c r="J326" s="31" t="str">
        <f t="shared" si="13"/>
        <v>ОП Крым</v>
      </c>
      <c r="K326" s="31" t="s">
        <v>1646</v>
      </c>
      <c r="L326" s="31" t="str">
        <f t="shared" si="16"/>
        <v xml:space="preserve">Выполнение работ по ремонту и изготовлению оборудования </v>
      </c>
      <c r="M326" s="33" t="s">
        <v>1647</v>
      </c>
      <c r="N326" s="33" t="s">
        <v>994</v>
      </c>
      <c r="O326" s="38">
        <v>642</v>
      </c>
      <c r="P326" s="31" t="s">
        <v>878</v>
      </c>
      <c r="Q326" s="31">
        <v>1</v>
      </c>
      <c r="R326" s="34" t="s">
        <v>163</v>
      </c>
      <c r="S326" s="37" t="s">
        <v>164</v>
      </c>
      <c r="T326" s="71">
        <v>8000</v>
      </c>
      <c r="U326" s="37">
        <v>700</v>
      </c>
      <c r="V326" s="37">
        <f t="shared" si="15"/>
        <v>8000000</v>
      </c>
      <c r="W326" s="31" t="s">
        <v>115</v>
      </c>
      <c r="X326" s="39" t="s">
        <v>101</v>
      </c>
      <c r="Y326" s="38" t="s">
        <v>115</v>
      </c>
      <c r="Z326" s="31" t="s">
        <v>85</v>
      </c>
      <c r="AA326" s="39" t="s">
        <v>86</v>
      </c>
      <c r="AB326" s="31" t="s">
        <v>115</v>
      </c>
      <c r="AC326" s="31" t="s">
        <v>87</v>
      </c>
      <c r="AD326" s="39" t="s">
        <v>115</v>
      </c>
      <c r="AE326" s="39" t="s">
        <v>88</v>
      </c>
      <c r="AF326" s="38" t="s">
        <v>115</v>
      </c>
      <c r="AG326" s="66" t="s">
        <v>88</v>
      </c>
      <c r="AH326" s="33" t="s">
        <v>116</v>
      </c>
      <c r="AI326" s="33" t="s">
        <v>88</v>
      </c>
      <c r="AJ326" s="38" t="s">
        <v>90</v>
      </c>
      <c r="AK326" s="31" t="s">
        <v>104</v>
      </c>
      <c r="AL326" s="31">
        <v>1</v>
      </c>
      <c r="AM326" s="41">
        <v>31636</v>
      </c>
      <c r="AN326" s="41" t="s">
        <v>92</v>
      </c>
      <c r="AO326" s="39">
        <v>1</v>
      </c>
      <c r="AP326" s="31">
        <v>0</v>
      </c>
      <c r="AQ326" s="31"/>
      <c r="AR326" s="31" t="s">
        <v>93</v>
      </c>
      <c r="AS326" s="31" t="s">
        <v>94</v>
      </c>
      <c r="AT326" s="39" t="s">
        <v>95</v>
      </c>
      <c r="AU326" s="38"/>
      <c r="AV326" s="31"/>
      <c r="AW326" s="31"/>
      <c r="AX326" s="31"/>
      <c r="AY326" s="31"/>
      <c r="AZ326" s="43"/>
    </row>
    <row r="327" spans="1:52" s="47" customFormat="1" ht="78" customHeight="1" x14ac:dyDescent="0.2">
      <c r="A327" s="32"/>
      <c r="B327" s="31" t="s">
        <v>1648</v>
      </c>
      <c r="C327" s="31"/>
      <c r="D327" s="69" t="s">
        <v>1579</v>
      </c>
      <c r="E327" s="38" t="s">
        <v>1649</v>
      </c>
      <c r="F327" s="38">
        <v>8</v>
      </c>
      <c r="G327" s="31" t="s">
        <v>819</v>
      </c>
      <c r="H327" s="31" t="s">
        <v>77</v>
      </c>
      <c r="I327" s="31" t="s">
        <v>78</v>
      </c>
      <c r="J327" s="31" t="str">
        <f t="shared" si="13"/>
        <v>ОП Крым</v>
      </c>
      <c r="K327" s="31" t="s">
        <v>1650</v>
      </c>
      <c r="L327" s="31" t="str">
        <f t="shared" si="16"/>
        <v>Подача холодного водоснабжения на площадке размещения мобильных ПС "Симферопольская"</v>
      </c>
      <c r="M327" s="33" t="s">
        <v>1651</v>
      </c>
      <c r="N327" s="33" t="s">
        <v>994</v>
      </c>
      <c r="O327" s="38">
        <v>642</v>
      </c>
      <c r="P327" s="31" t="s">
        <v>878</v>
      </c>
      <c r="Q327" s="31">
        <v>1</v>
      </c>
      <c r="R327" s="34" t="s">
        <v>163</v>
      </c>
      <c r="S327" s="37" t="s">
        <v>164</v>
      </c>
      <c r="T327" s="71">
        <v>90</v>
      </c>
      <c r="U327" s="37">
        <v>5</v>
      </c>
      <c r="V327" s="37">
        <f t="shared" si="15"/>
        <v>90000</v>
      </c>
      <c r="W327" s="31" t="s">
        <v>115</v>
      </c>
      <c r="X327" s="39" t="s">
        <v>88</v>
      </c>
      <c r="Y327" s="38" t="s">
        <v>115</v>
      </c>
      <c r="Z327" s="31" t="s">
        <v>88</v>
      </c>
      <c r="AA327" s="39" t="s">
        <v>311</v>
      </c>
      <c r="AB327" s="31" t="s">
        <v>115</v>
      </c>
      <c r="AC327" s="31" t="s">
        <v>88</v>
      </c>
      <c r="AD327" s="39" t="s">
        <v>115</v>
      </c>
      <c r="AE327" s="39" t="s">
        <v>88</v>
      </c>
      <c r="AF327" s="38" t="s">
        <v>115</v>
      </c>
      <c r="AG327" s="66" t="s">
        <v>88</v>
      </c>
      <c r="AH327" s="33" t="s">
        <v>116</v>
      </c>
      <c r="AI327" s="33" t="s">
        <v>88</v>
      </c>
      <c r="AJ327" s="38" t="s">
        <v>90</v>
      </c>
      <c r="AK327" s="31" t="s">
        <v>176</v>
      </c>
      <c r="AL327" s="31">
        <v>0</v>
      </c>
      <c r="AM327" s="41">
        <v>3363</v>
      </c>
      <c r="AN327" s="41" t="s">
        <v>92</v>
      </c>
      <c r="AO327" s="39">
        <v>0</v>
      </c>
      <c r="AP327" s="31">
        <v>8</v>
      </c>
      <c r="AQ327" s="31"/>
      <c r="AR327" s="31"/>
      <c r="AS327" s="31" t="s">
        <v>94</v>
      </c>
      <c r="AT327" s="39" t="s">
        <v>95</v>
      </c>
      <c r="AU327" s="38"/>
      <c r="AV327" s="31" t="s">
        <v>1652</v>
      </c>
      <c r="AW327" s="31"/>
      <c r="AX327" s="31"/>
      <c r="AY327" s="31"/>
      <c r="AZ327" s="43"/>
    </row>
    <row r="328" spans="1:52" s="47" customFormat="1" ht="75.75" customHeight="1" x14ac:dyDescent="0.2">
      <c r="A328" s="32"/>
      <c r="B328" s="31" t="s">
        <v>1653</v>
      </c>
      <c r="C328" s="31"/>
      <c r="D328" s="69" t="s">
        <v>1579</v>
      </c>
      <c r="E328" s="38" t="s">
        <v>1649</v>
      </c>
      <c r="F328" s="38">
        <v>8</v>
      </c>
      <c r="G328" s="31" t="s">
        <v>819</v>
      </c>
      <c r="H328" s="31" t="s">
        <v>77</v>
      </c>
      <c r="I328" s="31" t="s">
        <v>78</v>
      </c>
      <c r="J328" s="31" t="str">
        <f t="shared" si="13"/>
        <v>ОП Крым</v>
      </c>
      <c r="K328" s="31" t="s">
        <v>1654</v>
      </c>
      <c r="L328" s="31" t="str">
        <f t="shared" si="16"/>
        <v>Подача холодного водоснабжения на площадке размещения мобильных ГТЭС ПС "Севастопольская"</v>
      </c>
      <c r="M328" s="33" t="s">
        <v>1651</v>
      </c>
      <c r="N328" s="33" t="s">
        <v>994</v>
      </c>
      <c r="O328" s="38">
        <v>642</v>
      </c>
      <c r="P328" s="31" t="s">
        <v>878</v>
      </c>
      <c r="Q328" s="31">
        <v>1</v>
      </c>
      <c r="R328" s="34">
        <v>67000000000</v>
      </c>
      <c r="S328" s="37" t="s">
        <v>197</v>
      </c>
      <c r="T328" s="71">
        <v>90</v>
      </c>
      <c r="U328" s="37">
        <v>5</v>
      </c>
      <c r="V328" s="37">
        <f t="shared" si="15"/>
        <v>90000</v>
      </c>
      <c r="W328" s="31" t="s">
        <v>115</v>
      </c>
      <c r="X328" s="39" t="s">
        <v>88</v>
      </c>
      <c r="Y328" s="38" t="s">
        <v>115</v>
      </c>
      <c r="Z328" s="31" t="s">
        <v>88</v>
      </c>
      <c r="AA328" s="39" t="s">
        <v>311</v>
      </c>
      <c r="AB328" s="31" t="s">
        <v>115</v>
      </c>
      <c r="AC328" s="31" t="s">
        <v>88</v>
      </c>
      <c r="AD328" s="39" t="s">
        <v>115</v>
      </c>
      <c r="AE328" s="39" t="s">
        <v>88</v>
      </c>
      <c r="AF328" s="38" t="s">
        <v>115</v>
      </c>
      <c r="AG328" s="66" t="s">
        <v>88</v>
      </c>
      <c r="AH328" s="33" t="s">
        <v>116</v>
      </c>
      <c r="AI328" s="33" t="s">
        <v>88</v>
      </c>
      <c r="AJ328" s="38" t="s">
        <v>90</v>
      </c>
      <c r="AK328" s="31" t="s">
        <v>176</v>
      </c>
      <c r="AL328" s="31">
        <v>0</v>
      </c>
      <c r="AM328" s="41">
        <v>3363</v>
      </c>
      <c r="AN328" s="41" t="s">
        <v>92</v>
      </c>
      <c r="AO328" s="39">
        <v>0</v>
      </c>
      <c r="AP328" s="31">
        <v>8</v>
      </c>
      <c r="AQ328" s="31"/>
      <c r="AR328" s="31"/>
      <c r="AS328" s="31" t="s">
        <v>94</v>
      </c>
      <c r="AT328" s="39" t="s">
        <v>95</v>
      </c>
      <c r="AU328" s="38"/>
      <c r="AV328" s="31" t="s">
        <v>1655</v>
      </c>
      <c r="AW328" s="31"/>
      <c r="AX328" s="31"/>
      <c r="AY328" s="31"/>
      <c r="AZ328" s="43"/>
    </row>
    <row r="329" spans="1:52" s="47" customFormat="1" ht="94.5" customHeight="1" x14ac:dyDescent="0.2">
      <c r="A329" s="32" t="s">
        <v>1656</v>
      </c>
      <c r="B329" s="31" t="s">
        <v>1657</v>
      </c>
      <c r="C329" s="31" t="s">
        <v>108</v>
      </c>
      <c r="D329" s="69" t="s">
        <v>1658</v>
      </c>
      <c r="E329" s="38" t="s">
        <v>1659</v>
      </c>
      <c r="F329" s="59" t="s">
        <v>75</v>
      </c>
      <c r="G329" s="31" t="s">
        <v>819</v>
      </c>
      <c r="H329" s="31" t="s">
        <v>77</v>
      </c>
      <c r="I329" s="31" t="s">
        <v>78</v>
      </c>
      <c r="J329" s="31" t="str">
        <f t="shared" si="13"/>
        <v>ОП Крым</v>
      </c>
      <c r="K329" s="31" t="s">
        <v>1660</v>
      </c>
      <c r="L329" s="31" t="str">
        <f t="shared" si="16"/>
        <v>Оказание услуг  по заправке топливом автомобилей с помощью топливных карт</v>
      </c>
      <c r="M329" s="33" t="s">
        <v>1661</v>
      </c>
      <c r="N329" s="33" t="s">
        <v>994</v>
      </c>
      <c r="O329" s="38">
        <v>642</v>
      </c>
      <c r="P329" s="31" t="s">
        <v>878</v>
      </c>
      <c r="Q329" s="31">
        <v>1</v>
      </c>
      <c r="R329" s="34" t="s">
        <v>163</v>
      </c>
      <c r="S329" s="37" t="s">
        <v>164</v>
      </c>
      <c r="T329" s="71">
        <v>24000</v>
      </c>
      <c r="U329" s="37">
        <v>20000</v>
      </c>
      <c r="V329" s="37">
        <f t="shared" si="15"/>
        <v>24000000</v>
      </c>
      <c r="W329" s="31" t="s">
        <v>115</v>
      </c>
      <c r="X329" s="39" t="s">
        <v>89</v>
      </c>
      <c r="Y329" s="38" t="s">
        <v>115</v>
      </c>
      <c r="Z329" s="39" t="s">
        <v>89</v>
      </c>
      <c r="AA329" s="59" t="s">
        <v>249</v>
      </c>
      <c r="AB329" s="31" t="s">
        <v>115</v>
      </c>
      <c r="AC329" s="31" t="s">
        <v>102</v>
      </c>
      <c r="AD329" s="39" t="s">
        <v>115</v>
      </c>
      <c r="AE329" s="31" t="s">
        <v>102</v>
      </c>
      <c r="AF329" s="38" t="s">
        <v>115</v>
      </c>
      <c r="AG329" s="31" t="s">
        <v>102</v>
      </c>
      <c r="AH329" s="33" t="s">
        <v>116</v>
      </c>
      <c r="AI329" s="31" t="s">
        <v>102</v>
      </c>
      <c r="AJ329" s="38" t="s">
        <v>297</v>
      </c>
      <c r="AK329" s="31" t="s">
        <v>91</v>
      </c>
      <c r="AL329" s="31">
        <v>1</v>
      </c>
      <c r="AM329" s="41">
        <v>40796</v>
      </c>
      <c r="AN329" s="41" t="s">
        <v>92</v>
      </c>
      <c r="AO329" s="39">
        <v>0</v>
      </c>
      <c r="AP329" s="31" t="s">
        <v>1662</v>
      </c>
      <c r="AQ329" s="31" t="s">
        <v>1663</v>
      </c>
      <c r="AR329" s="31" t="s">
        <v>1664</v>
      </c>
      <c r="AS329" s="31" t="s">
        <v>94</v>
      </c>
      <c r="AT329" s="39" t="s">
        <v>95</v>
      </c>
      <c r="AU329" s="38"/>
      <c r="AV329" s="31"/>
      <c r="AW329" s="31">
        <v>3</v>
      </c>
      <c r="AX329" s="181">
        <v>43110</v>
      </c>
      <c r="AY329" s="181">
        <v>43112</v>
      </c>
      <c r="AZ329" s="181">
        <v>43111</v>
      </c>
    </row>
    <row r="330" spans="1:52" s="47" customFormat="1" ht="75" customHeight="1" x14ac:dyDescent="0.2">
      <c r="A330" s="32"/>
      <c r="B330" s="31" t="s">
        <v>1665</v>
      </c>
      <c r="C330" s="31"/>
      <c r="D330" s="69" t="s">
        <v>1666</v>
      </c>
      <c r="E330" s="59" t="s">
        <v>1666</v>
      </c>
      <c r="F330" s="59"/>
      <c r="G330" s="31" t="s">
        <v>819</v>
      </c>
      <c r="H330" s="31" t="s">
        <v>77</v>
      </c>
      <c r="I330" s="31" t="s">
        <v>78</v>
      </c>
      <c r="J330" s="31" t="str">
        <f t="shared" si="13"/>
        <v>ОП Крым</v>
      </c>
      <c r="K330" s="31" t="s">
        <v>1667</v>
      </c>
      <c r="L330" s="31" t="str">
        <f t="shared" si="16"/>
        <v>Поставка масла, технических жидкостей и смазочных материалов для нужд автотранспортного участка</v>
      </c>
      <c r="M330" s="33" t="s">
        <v>1668</v>
      </c>
      <c r="N330" s="33" t="s">
        <v>994</v>
      </c>
      <c r="O330" s="38">
        <v>642</v>
      </c>
      <c r="P330" s="31" t="s">
        <v>878</v>
      </c>
      <c r="Q330" s="31">
        <v>1</v>
      </c>
      <c r="R330" s="34" t="s">
        <v>174</v>
      </c>
      <c r="S330" s="37" t="s">
        <v>83</v>
      </c>
      <c r="T330" s="71">
        <v>3200</v>
      </c>
      <c r="U330" s="37">
        <f>T330</f>
        <v>3200</v>
      </c>
      <c r="V330" s="37">
        <f t="shared" si="15"/>
        <v>3200000</v>
      </c>
      <c r="W330" s="31" t="s">
        <v>115</v>
      </c>
      <c r="X330" s="39" t="s">
        <v>127</v>
      </c>
      <c r="Y330" s="38" t="s">
        <v>115</v>
      </c>
      <c r="Z330" s="31" t="s">
        <v>129</v>
      </c>
      <c r="AA330" s="39" t="s">
        <v>282</v>
      </c>
      <c r="AB330" s="31" t="s">
        <v>115</v>
      </c>
      <c r="AC330" s="31" t="s">
        <v>130</v>
      </c>
      <c r="AD330" s="39" t="s">
        <v>115</v>
      </c>
      <c r="AE330" s="39" t="s">
        <v>131</v>
      </c>
      <c r="AF330" s="38" t="s">
        <v>115</v>
      </c>
      <c r="AG330" s="66" t="s">
        <v>131</v>
      </c>
      <c r="AH330" s="33" t="s">
        <v>116</v>
      </c>
      <c r="AI330" s="33" t="s">
        <v>131</v>
      </c>
      <c r="AJ330" s="38" t="s">
        <v>283</v>
      </c>
      <c r="AK330" s="31" t="s">
        <v>104</v>
      </c>
      <c r="AL330" s="31">
        <v>1</v>
      </c>
      <c r="AM330" s="41">
        <v>31636</v>
      </c>
      <c r="AN330" s="41" t="s">
        <v>92</v>
      </c>
      <c r="AO330" s="39">
        <v>1</v>
      </c>
      <c r="AP330" s="31">
        <v>0</v>
      </c>
      <c r="AQ330" s="31"/>
      <c r="AR330" s="31" t="s">
        <v>93</v>
      </c>
      <c r="AS330" s="31" t="s">
        <v>94</v>
      </c>
      <c r="AT330" s="39" t="s">
        <v>95</v>
      </c>
      <c r="AU330" s="38"/>
      <c r="AV330" s="31"/>
      <c r="AW330" s="31"/>
      <c r="AX330" s="31"/>
      <c r="AY330" s="31"/>
      <c r="AZ330" s="43"/>
    </row>
    <row r="331" spans="1:52" s="47" customFormat="1" ht="71.25" customHeight="1" x14ac:dyDescent="0.2">
      <c r="A331" s="32" t="s">
        <v>1669</v>
      </c>
      <c r="B331" s="31" t="s">
        <v>1670</v>
      </c>
      <c r="C331" s="31" t="s">
        <v>108</v>
      </c>
      <c r="D331" s="34" t="s">
        <v>1671</v>
      </c>
      <c r="E331" s="38" t="s">
        <v>1672</v>
      </c>
      <c r="F331" s="59" t="s">
        <v>75</v>
      </c>
      <c r="G331" s="31" t="s">
        <v>819</v>
      </c>
      <c r="H331" s="31" t="s">
        <v>77</v>
      </c>
      <c r="I331" s="31" t="s">
        <v>78</v>
      </c>
      <c r="J331" s="31" t="str">
        <f t="shared" si="13"/>
        <v>ОП Крым</v>
      </c>
      <c r="K331" s="31" t="s">
        <v>1673</v>
      </c>
      <c r="L331" s="31" t="str">
        <f t="shared" si="16"/>
        <v>Техническое обслуживание и ремонт автомобилей HYUNDAI H-1, KIA MB (Carnival/Sedona/VQ), FIAT DUKATO</v>
      </c>
      <c r="M331" s="33" t="s">
        <v>1674</v>
      </c>
      <c r="N331" s="33" t="s">
        <v>994</v>
      </c>
      <c r="O331" s="38">
        <v>642</v>
      </c>
      <c r="P331" s="31" t="s">
        <v>878</v>
      </c>
      <c r="Q331" s="31">
        <v>1</v>
      </c>
      <c r="R331" s="34" t="s">
        <v>163</v>
      </c>
      <c r="S331" s="37" t="s">
        <v>164</v>
      </c>
      <c r="T331" s="71">
        <v>3120.6129999999998</v>
      </c>
      <c r="U331" s="37">
        <v>2500</v>
      </c>
      <c r="V331" s="37">
        <f t="shared" si="15"/>
        <v>3120613</v>
      </c>
      <c r="W331" s="31" t="s">
        <v>115</v>
      </c>
      <c r="X331" s="39" t="s">
        <v>102</v>
      </c>
      <c r="Y331" s="38" t="s">
        <v>115</v>
      </c>
      <c r="Z331" s="31" t="s">
        <v>102</v>
      </c>
      <c r="AA331" s="39" t="s">
        <v>198</v>
      </c>
      <c r="AB331" s="31" t="s">
        <v>115</v>
      </c>
      <c r="AC331" s="31" t="s">
        <v>102</v>
      </c>
      <c r="AD331" s="39" t="s">
        <v>115</v>
      </c>
      <c r="AE331" s="31" t="s">
        <v>102</v>
      </c>
      <c r="AF331" s="38" t="s">
        <v>115</v>
      </c>
      <c r="AG331" s="31" t="s">
        <v>102</v>
      </c>
      <c r="AH331" s="33" t="s">
        <v>116</v>
      </c>
      <c r="AI331" s="31" t="s">
        <v>102</v>
      </c>
      <c r="AJ331" s="38" t="s">
        <v>297</v>
      </c>
      <c r="AK331" s="31" t="s">
        <v>104</v>
      </c>
      <c r="AL331" s="31">
        <v>1</v>
      </c>
      <c r="AM331" s="41">
        <v>31636</v>
      </c>
      <c r="AN331" s="41" t="s">
        <v>92</v>
      </c>
      <c r="AO331" s="39">
        <v>1</v>
      </c>
      <c r="AP331" s="31">
        <v>0</v>
      </c>
      <c r="AQ331" s="31" t="s">
        <v>1675</v>
      </c>
      <c r="AR331" s="31" t="s">
        <v>93</v>
      </c>
      <c r="AS331" s="31" t="s">
        <v>94</v>
      </c>
      <c r="AT331" s="39" t="s">
        <v>95</v>
      </c>
      <c r="AU331" s="38"/>
      <c r="AV331" s="31"/>
      <c r="AW331" s="31">
        <v>76</v>
      </c>
      <c r="AX331" s="180">
        <v>43150</v>
      </c>
      <c r="AY331" s="180">
        <v>43153</v>
      </c>
      <c r="AZ331" s="180">
        <v>43150</v>
      </c>
    </row>
    <row r="332" spans="1:52" s="47" customFormat="1" ht="74.25" customHeight="1" x14ac:dyDescent="0.2">
      <c r="A332" s="32" t="s">
        <v>1676</v>
      </c>
      <c r="B332" s="31" t="s">
        <v>1677</v>
      </c>
      <c r="C332" s="31"/>
      <c r="D332" s="34" t="s">
        <v>1678</v>
      </c>
      <c r="E332" s="38" t="s">
        <v>1679</v>
      </c>
      <c r="F332" s="59" t="s">
        <v>75</v>
      </c>
      <c r="G332" s="31" t="s">
        <v>819</v>
      </c>
      <c r="H332" s="31" t="s">
        <v>77</v>
      </c>
      <c r="I332" s="31" t="s">
        <v>78</v>
      </c>
      <c r="J332" s="31" t="str">
        <f t="shared" ref="J332:J395" si="17">G332</f>
        <v>ОП Крым</v>
      </c>
      <c r="K332" s="31" t="s">
        <v>1680</v>
      </c>
      <c r="L332" s="31" t="str">
        <f t="shared" si="16"/>
        <v>Техническое обслуживание и ремонт грузовых автомобилей Хендай (Hyundai)</v>
      </c>
      <c r="M332" s="33" t="s">
        <v>1681</v>
      </c>
      <c r="N332" s="33" t="s">
        <v>994</v>
      </c>
      <c r="O332" s="38">
        <v>642</v>
      </c>
      <c r="P332" s="31" t="s">
        <v>878</v>
      </c>
      <c r="Q332" s="31">
        <v>1</v>
      </c>
      <c r="R332" s="34" t="s">
        <v>163</v>
      </c>
      <c r="S332" s="37" t="s">
        <v>164</v>
      </c>
      <c r="T332" s="71">
        <v>1100</v>
      </c>
      <c r="U332" s="37">
        <v>600</v>
      </c>
      <c r="V332" s="37">
        <f t="shared" si="15"/>
        <v>1100000</v>
      </c>
      <c r="W332" s="31" t="s">
        <v>115</v>
      </c>
      <c r="X332" s="39" t="s">
        <v>129</v>
      </c>
      <c r="Y332" s="38" t="s">
        <v>115</v>
      </c>
      <c r="Z332" s="31" t="s">
        <v>130</v>
      </c>
      <c r="AA332" s="39" t="s">
        <v>175</v>
      </c>
      <c r="AB332" s="31" t="s">
        <v>115</v>
      </c>
      <c r="AC332" s="31" t="s">
        <v>131</v>
      </c>
      <c r="AD332" s="39" t="s">
        <v>115</v>
      </c>
      <c r="AE332" s="39" t="s">
        <v>84</v>
      </c>
      <c r="AF332" s="38" t="s">
        <v>115</v>
      </c>
      <c r="AG332" s="66" t="s">
        <v>84</v>
      </c>
      <c r="AH332" s="33" t="s">
        <v>116</v>
      </c>
      <c r="AI332" s="33" t="s">
        <v>84</v>
      </c>
      <c r="AJ332" s="38" t="s">
        <v>510</v>
      </c>
      <c r="AK332" s="31" t="s">
        <v>104</v>
      </c>
      <c r="AL332" s="31">
        <v>1</v>
      </c>
      <c r="AM332" s="41">
        <v>31636</v>
      </c>
      <c r="AN332" s="41" t="s">
        <v>92</v>
      </c>
      <c r="AO332" s="39">
        <v>1</v>
      </c>
      <c r="AP332" s="31">
        <v>0</v>
      </c>
      <c r="AQ332" s="31"/>
      <c r="AR332" s="31" t="s">
        <v>93</v>
      </c>
      <c r="AS332" s="31" t="s">
        <v>94</v>
      </c>
      <c r="AT332" s="39" t="s">
        <v>95</v>
      </c>
      <c r="AU332" s="38"/>
      <c r="AV332" s="31"/>
      <c r="AW332" s="31"/>
      <c r="AX332" s="31"/>
      <c r="AY332" s="31"/>
      <c r="AZ332" s="43"/>
    </row>
    <row r="333" spans="1:52" s="47" customFormat="1" ht="84.75" customHeight="1" x14ac:dyDescent="0.2">
      <c r="A333" s="32" t="s">
        <v>1682</v>
      </c>
      <c r="B333" s="31" t="s">
        <v>1683</v>
      </c>
      <c r="C333" s="31" t="s">
        <v>108</v>
      </c>
      <c r="D333" s="34" t="s">
        <v>1671</v>
      </c>
      <c r="E333" s="38" t="s">
        <v>1672</v>
      </c>
      <c r="F333" s="59" t="s">
        <v>75</v>
      </c>
      <c r="G333" s="31" t="s">
        <v>819</v>
      </c>
      <c r="H333" s="31" t="s">
        <v>77</v>
      </c>
      <c r="I333" s="31" t="s">
        <v>78</v>
      </c>
      <c r="J333" s="31" t="str">
        <f t="shared" si="17"/>
        <v>ОП Крым</v>
      </c>
      <c r="K333" s="31" t="s">
        <v>1684</v>
      </c>
      <c r="L333" s="31" t="str">
        <f t="shared" si="16"/>
        <v>Техническое обслуживание и ремонт автомобилей Mitsubishi Pajero 3.8 L</v>
      </c>
      <c r="M333" s="33" t="s">
        <v>1685</v>
      </c>
      <c r="N333" s="33" t="s">
        <v>994</v>
      </c>
      <c r="O333" s="38">
        <v>642</v>
      </c>
      <c r="P333" s="31" t="s">
        <v>878</v>
      </c>
      <c r="Q333" s="31">
        <v>1</v>
      </c>
      <c r="R333" s="34">
        <v>67000000000</v>
      </c>
      <c r="S333" s="37" t="s">
        <v>197</v>
      </c>
      <c r="T333" s="71">
        <v>1078.605</v>
      </c>
      <c r="U333" s="37">
        <v>800</v>
      </c>
      <c r="V333" s="37">
        <f t="shared" si="15"/>
        <v>1078605</v>
      </c>
      <c r="W333" s="31" t="s">
        <v>115</v>
      </c>
      <c r="X333" s="39" t="s">
        <v>102</v>
      </c>
      <c r="Y333" s="38" t="s">
        <v>115</v>
      </c>
      <c r="Z333" s="31" t="s">
        <v>102</v>
      </c>
      <c r="AA333" s="39" t="s">
        <v>198</v>
      </c>
      <c r="AB333" s="31" t="s">
        <v>115</v>
      </c>
      <c r="AC333" s="31" t="s">
        <v>102</v>
      </c>
      <c r="AD333" s="39" t="s">
        <v>115</v>
      </c>
      <c r="AE333" s="39" t="s">
        <v>126</v>
      </c>
      <c r="AF333" s="38" t="s">
        <v>115</v>
      </c>
      <c r="AG333" s="66" t="s">
        <v>126</v>
      </c>
      <c r="AH333" s="33" t="s">
        <v>116</v>
      </c>
      <c r="AI333" s="66" t="s">
        <v>126</v>
      </c>
      <c r="AJ333" s="38" t="s">
        <v>199</v>
      </c>
      <c r="AK333" s="31" t="s">
        <v>104</v>
      </c>
      <c r="AL333" s="31">
        <v>1</v>
      </c>
      <c r="AM333" s="41">
        <v>31636</v>
      </c>
      <c r="AN333" s="41" t="s">
        <v>92</v>
      </c>
      <c r="AO333" s="39">
        <v>1</v>
      </c>
      <c r="AP333" s="31">
        <v>0</v>
      </c>
      <c r="AQ333" s="31" t="s">
        <v>379</v>
      </c>
      <c r="AR333" s="31" t="s">
        <v>93</v>
      </c>
      <c r="AS333" s="31" t="s">
        <v>94</v>
      </c>
      <c r="AT333" s="39" t="s">
        <v>95</v>
      </c>
      <c r="AU333" s="38"/>
      <c r="AV333" s="31"/>
      <c r="AW333" s="31">
        <v>53</v>
      </c>
      <c r="AX333" s="181">
        <v>43136</v>
      </c>
      <c r="AY333" s="181">
        <v>43136</v>
      </c>
      <c r="AZ333" s="181">
        <v>43136</v>
      </c>
    </row>
    <row r="334" spans="1:52" s="47" customFormat="1" ht="81.75" customHeight="1" x14ac:dyDescent="0.2">
      <c r="A334" s="32" t="s">
        <v>1686</v>
      </c>
      <c r="B334" s="31" t="s">
        <v>1687</v>
      </c>
      <c r="C334" s="31" t="s">
        <v>108</v>
      </c>
      <c r="D334" s="34" t="s">
        <v>1678</v>
      </c>
      <c r="E334" s="38" t="s">
        <v>1679</v>
      </c>
      <c r="F334" s="59" t="s">
        <v>75</v>
      </c>
      <c r="G334" s="31" t="s">
        <v>819</v>
      </c>
      <c r="H334" s="31" t="s">
        <v>77</v>
      </c>
      <c r="I334" s="31" t="s">
        <v>78</v>
      </c>
      <c r="J334" s="31" t="str">
        <f t="shared" si="17"/>
        <v>ОП Крым</v>
      </c>
      <c r="K334" s="31" t="s">
        <v>1688</v>
      </c>
      <c r="L334" s="31" t="str">
        <f t="shared" si="16"/>
        <v>Техническое обслуживание и ремонт грузовых автомобилей марки MAN/Iveco (не гарантийные автомобили)</v>
      </c>
      <c r="M334" s="33" t="s">
        <v>1689</v>
      </c>
      <c r="N334" s="33" t="s">
        <v>994</v>
      </c>
      <c r="O334" s="38">
        <v>642</v>
      </c>
      <c r="P334" s="31" t="s">
        <v>878</v>
      </c>
      <c r="Q334" s="31">
        <v>1</v>
      </c>
      <c r="R334" s="34" t="s">
        <v>163</v>
      </c>
      <c r="S334" s="37" t="s">
        <v>164</v>
      </c>
      <c r="T334" s="71">
        <v>6624.518</v>
      </c>
      <c r="U334" s="37">
        <v>4968.6880000000001</v>
      </c>
      <c r="V334" s="37">
        <f t="shared" si="15"/>
        <v>6624518</v>
      </c>
      <c r="W334" s="31" t="s">
        <v>115</v>
      </c>
      <c r="X334" s="39" t="s">
        <v>102</v>
      </c>
      <c r="Y334" s="38" t="s">
        <v>115</v>
      </c>
      <c r="Z334" s="31" t="s">
        <v>102</v>
      </c>
      <c r="AA334" s="39" t="s">
        <v>198</v>
      </c>
      <c r="AB334" s="31" t="s">
        <v>115</v>
      </c>
      <c r="AC334" s="31" t="s">
        <v>126</v>
      </c>
      <c r="AD334" s="39" t="s">
        <v>115</v>
      </c>
      <c r="AE334" s="31" t="s">
        <v>126</v>
      </c>
      <c r="AF334" s="38" t="s">
        <v>115</v>
      </c>
      <c r="AG334" s="31" t="s">
        <v>126</v>
      </c>
      <c r="AH334" s="33" t="s">
        <v>116</v>
      </c>
      <c r="AI334" s="31" t="s">
        <v>126</v>
      </c>
      <c r="AJ334" s="38" t="s">
        <v>199</v>
      </c>
      <c r="AK334" s="31" t="s">
        <v>104</v>
      </c>
      <c r="AL334" s="31">
        <v>1</v>
      </c>
      <c r="AM334" s="41">
        <v>31636</v>
      </c>
      <c r="AN334" s="41" t="s">
        <v>92</v>
      </c>
      <c r="AO334" s="39">
        <v>1</v>
      </c>
      <c r="AP334" s="31">
        <v>0</v>
      </c>
      <c r="AQ334" s="31" t="s">
        <v>1690</v>
      </c>
      <c r="AR334" s="31" t="s">
        <v>93</v>
      </c>
      <c r="AS334" s="31" t="s">
        <v>94</v>
      </c>
      <c r="AT334" s="39" t="s">
        <v>95</v>
      </c>
      <c r="AU334" s="38"/>
      <c r="AV334" s="31"/>
      <c r="AW334" s="39">
        <v>73</v>
      </c>
      <c r="AX334" s="180">
        <v>43146</v>
      </c>
      <c r="AY334" s="180">
        <v>43147</v>
      </c>
      <c r="AZ334" s="180">
        <v>43146</v>
      </c>
    </row>
    <row r="335" spans="1:52" s="47" customFormat="1" ht="70.5" customHeight="1" x14ac:dyDescent="0.2">
      <c r="A335" s="32" t="s">
        <v>1691</v>
      </c>
      <c r="B335" s="31" t="s">
        <v>1692</v>
      </c>
      <c r="C335" s="31" t="s">
        <v>108</v>
      </c>
      <c r="D335" s="34" t="s">
        <v>1678</v>
      </c>
      <c r="E335" s="38" t="s">
        <v>1679</v>
      </c>
      <c r="F335" s="59" t="s">
        <v>75</v>
      </c>
      <c r="G335" s="31" t="s">
        <v>819</v>
      </c>
      <c r="H335" s="31" t="s">
        <v>77</v>
      </c>
      <c r="I335" s="31" t="s">
        <v>78</v>
      </c>
      <c r="J335" s="31" t="str">
        <f t="shared" si="17"/>
        <v>ОП Крым</v>
      </c>
      <c r="K335" s="31" t="s">
        <v>1693</v>
      </c>
      <c r="L335" s="31" t="str">
        <f t="shared" si="16"/>
        <v>Техническое обслуживание и ремонт грузовых автомобилей марки КАМАЗ</v>
      </c>
      <c r="M335" s="33" t="s">
        <v>1689</v>
      </c>
      <c r="N335" s="33" t="s">
        <v>994</v>
      </c>
      <c r="O335" s="38">
        <v>642</v>
      </c>
      <c r="P335" s="31" t="s">
        <v>878</v>
      </c>
      <c r="Q335" s="31">
        <v>1</v>
      </c>
      <c r="R335" s="34" t="s">
        <v>163</v>
      </c>
      <c r="S335" s="37" t="s">
        <v>164</v>
      </c>
      <c r="T335" s="71">
        <v>7857.0990000000002</v>
      </c>
      <c r="U335" s="37">
        <v>5900</v>
      </c>
      <c r="V335" s="37">
        <f t="shared" si="15"/>
        <v>7857099</v>
      </c>
      <c r="W335" s="31" t="s">
        <v>115</v>
      </c>
      <c r="X335" s="39" t="s">
        <v>102</v>
      </c>
      <c r="Y335" s="38" t="s">
        <v>115</v>
      </c>
      <c r="Z335" s="31" t="s">
        <v>102</v>
      </c>
      <c r="AA335" s="39" t="s">
        <v>198</v>
      </c>
      <c r="AB335" s="31" t="s">
        <v>115</v>
      </c>
      <c r="AC335" s="31" t="s">
        <v>126</v>
      </c>
      <c r="AD335" s="39" t="s">
        <v>115</v>
      </c>
      <c r="AE335" s="31" t="s">
        <v>126</v>
      </c>
      <c r="AF335" s="38" t="s">
        <v>115</v>
      </c>
      <c r="AG335" s="31" t="s">
        <v>126</v>
      </c>
      <c r="AH335" s="38">
        <v>2019</v>
      </c>
      <c r="AI335" s="31" t="s">
        <v>126</v>
      </c>
      <c r="AJ335" s="38" t="s">
        <v>199</v>
      </c>
      <c r="AK335" s="31" t="s">
        <v>104</v>
      </c>
      <c r="AL335" s="31">
        <v>1</v>
      </c>
      <c r="AM335" s="41">
        <v>31636</v>
      </c>
      <c r="AN335" s="41" t="s">
        <v>92</v>
      </c>
      <c r="AO335" s="39">
        <v>1</v>
      </c>
      <c r="AP335" s="31">
        <v>0</v>
      </c>
      <c r="AQ335" s="31" t="s">
        <v>390</v>
      </c>
      <c r="AR335" s="31" t="s">
        <v>93</v>
      </c>
      <c r="AS335" s="31" t="s">
        <v>94</v>
      </c>
      <c r="AT335" s="39" t="s">
        <v>95</v>
      </c>
      <c r="AU335" s="38"/>
      <c r="AV335" s="31"/>
      <c r="AW335" s="31">
        <v>58</v>
      </c>
      <c r="AX335" s="180">
        <v>43137</v>
      </c>
      <c r="AY335" s="180">
        <v>43138</v>
      </c>
      <c r="AZ335" s="180">
        <v>43137</v>
      </c>
    </row>
    <row r="336" spans="1:52" s="47" customFormat="1" ht="63" customHeight="1" x14ac:dyDescent="0.2">
      <c r="A336" s="32" t="s">
        <v>1694</v>
      </c>
      <c r="B336" s="31" t="s">
        <v>1695</v>
      </c>
      <c r="C336" s="31" t="s">
        <v>108</v>
      </c>
      <c r="D336" s="34" t="s">
        <v>1671</v>
      </c>
      <c r="E336" s="38" t="s">
        <v>1672</v>
      </c>
      <c r="F336" s="59" t="s">
        <v>75</v>
      </c>
      <c r="G336" s="31" t="s">
        <v>819</v>
      </c>
      <c r="H336" s="31" t="s">
        <v>77</v>
      </c>
      <c r="I336" s="31" t="s">
        <v>78</v>
      </c>
      <c r="J336" s="31" t="str">
        <f t="shared" si="17"/>
        <v>ОП Крым</v>
      </c>
      <c r="K336" s="31" t="s">
        <v>1696</v>
      </c>
      <c r="L336" s="31" t="str">
        <f t="shared" si="16"/>
        <v>Техническое обслуживание и ремонт автомобиля ТОЙОТА КАМРИ (TOYOTA CAMRY)</v>
      </c>
      <c r="M336" s="33" t="s">
        <v>1697</v>
      </c>
      <c r="N336" s="33" t="s">
        <v>994</v>
      </c>
      <c r="O336" s="38">
        <v>642</v>
      </c>
      <c r="P336" s="31" t="s">
        <v>878</v>
      </c>
      <c r="Q336" s="31">
        <v>1</v>
      </c>
      <c r="R336" s="34" t="s">
        <v>163</v>
      </c>
      <c r="S336" s="37" t="s">
        <v>164</v>
      </c>
      <c r="T336" s="71">
        <v>80.2</v>
      </c>
      <c r="U336" s="37">
        <v>30.2</v>
      </c>
      <c r="V336" s="37">
        <f t="shared" si="15"/>
        <v>80200</v>
      </c>
      <c r="W336" s="31" t="s">
        <v>115</v>
      </c>
      <c r="X336" s="39" t="s">
        <v>127</v>
      </c>
      <c r="Y336" s="38" t="s">
        <v>115</v>
      </c>
      <c r="Z336" s="31" t="s">
        <v>130</v>
      </c>
      <c r="AA336" s="39" t="s">
        <v>175</v>
      </c>
      <c r="AB336" s="31" t="s">
        <v>115</v>
      </c>
      <c r="AC336" s="31" t="s">
        <v>130</v>
      </c>
      <c r="AD336" s="39" t="s">
        <v>115</v>
      </c>
      <c r="AE336" s="39" t="s">
        <v>131</v>
      </c>
      <c r="AF336" s="38" t="s">
        <v>115</v>
      </c>
      <c r="AG336" s="66" t="s">
        <v>131</v>
      </c>
      <c r="AH336" s="33" t="s">
        <v>116</v>
      </c>
      <c r="AI336" s="33" t="s">
        <v>131</v>
      </c>
      <c r="AJ336" s="38" t="s">
        <v>283</v>
      </c>
      <c r="AK336" s="31" t="s">
        <v>133</v>
      </c>
      <c r="AL336" s="31">
        <v>0</v>
      </c>
      <c r="AM336" s="41">
        <v>97259</v>
      </c>
      <c r="AN336" s="41" t="s">
        <v>92</v>
      </c>
      <c r="AO336" s="39">
        <v>1</v>
      </c>
      <c r="AP336" s="31">
        <v>0</v>
      </c>
      <c r="AQ336" s="31" t="s">
        <v>1698</v>
      </c>
      <c r="AR336" s="31" t="s">
        <v>93</v>
      </c>
      <c r="AS336" s="31" t="s">
        <v>94</v>
      </c>
      <c r="AT336" s="39" t="s">
        <v>95</v>
      </c>
      <c r="AU336" s="38"/>
      <c r="AV336" s="31"/>
      <c r="AW336" s="39">
        <v>159</v>
      </c>
      <c r="AX336" s="180">
        <v>43206</v>
      </c>
      <c r="AY336" s="180">
        <v>43209</v>
      </c>
      <c r="AZ336" s="180">
        <v>43207</v>
      </c>
    </row>
    <row r="337" spans="1:52" s="47" customFormat="1" ht="84" customHeight="1" x14ac:dyDescent="0.2">
      <c r="A337" s="32" t="s">
        <v>1669</v>
      </c>
      <c r="B337" s="31" t="s">
        <v>1699</v>
      </c>
      <c r="C337" s="31" t="s">
        <v>268</v>
      </c>
      <c r="D337" s="34" t="s">
        <v>1671</v>
      </c>
      <c r="E337" s="38" t="s">
        <v>1672</v>
      </c>
      <c r="F337" s="59" t="s">
        <v>75</v>
      </c>
      <c r="G337" s="31" t="s">
        <v>819</v>
      </c>
      <c r="H337" s="31" t="s">
        <v>77</v>
      </c>
      <c r="I337" s="31" t="s">
        <v>78</v>
      </c>
      <c r="J337" s="31" t="str">
        <f t="shared" si="17"/>
        <v>ОП Крым</v>
      </c>
      <c r="K337" s="31" t="s">
        <v>1700</v>
      </c>
      <c r="L337" s="31" t="str">
        <f t="shared" si="16"/>
        <v>Техническое обслуживание и ремонт автомобилей Фиат Дукато (Fiat Ducato)</v>
      </c>
      <c r="M337" s="33" t="s">
        <v>1701</v>
      </c>
      <c r="N337" s="33" t="s">
        <v>994</v>
      </c>
      <c r="O337" s="38">
        <v>642</v>
      </c>
      <c r="P337" s="31" t="s">
        <v>878</v>
      </c>
      <c r="Q337" s="31">
        <v>1</v>
      </c>
      <c r="R337" s="34" t="s">
        <v>163</v>
      </c>
      <c r="S337" s="37" t="s">
        <v>164</v>
      </c>
      <c r="T337" s="71">
        <v>200</v>
      </c>
      <c r="U337" s="37">
        <v>15</v>
      </c>
      <c r="V337" s="37">
        <f t="shared" si="15"/>
        <v>200000</v>
      </c>
      <c r="W337" s="31" t="s">
        <v>115</v>
      </c>
      <c r="X337" s="39" t="s">
        <v>89</v>
      </c>
      <c r="Y337" s="38" t="s">
        <v>115</v>
      </c>
      <c r="Z337" s="31" t="s">
        <v>102</v>
      </c>
      <c r="AA337" s="39" t="s">
        <v>198</v>
      </c>
      <c r="AB337" s="31" t="s">
        <v>115</v>
      </c>
      <c r="AC337" s="31" t="s">
        <v>126</v>
      </c>
      <c r="AD337" s="39" t="s">
        <v>115</v>
      </c>
      <c r="AE337" s="39" t="s">
        <v>127</v>
      </c>
      <c r="AF337" s="38" t="s">
        <v>115</v>
      </c>
      <c r="AG337" s="66" t="s">
        <v>127</v>
      </c>
      <c r="AH337" s="33" t="s">
        <v>116</v>
      </c>
      <c r="AI337" s="33" t="s">
        <v>127</v>
      </c>
      <c r="AJ337" s="38" t="s">
        <v>271</v>
      </c>
      <c r="AK337" s="31" t="s">
        <v>251</v>
      </c>
      <c r="AL337" s="31">
        <v>1</v>
      </c>
      <c r="AM337" s="41">
        <v>65355</v>
      </c>
      <c r="AN337" s="41" t="s">
        <v>92</v>
      </c>
      <c r="AO337" s="39">
        <v>1</v>
      </c>
      <c r="AP337" s="31">
        <v>0</v>
      </c>
      <c r="AQ337" s="52" t="s">
        <v>414</v>
      </c>
      <c r="AR337" s="31" t="s">
        <v>93</v>
      </c>
      <c r="AS337" s="31" t="s">
        <v>94</v>
      </c>
      <c r="AT337" s="39" t="s">
        <v>95</v>
      </c>
      <c r="AU337" s="38"/>
      <c r="AV337" s="31"/>
      <c r="AW337" s="31">
        <v>76</v>
      </c>
      <c r="AX337" s="180">
        <v>43150</v>
      </c>
      <c r="AY337" s="180">
        <v>43153</v>
      </c>
      <c r="AZ337" s="180">
        <v>43150</v>
      </c>
    </row>
    <row r="338" spans="1:52" s="47" customFormat="1" ht="102.75" customHeight="1" x14ac:dyDescent="0.2">
      <c r="A338" s="32"/>
      <c r="B338" s="31" t="s">
        <v>1702</v>
      </c>
      <c r="C338" s="31"/>
      <c r="D338" s="69" t="s">
        <v>1529</v>
      </c>
      <c r="E338" s="38" t="s">
        <v>358</v>
      </c>
      <c r="F338" s="59" t="s">
        <v>75</v>
      </c>
      <c r="G338" s="31" t="s">
        <v>819</v>
      </c>
      <c r="H338" s="31" t="s">
        <v>77</v>
      </c>
      <c r="I338" s="31" t="s">
        <v>78</v>
      </c>
      <c r="J338" s="31" t="str">
        <f t="shared" si="17"/>
        <v>ОП Крым</v>
      </c>
      <c r="K338" s="31" t="s">
        <v>1703</v>
      </c>
      <c r="L338" s="31" t="str">
        <f t="shared" si="16"/>
        <v>Оказание услуг  по предоставлению стоянки автотранспорта, услуги механика по выпуску на линию в г. Севастополь</v>
      </c>
      <c r="M338" s="33" t="s">
        <v>1704</v>
      </c>
      <c r="N338" s="33" t="s">
        <v>994</v>
      </c>
      <c r="O338" s="38" t="s">
        <v>81</v>
      </c>
      <c r="P338" s="31" t="s">
        <v>878</v>
      </c>
      <c r="Q338" s="31">
        <v>1</v>
      </c>
      <c r="R338" s="34">
        <v>67000000000</v>
      </c>
      <c r="S338" s="37" t="s">
        <v>197</v>
      </c>
      <c r="T338" s="71">
        <v>495</v>
      </c>
      <c r="U338" s="37">
        <v>150</v>
      </c>
      <c r="V338" s="37">
        <f t="shared" si="15"/>
        <v>495000</v>
      </c>
      <c r="W338" s="31" t="s">
        <v>115</v>
      </c>
      <c r="X338" s="39" t="s">
        <v>84</v>
      </c>
      <c r="Y338" s="38" t="s">
        <v>115</v>
      </c>
      <c r="Z338" s="31" t="s">
        <v>101</v>
      </c>
      <c r="AA338" s="39" t="s">
        <v>153</v>
      </c>
      <c r="AB338" s="31" t="s">
        <v>115</v>
      </c>
      <c r="AC338" s="31" t="s">
        <v>85</v>
      </c>
      <c r="AD338" s="39" t="s">
        <v>115</v>
      </c>
      <c r="AE338" s="39" t="s">
        <v>87</v>
      </c>
      <c r="AF338" s="38" t="s">
        <v>115</v>
      </c>
      <c r="AG338" s="66" t="s">
        <v>87</v>
      </c>
      <c r="AH338" s="33" t="s">
        <v>116</v>
      </c>
      <c r="AI338" s="33" t="s">
        <v>87</v>
      </c>
      <c r="AJ338" s="38" t="s">
        <v>622</v>
      </c>
      <c r="AK338" s="31" t="s">
        <v>251</v>
      </c>
      <c r="AL338" s="31">
        <v>1</v>
      </c>
      <c r="AM338" s="41">
        <v>65355</v>
      </c>
      <c r="AN338" s="41" t="s">
        <v>92</v>
      </c>
      <c r="AO338" s="39">
        <v>1</v>
      </c>
      <c r="AP338" s="31">
        <v>0</v>
      </c>
      <c r="AQ338" s="31"/>
      <c r="AR338" s="31" t="s">
        <v>93</v>
      </c>
      <c r="AS338" s="31" t="s">
        <v>94</v>
      </c>
      <c r="AT338" s="39" t="s">
        <v>95</v>
      </c>
      <c r="AU338" s="38"/>
      <c r="AV338" s="31"/>
      <c r="AW338" s="31"/>
      <c r="AX338" s="31"/>
      <c r="AY338" s="31"/>
      <c r="AZ338" s="43"/>
    </row>
    <row r="339" spans="1:52" s="47" customFormat="1" ht="69.75" customHeight="1" x14ac:dyDescent="0.2">
      <c r="A339" s="32" t="s">
        <v>1705</v>
      </c>
      <c r="B339" s="31" t="s">
        <v>1706</v>
      </c>
      <c r="C339" s="31" t="s">
        <v>108</v>
      </c>
      <c r="D339" s="69" t="s">
        <v>1529</v>
      </c>
      <c r="E339" s="38" t="s">
        <v>358</v>
      </c>
      <c r="F339" s="59" t="s">
        <v>75</v>
      </c>
      <c r="G339" s="31" t="s">
        <v>819</v>
      </c>
      <c r="H339" s="31" t="s">
        <v>77</v>
      </c>
      <c r="I339" s="31" t="s">
        <v>78</v>
      </c>
      <c r="J339" s="31" t="str">
        <f t="shared" si="17"/>
        <v>ОП Крым</v>
      </c>
      <c r="K339" s="31" t="s">
        <v>1707</v>
      </c>
      <c r="L339" s="31" t="str">
        <f t="shared" si="16"/>
        <v>Оказание услуг по предоставлению стоянки автотранспорта в г. Симферополь</v>
      </c>
      <c r="M339" s="33" t="s">
        <v>1704</v>
      </c>
      <c r="N339" s="33" t="s">
        <v>994</v>
      </c>
      <c r="O339" s="38">
        <v>642</v>
      </c>
      <c r="P339" s="31" t="s">
        <v>878</v>
      </c>
      <c r="Q339" s="31">
        <v>1</v>
      </c>
      <c r="R339" s="34" t="s">
        <v>163</v>
      </c>
      <c r="S339" s="37" t="s">
        <v>164</v>
      </c>
      <c r="T339" s="71">
        <v>2500</v>
      </c>
      <c r="U339" s="37">
        <v>700</v>
      </c>
      <c r="V339" s="37">
        <f t="shared" si="15"/>
        <v>2500000</v>
      </c>
      <c r="W339" s="31" t="s">
        <v>115</v>
      </c>
      <c r="X339" s="39" t="s">
        <v>127</v>
      </c>
      <c r="Y339" s="38" t="s">
        <v>115</v>
      </c>
      <c r="Z339" s="31" t="s">
        <v>129</v>
      </c>
      <c r="AA339" s="39" t="s">
        <v>282</v>
      </c>
      <c r="AB339" s="31" t="s">
        <v>115</v>
      </c>
      <c r="AC339" s="31" t="s">
        <v>130</v>
      </c>
      <c r="AD339" s="39" t="s">
        <v>115</v>
      </c>
      <c r="AE339" s="31" t="s">
        <v>130</v>
      </c>
      <c r="AF339" s="38" t="s">
        <v>115</v>
      </c>
      <c r="AG339" s="31" t="s">
        <v>130</v>
      </c>
      <c r="AH339" s="38">
        <v>2020</v>
      </c>
      <c r="AI339" s="31" t="s">
        <v>130</v>
      </c>
      <c r="AJ339" s="38" t="s">
        <v>1708</v>
      </c>
      <c r="AK339" s="31" t="s">
        <v>176</v>
      </c>
      <c r="AL339" s="31">
        <v>0</v>
      </c>
      <c r="AM339" s="41">
        <v>3363</v>
      </c>
      <c r="AN339" s="41" t="s">
        <v>92</v>
      </c>
      <c r="AO339" s="39">
        <v>1</v>
      </c>
      <c r="AP339" s="31">
        <v>0</v>
      </c>
      <c r="AQ339" s="31" t="s">
        <v>1709</v>
      </c>
      <c r="AR339" s="31"/>
      <c r="AS339" s="31" t="s">
        <v>94</v>
      </c>
      <c r="AT339" s="39" t="s">
        <v>95</v>
      </c>
      <c r="AU339" s="38"/>
      <c r="AV339" s="31" t="s">
        <v>1710</v>
      </c>
      <c r="AW339" s="31">
        <v>160</v>
      </c>
      <c r="AX339" s="180">
        <v>43206</v>
      </c>
      <c r="AY339" s="180">
        <v>43209</v>
      </c>
      <c r="AZ339" s="180">
        <v>43207</v>
      </c>
    </row>
    <row r="340" spans="1:52" s="47" customFormat="1" ht="75" customHeight="1" x14ac:dyDescent="0.2">
      <c r="A340" s="32"/>
      <c r="B340" s="31" t="s">
        <v>1711</v>
      </c>
      <c r="C340" s="31"/>
      <c r="D340" s="69" t="s">
        <v>1678</v>
      </c>
      <c r="E340" s="38" t="s">
        <v>1712</v>
      </c>
      <c r="F340" s="59" t="s">
        <v>75</v>
      </c>
      <c r="G340" s="31" t="s">
        <v>819</v>
      </c>
      <c r="H340" s="31" t="s">
        <v>77</v>
      </c>
      <c r="I340" s="31" t="s">
        <v>78</v>
      </c>
      <c r="J340" s="31" t="str">
        <f t="shared" si="17"/>
        <v>ОП Крым</v>
      </c>
      <c r="K340" s="31" t="s">
        <v>1713</v>
      </c>
      <c r="L340" s="31" t="str">
        <f t="shared" si="16"/>
        <v>Оказание услуг  шиномонтажа автотранспортных средств в г. Симферополь</v>
      </c>
      <c r="M340" s="33" t="s">
        <v>1714</v>
      </c>
      <c r="N340" s="33" t="s">
        <v>994</v>
      </c>
      <c r="O340" s="38">
        <v>642</v>
      </c>
      <c r="P340" s="31" t="s">
        <v>878</v>
      </c>
      <c r="Q340" s="31">
        <v>1</v>
      </c>
      <c r="R340" s="34" t="s">
        <v>163</v>
      </c>
      <c r="S340" s="37" t="s">
        <v>164</v>
      </c>
      <c r="T340" s="71">
        <v>1500</v>
      </c>
      <c r="U340" s="37">
        <v>700</v>
      </c>
      <c r="V340" s="37">
        <f t="shared" si="15"/>
        <v>1500000</v>
      </c>
      <c r="W340" s="31" t="s">
        <v>115</v>
      </c>
      <c r="X340" s="39" t="s">
        <v>130</v>
      </c>
      <c r="Y340" s="38" t="s">
        <v>115</v>
      </c>
      <c r="Z340" s="31" t="s">
        <v>131</v>
      </c>
      <c r="AA340" s="39" t="s">
        <v>165</v>
      </c>
      <c r="AB340" s="31" t="s">
        <v>115</v>
      </c>
      <c r="AC340" s="31" t="s">
        <v>84</v>
      </c>
      <c r="AD340" s="39" t="s">
        <v>115</v>
      </c>
      <c r="AE340" s="39" t="s">
        <v>101</v>
      </c>
      <c r="AF340" s="38" t="s">
        <v>115</v>
      </c>
      <c r="AG340" s="66" t="s">
        <v>101</v>
      </c>
      <c r="AH340" s="33" t="s">
        <v>116</v>
      </c>
      <c r="AI340" s="33" t="s">
        <v>101</v>
      </c>
      <c r="AJ340" s="38" t="s">
        <v>166</v>
      </c>
      <c r="AK340" s="31" t="s">
        <v>104</v>
      </c>
      <c r="AL340" s="31">
        <v>1</v>
      </c>
      <c r="AM340" s="41">
        <v>31636</v>
      </c>
      <c r="AN340" s="41" t="s">
        <v>92</v>
      </c>
      <c r="AO340" s="39">
        <v>1</v>
      </c>
      <c r="AP340" s="31">
        <v>0</v>
      </c>
      <c r="AQ340" s="31"/>
      <c r="AR340" s="31" t="s">
        <v>93</v>
      </c>
      <c r="AS340" s="31" t="s">
        <v>94</v>
      </c>
      <c r="AT340" s="39" t="s">
        <v>95</v>
      </c>
      <c r="AU340" s="38"/>
      <c r="AV340" s="31"/>
      <c r="AW340" s="31"/>
      <c r="AX340" s="31"/>
      <c r="AY340" s="31"/>
      <c r="AZ340" s="43"/>
    </row>
    <row r="341" spans="1:52" s="47" customFormat="1" ht="63.75" customHeight="1" x14ac:dyDescent="0.2">
      <c r="A341" s="32"/>
      <c r="B341" s="31" t="s">
        <v>1715</v>
      </c>
      <c r="C341" s="31"/>
      <c r="D341" s="31" t="s">
        <v>1678</v>
      </c>
      <c r="E341" s="31" t="s">
        <v>1712</v>
      </c>
      <c r="F341" s="31"/>
      <c r="G341" s="31" t="s">
        <v>819</v>
      </c>
      <c r="H341" s="31" t="s">
        <v>77</v>
      </c>
      <c r="I341" s="31" t="s">
        <v>78</v>
      </c>
      <c r="J341" s="31" t="str">
        <f t="shared" si="17"/>
        <v>ОП Крым</v>
      </c>
      <c r="K341" s="31" t="s">
        <v>1716</v>
      </c>
      <c r="L341" s="31" t="str">
        <f t="shared" si="16"/>
        <v>Оказание услуг  шиномонтажа автотранспортных средств в г. Севастополь</v>
      </c>
      <c r="M341" s="33" t="s">
        <v>1714</v>
      </c>
      <c r="N341" s="33" t="s">
        <v>75</v>
      </c>
      <c r="O341" s="38">
        <v>642</v>
      </c>
      <c r="P341" s="31" t="s">
        <v>878</v>
      </c>
      <c r="Q341" s="31">
        <v>1</v>
      </c>
      <c r="R341" s="34">
        <v>67000000000</v>
      </c>
      <c r="S341" s="37" t="s">
        <v>197</v>
      </c>
      <c r="T341" s="71">
        <v>250</v>
      </c>
      <c r="U341" s="37">
        <v>100</v>
      </c>
      <c r="V341" s="37">
        <f t="shared" si="15"/>
        <v>250000</v>
      </c>
      <c r="W341" s="31" t="s">
        <v>115</v>
      </c>
      <c r="X341" s="39" t="s">
        <v>127</v>
      </c>
      <c r="Y341" s="38" t="s">
        <v>115</v>
      </c>
      <c r="Z341" s="31" t="s">
        <v>129</v>
      </c>
      <c r="AA341" s="39" t="s">
        <v>282</v>
      </c>
      <c r="AB341" s="31" t="s">
        <v>115</v>
      </c>
      <c r="AC341" s="31" t="s">
        <v>130</v>
      </c>
      <c r="AD341" s="39" t="s">
        <v>115</v>
      </c>
      <c r="AE341" s="39" t="s">
        <v>131</v>
      </c>
      <c r="AF341" s="38" t="s">
        <v>115</v>
      </c>
      <c r="AG341" s="66" t="s">
        <v>131</v>
      </c>
      <c r="AH341" s="33" t="s">
        <v>116</v>
      </c>
      <c r="AI341" s="33" t="s">
        <v>131</v>
      </c>
      <c r="AJ341" s="38" t="s">
        <v>283</v>
      </c>
      <c r="AK341" s="31" t="s">
        <v>251</v>
      </c>
      <c r="AL341" s="31">
        <v>1</v>
      </c>
      <c r="AM341" s="41">
        <v>65355</v>
      </c>
      <c r="AN341" s="41" t="s">
        <v>92</v>
      </c>
      <c r="AO341" s="39">
        <v>1</v>
      </c>
      <c r="AP341" s="31">
        <v>0</v>
      </c>
      <c r="AQ341" s="31"/>
      <c r="AR341" s="31" t="s">
        <v>93</v>
      </c>
      <c r="AS341" s="31" t="s">
        <v>94</v>
      </c>
      <c r="AT341" s="39" t="s">
        <v>1717</v>
      </c>
      <c r="AU341" s="38"/>
      <c r="AV341" s="31"/>
      <c r="AW341" s="31"/>
      <c r="AX341" s="31"/>
      <c r="AY341" s="31"/>
      <c r="AZ341" s="43"/>
    </row>
    <row r="342" spans="1:52" s="47" customFormat="1" ht="86.25" customHeight="1" x14ac:dyDescent="0.2">
      <c r="A342" s="32"/>
      <c r="B342" s="31" t="s">
        <v>1718</v>
      </c>
      <c r="C342" s="31"/>
      <c r="D342" s="69" t="s">
        <v>1538</v>
      </c>
      <c r="E342" s="31" t="s">
        <v>1016</v>
      </c>
      <c r="F342" s="59"/>
      <c r="G342" s="31" t="s">
        <v>819</v>
      </c>
      <c r="H342" s="31" t="s">
        <v>77</v>
      </c>
      <c r="I342" s="31" t="s">
        <v>78</v>
      </c>
      <c r="J342" s="31" t="str">
        <f t="shared" si="17"/>
        <v>ОП Крым</v>
      </c>
      <c r="K342" s="31" t="s">
        <v>1719</v>
      </c>
      <c r="L342" s="31" t="str">
        <f t="shared" si="16"/>
        <v>Оказание услуг  по таррировке (поверке) автоцистерн</v>
      </c>
      <c r="M342" s="33" t="s">
        <v>1720</v>
      </c>
      <c r="N342" s="33" t="s">
        <v>994</v>
      </c>
      <c r="O342" s="38">
        <v>642</v>
      </c>
      <c r="P342" s="31" t="s">
        <v>878</v>
      </c>
      <c r="Q342" s="31">
        <v>1</v>
      </c>
      <c r="R342" s="34" t="s">
        <v>163</v>
      </c>
      <c r="S342" s="37" t="s">
        <v>164</v>
      </c>
      <c r="T342" s="71">
        <v>1000</v>
      </c>
      <c r="U342" s="37">
        <v>100</v>
      </c>
      <c r="V342" s="37">
        <f t="shared" si="15"/>
        <v>1000000</v>
      </c>
      <c r="W342" s="31" t="s">
        <v>115</v>
      </c>
      <c r="X342" s="39" t="s">
        <v>84</v>
      </c>
      <c r="Y342" s="38" t="s">
        <v>115</v>
      </c>
      <c r="Z342" s="31" t="s">
        <v>101</v>
      </c>
      <c r="AA342" s="39" t="s">
        <v>153</v>
      </c>
      <c r="AB342" s="31" t="s">
        <v>115</v>
      </c>
      <c r="AC342" s="31" t="s">
        <v>85</v>
      </c>
      <c r="AD342" s="39" t="s">
        <v>115</v>
      </c>
      <c r="AE342" s="39" t="s">
        <v>87</v>
      </c>
      <c r="AF342" s="38" t="s">
        <v>115</v>
      </c>
      <c r="AG342" s="66" t="s">
        <v>88</v>
      </c>
      <c r="AH342" s="33" t="s">
        <v>116</v>
      </c>
      <c r="AI342" s="33" t="s">
        <v>88</v>
      </c>
      <c r="AJ342" s="38" t="s">
        <v>90</v>
      </c>
      <c r="AK342" s="31" t="s">
        <v>176</v>
      </c>
      <c r="AL342" s="31">
        <v>0</v>
      </c>
      <c r="AM342" s="41">
        <v>3363</v>
      </c>
      <c r="AN342" s="41" t="s">
        <v>92</v>
      </c>
      <c r="AO342" s="39">
        <v>0</v>
      </c>
      <c r="AP342" s="31">
        <v>0</v>
      </c>
      <c r="AQ342" s="31"/>
      <c r="AR342" s="31"/>
      <c r="AS342" s="31" t="s">
        <v>94</v>
      </c>
      <c r="AT342" s="39" t="s">
        <v>95</v>
      </c>
      <c r="AU342" s="38"/>
      <c r="AV342" s="31" t="s">
        <v>1721</v>
      </c>
      <c r="AW342" s="31"/>
      <c r="AX342" s="31"/>
      <c r="AY342" s="31"/>
      <c r="AZ342" s="43"/>
    </row>
    <row r="343" spans="1:52" s="47" customFormat="1" ht="75.75" customHeight="1" x14ac:dyDescent="0.2">
      <c r="A343" s="32"/>
      <c r="B343" s="31" t="s">
        <v>1722</v>
      </c>
      <c r="C343" s="31"/>
      <c r="D343" s="34" t="s">
        <v>1671</v>
      </c>
      <c r="E343" s="38" t="s">
        <v>1672</v>
      </c>
      <c r="F343" s="59"/>
      <c r="G343" s="31" t="s">
        <v>819</v>
      </c>
      <c r="H343" s="31" t="s">
        <v>77</v>
      </c>
      <c r="I343" s="31" t="s">
        <v>78</v>
      </c>
      <c r="J343" s="31" t="str">
        <f t="shared" si="17"/>
        <v>ОП Крым</v>
      </c>
      <c r="K343" s="31" t="s">
        <v>1723</v>
      </c>
      <c r="L343" s="31" t="str">
        <f t="shared" si="16"/>
        <v>Техническое обслуживание и ремонт  автомобилей УАЗ «Патриот»</v>
      </c>
      <c r="M343" s="33" t="s">
        <v>1724</v>
      </c>
      <c r="N343" s="33" t="s">
        <v>994</v>
      </c>
      <c r="O343" s="38">
        <v>642</v>
      </c>
      <c r="P343" s="31" t="s">
        <v>878</v>
      </c>
      <c r="Q343" s="31">
        <v>1</v>
      </c>
      <c r="R343" s="34" t="s">
        <v>163</v>
      </c>
      <c r="S343" s="37" t="s">
        <v>164</v>
      </c>
      <c r="T343" s="71">
        <v>600</v>
      </c>
      <c r="U343" s="37">
        <v>300</v>
      </c>
      <c r="V343" s="37">
        <f t="shared" si="15"/>
        <v>600000</v>
      </c>
      <c r="W343" s="31" t="s">
        <v>115</v>
      </c>
      <c r="X343" s="39" t="s">
        <v>129</v>
      </c>
      <c r="Y343" s="38" t="s">
        <v>115</v>
      </c>
      <c r="Z343" s="31" t="s">
        <v>130</v>
      </c>
      <c r="AA343" s="39" t="s">
        <v>175</v>
      </c>
      <c r="AB343" s="31" t="s">
        <v>115</v>
      </c>
      <c r="AC343" s="31" t="s">
        <v>131</v>
      </c>
      <c r="AD343" s="39" t="s">
        <v>115</v>
      </c>
      <c r="AE343" s="39" t="s">
        <v>84</v>
      </c>
      <c r="AF343" s="38" t="s">
        <v>115</v>
      </c>
      <c r="AG343" s="66" t="s">
        <v>84</v>
      </c>
      <c r="AH343" s="33" t="s">
        <v>116</v>
      </c>
      <c r="AI343" s="33" t="s">
        <v>84</v>
      </c>
      <c r="AJ343" s="38" t="s">
        <v>510</v>
      </c>
      <c r="AK343" s="31" t="s">
        <v>104</v>
      </c>
      <c r="AL343" s="31">
        <v>1</v>
      </c>
      <c r="AM343" s="41">
        <v>31636</v>
      </c>
      <c r="AN343" s="41" t="s">
        <v>92</v>
      </c>
      <c r="AO343" s="39">
        <v>1</v>
      </c>
      <c r="AP343" s="31">
        <v>0</v>
      </c>
      <c r="AQ343" s="31"/>
      <c r="AR343" s="31" t="s">
        <v>93</v>
      </c>
      <c r="AS343" s="31" t="s">
        <v>94</v>
      </c>
      <c r="AT343" s="39" t="s">
        <v>95</v>
      </c>
      <c r="AU343" s="38"/>
      <c r="AV343" s="31"/>
      <c r="AW343" s="31"/>
      <c r="AX343" s="31"/>
      <c r="AY343" s="31"/>
      <c r="AZ343" s="43"/>
    </row>
    <row r="344" spans="1:52" s="47" customFormat="1" ht="78.75" customHeight="1" x14ac:dyDescent="0.2">
      <c r="A344" s="32"/>
      <c r="B344" s="31" t="s">
        <v>1725</v>
      </c>
      <c r="C344" s="31"/>
      <c r="D344" s="34" t="s">
        <v>842</v>
      </c>
      <c r="E344" s="38" t="s">
        <v>562</v>
      </c>
      <c r="F344" s="38"/>
      <c r="G344" s="31" t="s">
        <v>819</v>
      </c>
      <c r="H344" s="31" t="s">
        <v>77</v>
      </c>
      <c r="I344" s="31" t="s">
        <v>78</v>
      </c>
      <c r="J344" s="31" t="str">
        <f t="shared" si="17"/>
        <v>ОП Крым</v>
      </c>
      <c r="K344" s="31" t="s">
        <v>1726</v>
      </c>
      <c r="L344" s="31" t="str">
        <f t="shared" si="16"/>
        <v>Аренда нежилого помещения г. Симферополь</v>
      </c>
      <c r="M344" s="33" t="s">
        <v>294</v>
      </c>
      <c r="N344" s="33" t="s">
        <v>994</v>
      </c>
      <c r="O344" s="38">
        <v>642</v>
      </c>
      <c r="P344" s="31" t="s">
        <v>878</v>
      </c>
      <c r="Q344" s="31">
        <v>1</v>
      </c>
      <c r="R344" s="34" t="s">
        <v>163</v>
      </c>
      <c r="S344" s="37" t="s">
        <v>164</v>
      </c>
      <c r="T344" s="71">
        <v>2000</v>
      </c>
      <c r="U344" s="37">
        <v>330</v>
      </c>
      <c r="V344" s="37">
        <f t="shared" si="15"/>
        <v>2000000</v>
      </c>
      <c r="W344" s="31" t="s">
        <v>115</v>
      </c>
      <c r="X344" s="39" t="s">
        <v>84</v>
      </c>
      <c r="Y344" s="38" t="s">
        <v>115</v>
      </c>
      <c r="Z344" s="31" t="s">
        <v>101</v>
      </c>
      <c r="AA344" s="39" t="s">
        <v>153</v>
      </c>
      <c r="AB344" s="31" t="s">
        <v>115</v>
      </c>
      <c r="AC344" s="31" t="s">
        <v>85</v>
      </c>
      <c r="AD344" s="39" t="s">
        <v>115</v>
      </c>
      <c r="AE344" s="39" t="s">
        <v>87</v>
      </c>
      <c r="AF344" s="38" t="s">
        <v>115</v>
      </c>
      <c r="AG344" s="66" t="s">
        <v>87</v>
      </c>
      <c r="AH344" s="33" t="s">
        <v>116</v>
      </c>
      <c r="AI344" s="33" t="s">
        <v>85</v>
      </c>
      <c r="AJ344" s="38" t="s">
        <v>141</v>
      </c>
      <c r="AK344" s="31" t="s">
        <v>176</v>
      </c>
      <c r="AL344" s="31">
        <v>0</v>
      </c>
      <c r="AM344" s="41">
        <v>3363</v>
      </c>
      <c r="AN344" s="41" t="s">
        <v>92</v>
      </c>
      <c r="AO344" s="39">
        <v>0</v>
      </c>
      <c r="AP344" s="31">
        <v>11</v>
      </c>
      <c r="AQ344" s="31"/>
      <c r="AR344" s="31"/>
      <c r="AS344" s="31" t="s">
        <v>94</v>
      </c>
      <c r="AT344" s="39" t="s">
        <v>95</v>
      </c>
      <c r="AU344" s="38"/>
      <c r="AV344" s="31" t="s">
        <v>1727</v>
      </c>
      <c r="AW344" s="31"/>
      <c r="AX344" s="31"/>
      <c r="AY344" s="31"/>
      <c r="AZ344" s="43"/>
    </row>
    <row r="345" spans="1:52" s="47" customFormat="1" ht="90" customHeight="1" x14ac:dyDescent="0.2">
      <c r="A345" s="32"/>
      <c r="B345" s="31" t="s">
        <v>1728</v>
      </c>
      <c r="C345" s="31"/>
      <c r="D345" s="34" t="s">
        <v>842</v>
      </c>
      <c r="E345" s="38" t="s">
        <v>562</v>
      </c>
      <c r="F345" s="38"/>
      <c r="G345" s="31" t="s">
        <v>819</v>
      </c>
      <c r="H345" s="31" t="s">
        <v>77</v>
      </c>
      <c r="I345" s="31" t="s">
        <v>78</v>
      </c>
      <c r="J345" s="31" t="str">
        <f t="shared" si="17"/>
        <v>ОП Крым</v>
      </c>
      <c r="K345" s="31" t="s">
        <v>1729</v>
      </c>
      <c r="L345" s="31" t="s">
        <v>1730</v>
      </c>
      <c r="M345" s="33" t="s">
        <v>294</v>
      </c>
      <c r="N345" s="33" t="s">
        <v>994</v>
      </c>
      <c r="O345" s="38">
        <v>642</v>
      </c>
      <c r="P345" s="31" t="s">
        <v>878</v>
      </c>
      <c r="Q345" s="31">
        <v>1</v>
      </c>
      <c r="R345" s="34" t="s">
        <v>163</v>
      </c>
      <c r="S345" s="37" t="s">
        <v>164</v>
      </c>
      <c r="T345" s="71">
        <v>800</v>
      </c>
      <c r="U345" s="37">
        <v>73</v>
      </c>
      <c r="V345" s="37">
        <f t="shared" si="15"/>
        <v>800000</v>
      </c>
      <c r="W345" s="31" t="s">
        <v>115</v>
      </c>
      <c r="X345" s="39" t="s">
        <v>101</v>
      </c>
      <c r="Y345" s="38" t="s">
        <v>115</v>
      </c>
      <c r="Z345" s="31" t="s">
        <v>101</v>
      </c>
      <c r="AA345" s="39" t="s">
        <v>153</v>
      </c>
      <c r="AB345" s="31" t="s">
        <v>115</v>
      </c>
      <c r="AC345" s="31" t="s">
        <v>85</v>
      </c>
      <c r="AD345" s="39" t="s">
        <v>115</v>
      </c>
      <c r="AE345" s="39" t="s">
        <v>87</v>
      </c>
      <c r="AF345" s="38" t="s">
        <v>115</v>
      </c>
      <c r="AG345" s="66" t="s">
        <v>88</v>
      </c>
      <c r="AH345" s="33" t="s">
        <v>116</v>
      </c>
      <c r="AI345" s="33" t="s">
        <v>88</v>
      </c>
      <c r="AJ345" s="38" t="s">
        <v>90</v>
      </c>
      <c r="AK345" s="31" t="s">
        <v>176</v>
      </c>
      <c r="AL345" s="31">
        <v>0</v>
      </c>
      <c r="AM345" s="41">
        <v>3363</v>
      </c>
      <c r="AN345" s="41" t="s">
        <v>92</v>
      </c>
      <c r="AO345" s="39">
        <v>0</v>
      </c>
      <c r="AP345" s="31">
        <v>11</v>
      </c>
      <c r="AQ345" s="31"/>
      <c r="AR345" s="31"/>
      <c r="AS345" s="31" t="s">
        <v>94</v>
      </c>
      <c r="AT345" s="39" t="s">
        <v>95</v>
      </c>
      <c r="AU345" s="38"/>
      <c r="AV345" s="31" t="s">
        <v>1731</v>
      </c>
      <c r="AW345" s="31"/>
      <c r="AX345" s="31"/>
      <c r="AY345" s="31"/>
      <c r="AZ345" s="43"/>
    </row>
    <row r="346" spans="1:52" s="47" customFormat="1" ht="54.75" customHeight="1" x14ac:dyDescent="0.2">
      <c r="A346" s="32" t="s">
        <v>1732</v>
      </c>
      <c r="B346" s="31" t="s">
        <v>1733</v>
      </c>
      <c r="C346" s="31" t="s">
        <v>108</v>
      </c>
      <c r="D346" s="34" t="s">
        <v>1514</v>
      </c>
      <c r="E346" s="38" t="s">
        <v>1515</v>
      </c>
      <c r="F346" s="38"/>
      <c r="G346" s="31" t="s">
        <v>819</v>
      </c>
      <c r="H346" s="31" t="s">
        <v>77</v>
      </c>
      <c r="I346" s="31" t="s">
        <v>78</v>
      </c>
      <c r="J346" s="31" t="str">
        <f t="shared" si="17"/>
        <v>ОП Крым</v>
      </c>
      <c r="K346" s="31" t="s">
        <v>1734</v>
      </c>
      <c r="L346" s="31" t="str">
        <f t="shared" si="16"/>
        <v>Предоставление доступа к сети интернет в офисе г. Симферополь</v>
      </c>
      <c r="M346" s="33" t="s">
        <v>1735</v>
      </c>
      <c r="N346" s="33" t="s">
        <v>994</v>
      </c>
      <c r="O346" s="38">
        <v>642</v>
      </c>
      <c r="P346" s="31" t="s">
        <v>878</v>
      </c>
      <c r="Q346" s="31">
        <v>1</v>
      </c>
      <c r="R346" s="34" t="s">
        <v>163</v>
      </c>
      <c r="S346" s="37" t="s">
        <v>164</v>
      </c>
      <c r="T346" s="71">
        <v>79.319999999999993</v>
      </c>
      <c r="U346" s="37">
        <v>59.49</v>
      </c>
      <c r="V346" s="37">
        <f t="shared" si="15"/>
        <v>79320</v>
      </c>
      <c r="W346" s="31" t="s">
        <v>115</v>
      </c>
      <c r="X346" s="39" t="s">
        <v>102</v>
      </c>
      <c r="Y346" s="38" t="s">
        <v>115</v>
      </c>
      <c r="Z346" s="39" t="s">
        <v>102</v>
      </c>
      <c r="AA346" s="39" t="s">
        <v>198</v>
      </c>
      <c r="AB346" s="31" t="s">
        <v>115</v>
      </c>
      <c r="AC346" s="31" t="s">
        <v>126</v>
      </c>
      <c r="AD346" s="39" t="s">
        <v>115</v>
      </c>
      <c r="AE346" s="31" t="s">
        <v>126</v>
      </c>
      <c r="AF346" s="38" t="s">
        <v>115</v>
      </c>
      <c r="AG346" s="31" t="s">
        <v>126</v>
      </c>
      <c r="AH346" s="33" t="s">
        <v>116</v>
      </c>
      <c r="AI346" s="31" t="s">
        <v>126</v>
      </c>
      <c r="AJ346" s="38" t="s">
        <v>199</v>
      </c>
      <c r="AK346" s="31" t="s">
        <v>133</v>
      </c>
      <c r="AL346" s="31">
        <v>0</v>
      </c>
      <c r="AM346" s="41">
        <v>97259</v>
      </c>
      <c r="AN346" s="41" t="s">
        <v>92</v>
      </c>
      <c r="AO346" s="39">
        <v>0</v>
      </c>
      <c r="AP346" s="31">
        <v>0</v>
      </c>
      <c r="AQ346" s="31" t="s">
        <v>1736</v>
      </c>
      <c r="AR346" s="31"/>
      <c r="AS346" s="31" t="s">
        <v>94</v>
      </c>
      <c r="AT346" s="39" t="s">
        <v>95</v>
      </c>
      <c r="AU346" s="38"/>
      <c r="AV346" s="31"/>
      <c r="AW346" s="31">
        <v>84</v>
      </c>
      <c r="AX346" s="181">
        <v>43157</v>
      </c>
      <c r="AY346" s="180">
        <v>43158</v>
      </c>
      <c r="AZ346" s="181">
        <v>43157</v>
      </c>
    </row>
    <row r="347" spans="1:52" s="47" customFormat="1" ht="96.75" customHeight="1" x14ac:dyDescent="0.2">
      <c r="A347" s="32"/>
      <c r="B347" s="31" t="s">
        <v>1737</v>
      </c>
      <c r="C347" s="31"/>
      <c r="D347" s="34" t="s">
        <v>1514</v>
      </c>
      <c r="E347" s="38" t="s">
        <v>1515</v>
      </c>
      <c r="F347" s="38"/>
      <c r="G347" s="31" t="s">
        <v>819</v>
      </c>
      <c r="H347" s="31" t="s">
        <v>77</v>
      </c>
      <c r="I347" s="31" t="s">
        <v>78</v>
      </c>
      <c r="J347" s="31" t="str">
        <f t="shared" si="17"/>
        <v>ОП Крым</v>
      </c>
      <c r="K347" s="31" t="s">
        <v>1738</v>
      </c>
      <c r="L347" s="31" t="str">
        <f t="shared" si="16"/>
        <v>Предоставление доступа к сети интернет в офисе (резервный канал) г. Симферополь</v>
      </c>
      <c r="M347" s="33" t="s">
        <v>1735</v>
      </c>
      <c r="N347" s="33" t="s">
        <v>994</v>
      </c>
      <c r="O347" s="38">
        <v>642</v>
      </c>
      <c r="P347" s="31" t="s">
        <v>878</v>
      </c>
      <c r="Q347" s="31">
        <v>1</v>
      </c>
      <c r="R347" s="34" t="s">
        <v>163</v>
      </c>
      <c r="S347" s="37" t="s">
        <v>164</v>
      </c>
      <c r="T347" s="71">
        <v>96</v>
      </c>
      <c r="U347" s="37">
        <v>8</v>
      </c>
      <c r="V347" s="37">
        <f t="shared" si="15"/>
        <v>96000</v>
      </c>
      <c r="W347" s="31" t="s">
        <v>115</v>
      </c>
      <c r="X347" s="39" t="s">
        <v>84</v>
      </c>
      <c r="Y347" s="38" t="s">
        <v>115</v>
      </c>
      <c r="Z347" s="31" t="s">
        <v>101</v>
      </c>
      <c r="AA347" s="39" t="s">
        <v>153</v>
      </c>
      <c r="AB347" s="31" t="s">
        <v>115</v>
      </c>
      <c r="AC347" s="31" t="s">
        <v>85</v>
      </c>
      <c r="AD347" s="39" t="s">
        <v>115</v>
      </c>
      <c r="AE347" s="39" t="s">
        <v>87</v>
      </c>
      <c r="AF347" s="38" t="s">
        <v>115</v>
      </c>
      <c r="AG347" s="66" t="s">
        <v>87</v>
      </c>
      <c r="AH347" s="33" t="s">
        <v>116</v>
      </c>
      <c r="AI347" s="33" t="s">
        <v>87</v>
      </c>
      <c r="AJ347" s="38" t="s">
        <v>622</v>
      </c>
      <c r="AK347" s="31" t="s">
        <v>133</v>
      </c>
      <c r="AL347" s="31">
        <v>0</v>
      </c>
      <c r="AM347" s="41">
        <v>97259</v>
      </c>
      <c r="AN347" s="41" t="s">
        <v>92</v>
      </c>
      <c r="AO347" s="39">
        <v>0</v>
      </c>
      <c r="AP347" s="31">
        <v>0</v>
      </c>
      <c r="AQ347" s="31"/>
      <c r="AR347" s="31"/>
      <c r="AS347" s="31" t="s">
        <v>94</v>
      </c>
      <c r="AT347" s="39" t="s">
        <v>95</v>
      </c>
      <c r="AU347" s="38"/>
      <c r="AV347" s="31"/>
      <c r="AW347" s="31"/>
      <c r="AX347" s="31"/>
      <c r="AY347" s="31"/>
      <c r="AZ347" s="43"/>
    </row>
    <row r="348" spans="1:52" s="47" customFormat="1" ht="92.25" customHeight="1" x14ac:dyDescent="0.2">
      <c r="A348" s="32"/>
      <c r="B348" s="31" t="s">
        <v>1739</v>
      </c>
      <c r="C348" s="31"/>
      <c r="D348" s="69" t="s">
        <v>1671</v>
      </c>
      <c r="E348" s="59" t="s">
        <v>1672</v>
      </c>
      <c r="F348" s="38"/>
      <c r="G348" s="31" t="s">
        <v>819</v>
      </c>
      <c r="H348" s="31" t="s">
        <v>77</v>
      </c>
      <c r="I348" s="31" t="s">
        <v>78</v>
      </c>
      <c r="J348" s="31" t="str">
        <f t="shared" si="17"/>
        <v>ОП Крым</v>
      </c>
      <c r="K348" s="31" t="s">
        <v>1740</v>
      </c>
      <c r="L348" s="31" t="str">
        <f t="shared" si="16"/>
        <v>Техническое обслуживание и ремонт автомобилей Лада ИКСРЭЙ, Шевролет Нива (Lada XRAY, Chevrolet Niva)</v>
      </c>
      <c r="M348" s="33" t="s">
        <v>1741</v>
      </c>
      <c r="N348" s="33" t="s">
        <v>994</v>
      </c>
      <c r="O348" s="38">
        <v>642</v>
      </c>
      <c r="P348" s="31" t="s">
        <v>878</v>
      </c>
      <c r="Q348" s="31">
        <v>1</v>
      </c>
      <c r="R348" s="34" t="s">
        <v>163</v>
      </c>
      <c r="S348" s="37" t="s">
        <v>164</v>
      </c>
      <c r="T348" s="71">
        <v>400</v>
      </c>
      <c r="U348" s="37">
        <v>0</v>
      </c>
      <c r="V348" s="37">
        <f t="shared" si="15"/>
        <v>400000</v>
      </c>
      <c r="W348" s="31" t="s">
        <v>115</v>
      </c>
      <c r="X348" s="39" t="s">
        <v>101</v>
      </c>
      <c r="Y348" s="38" t="s">
        <v>115</v>
      </c>
      <c r="Z348" s="31" t="s">
        <v>101</v>
      </c>
      <c r="AA348" s="39" t="s">
        <v>153</v>
      </c>
      <c r="AB348" s="31" t="s">
        <v>115</v>
      </c>
      <c r="AC348" s="31" t="s">
        <v>85</v>
      </c>
      <c r="AD348" s="39" t="s">
        <v>115</v>
      </c>
      <c r="AE348" s="39" t="s">
        <v>87</v>
      </c>
      <c r="AF348" s="38" t="s">
        <v>115</v>
      </c>
      <c r="AG348" s="66" t="s">
        <v>88</v>
      </c>
      <c r="AH348" s="33" t="s">
        <v>116</v>
      </c>
      <c r="AI348" s="33" t="s">
        <v>88</v>
      </c>
      <c r="AJ348" s="38" t="s">
        <v>90</v>
      </c>
      <c r="AK348" s="31" t="s">
        <v>251</v>
      </c>
      <c r="AL348" s="31">
        <v>1</v>
      </c>
      <c r="AM348" s="41">
        <v>65355</v>
      </c>
      <c r="AN348" s="41" t="s">
        <v>92</v>
      </c>
      <c r="AO348" s="39">
        <v>1</v>
      </c>
      <c r="AP348" s="31">
        <v>0</v>
      </c>
      <c r="AQ348" s="31"/>
      <c r="AR348" s="31" t="s">
        <v>93</v>
      </c>
      <c r="AS348" s="31" t="s">
        <v>94</v>
      </c>
      <c r="AT348" s="39" t="s">
        <v>95</v>
      </c>
      <c r="AU348" s="38"/>
      <c r="AV348" s="31"/>
      <c r="AW348" s="31"/>
      <c r="AX348" s="31"/>
      <c r="AY348" s="31"/>
      <c r="AZ348" s="43"/>
    </row>
    <row r="349" spans="1:52" s="47" customFormat="1" ht="59.25" customHeight="1" x14ac:dyDescent="0.2">
      <c r="A349" s="32" t="s">
        <v>1742</v>
      </c>
      <c r="B349" s="31" t="s">
        <v>1743</v>
      </c>
      <c r="C349" s="31" t="s">
        <v>108</v>
      </c>
      <c r="D349" s="34" t="s">
        <v>1744</v>
      </c>
      <c r="E349" s="38" t="s">
        <v>1745</v>
      </c>
      <c r="F349" s="38"/>
      <c r="G349" s="31" t="s">
        <v>819</v>
      </c>
      <c r="H349" s="31" t="s">
        <v>77</v>
      </c>
      <c r="I349" s="31" t="s">
        <v>78</v>
      </c>
      <c r="J349" s="31" t="str">
        <f t="shared" si="17"/>
        <v>ОП Крым</v>
      </c>
      <c r="K349" s="31" t="s">
        <v>1746</v>
      </c>
      <c r="L349" s="31" t="str">
        <f t="shared" si="16"/>
        <v>Оказание услуг  по мойке легкового автотранспорта  г. Симферополь</v>
      </c>
      <c r="M349" s="33" t="s">
        <v>1747</v>
      </c>
      <c r="N349" s="33" t="s">
        <v>994</v>
      </c>
      <c r="O349" s="38">
        <v>642</v>
      </c>
      <c r="P349" s="31" t="s">
        <v>878</v>
      </c>
      <c r="Q349" s="31">
        <v>1</v>
      </c>
      <c r="R349" s="34" t="s">
        <v>163</v>
      </c>
      <c r="S349" s="37" t="s">
        <v>164</v>
      </c>
      <c r="T349" s="71">
        <v>324.75200000000001</v>
      </c>
      <c r="U349" s="37">
        <v>200</v>
      </c>
      <c r="V349" s="37">
        <f t="shared" si="15"/>
        <v>324752</v>
      </c>
      <c r="W349" s="31" t="s">
        <v>115</v>
      </c>
      <c r="X349" s="39" t="s">
        <v>89</v>
      </c>
      <c r="Y349" s="38" t="s">
        <v>115</v>
      </c>
      <c r="Z349" s="31" t="s">
        <v>102</v>
      </c>
      <c r="AA349" s="39" t="s">
        <v>198</v>
      </c>
      <c r="AB349" s="31" t="s">
        <v>115</v>
      </c>
      <c r="AC349" s="31" t="s">
        <v>126</v>
      </c>
      <c r="AD349" s="39" t="s">
        <v>115</v>
      </c>
      <c r="AE349" s="39" t="s">
        <v>127</v>
      </c>
      <c r="AF349" s="38" t="s">
        <v>115</v>
      </c>
      <c r="AG349" s="66" t="s">
        <v>127</v>
      </c>
      <c r="AH349" s="33" t="s">
        <v>116</v>
      </c>
      <c r="AI349" s="33" t="s">
        <v>127</v>
      </c>
      <c r="AJ349" s="38" t="s">
        <v>271</v>
      </c>
      <c r="AK349" s="31" t="s">
        <v>251</v>
      </c>
      <c r="AL349" s="31">
        <v>1</v>
      </c>
      <c r="AM349" s="41">
        <v>65355</v>
      </c>
      <c r="AN349" s="41" t="s">
        <v>92</v>
      </c>
      <c r="AO349" s="39">
        <v>1</v>
      </c>
      <c r="AP349" s="31">
        <v>0</v>
      </c>
      <c r="AQ349" s="31" t="s">
        <v>398</v>
      </c>
      <c r="AR349" s="31" t="s">
        <v>93</v>
      </c>
      <c r="AS349" s="31" t="s">
        <v>94</v>
      </c>
      <c r="AT349" s="39" t="s">
        <v>95</v>
      </c>
      <c r="AU349" s="38"/>
      <c r="AV349" s="31"/>
      <c r="AW349" s="39">
        <v>25</v>
      </c>
      <c r="AX349" s="180">
        <v>43123</v>
      </c>
      <c r="AY349" s="180">
        <v>43124</v>
      </c>
      <c r="AZ349" s="180">
        <v>43123</v>
      </c>
    </row>
    <row r="350" spans="1:52" s="47" customFormat="1" ht="76.5" customHeight="1" x14ac:dyDescent="0.2">
      <c r="A350" s="32" t="s">
        <v>1748</v>
      </c>
      <c r="B350" s="31" t="s">
        <v>1749</v>
      </c>
      <c r="C350" s="31" t="s">
        <v>108</v>
      </c>
      <c r="D350" s="34" t="s">
        <v>1744</v>
      </c>
      <c r="E350" s="38" t="s">
        <v>1745</v>
      </c>
      <c r="F350" s="59"/>
      <c r="G350" s="31" t="s">
        <v>819</v>
      </c>
      <c r="H350" s="31" t="s">
        <v>77</v>
      </c>
      <c r="I350" s="31" t="s">
        <v>78</v>
      </c>
      <c r="J350" s="31" t="str">
        <f t="shared" si="17"/>
        <v>ОП Крым</v>
      </c>
      <c r="K350" s="31" t="s">
        <v>1750</v>
      </c>
      <c r="L350" s="31" t="str">
        <f t="shared" si="16"/>
        <v>Оказание услуг  по мойке и чистке грузового автотранспорта г. Симферополь</v>
      </c>
      <c r="M350" s="33" t="s">
        <v>1611</v>
      </c>
      <c r="N350" s="33" t="s">
        <v>994</v>
      </c>
      <c r="O350" s="38">
        <v>642</v>
      </c>
      <c r="P350" s="31" t="s">
        <v>878</v>
      </c>
      <c r="Q350" s="31">
        <v>1</v>
      </c>
      <c r="R350" s="34" t="s">
        <v>163</v>
      </c>
      <c r="S350" s="37" t="s">
        <v>164</v>
      </c>
      <c r="T350" s="71">
        <v>336.08100000000002</v>
      </c>
      <c r="U350" s="37">
        <v>280</v>
      </c>
      <c r="V350" s="37">
        <f t="shared" si="15"/>
        <v>336081</v>
      </c>
      <c r="W350" s="31" t="s">
        <v>115</v>
      </c>
      <c r="X350" s="39" t="s">
        <v>89</v>
      </c>
      <c r="Y350" s="38" t="s">
        <v>115</v>
      </c>
      <c r="Z350" s="31" t="s">
        <v>102</v>
      </c>
      <c r="AA350" s="39" t="s">
        <v>198</v>
      </c>
      <c r="AB350" s="31" t="s">
        <v>115</v>
      </c>
      <c r="AC350" s="31" t="s">
        <v>102</v>
      </c>
      <c r="AD350" s="39" t="s">
        <v>115</v>
      </c>
      <c r="AE350" s="31" t="s">
        <v>102</v>
      </c>
      <c r="AF350" s="38" t="s">
        <v>115</v>
      </c>
      <c r="AG350" s="31" t="s">
        <v>102</v>
      </c>
      <c r="AH350" s="38">
        <v>2019</v>
      </c>
      <c r="AI350" s="33" t="s">
        <v>102</v>
      </c>
      <c r="AJ350" s="38" t="s">
        <v>297</v>
      </c>
      <c r="AK350" s="31" t="s">
        <v>251</v>
      </c>
      <c r="AL350" s="31">
        <v>1</v>
      </c>
      <c r="AM350" s="41">
        <v>65355</v>
      </c>
      <c r="AN350" s="41" t="s">
        <v>92</v>
      </c>
      <c r="AO350" s="39">
        <v>1</v>
      </c>
      <c r="AP350" s="31">
        <v>0</v>
      </c>
      <c r="AQ350" s="31" t="s">
        <v>1751</v>
      </c>
      <c r="AR350" s="31" t="s">
        <v>93</v>
      </c>
      <c r="AS350" s="31" t="s">
        <v>94</v>
      </c>
      <c r="AT350" s="39" t="s">
        <v>95</v>
      </c>
      <c r="AU350" s="38"/>
      <c r="AV350" s="31"/>
      <c r="AW350" s="39">
        <v>27</v>
      </c>
      <c r="AX350" s="180">
        <v>43123</v>
      </c>
      <c r="AY350" s="180">
        <v>43124</v>
      </c>
      <c r="AZ350" s="180">
        <v>43123</v>
      </c>
    </row>
    <row r="351" spans="1:52" s="47" customFormat="1" ht="69" customHeight="1" x14ac:dyDescent="0.2">
      <c r="A351" s="32"/>
      <c r="B351" s="31" t="s">
        <v>1752</v>
      </c>
      <c r="C351" s="31"/>
      <c r="D351" s="34" t="s">
        <v>1744</v>
      </c>
      <c r="E351" s="38" t="s">
        <v>1745</v>
      </c>
      <c r="F351" s="59"/>
      <c r="G351" s="31" t="s">
        <v>819</v>
      </c>
      <c r="H351" s="31" t="s">
        <v>77</v>
      </c>
      <c r="I351" s="31" t="s">
        <v>78</v>
      </c>
      <c r="J351" s="31" t="str">
        <f t="shared" si="17"/>
        <v>ОП Крым</v>
      </c>
      <c r="K351" s="31" t="s">
        <v>1753</v>
      </c>
      <c r="L351" s="31" t="str">
        <f t="shared" si="16"/>
        <v>Оказание услуг по мойке и чистке автомобилей г. Севастополь</v>
      </c>
      <c r="M351" s="33" t="s">
        <v>1611</v>
      </c>
      <c r="N351" s="33" t="s">
        <v>994</v>
      </c>
      <c r="O351" s="38">
        <v>642</v>
      </c>
      <c r="P351" s="31" t="s">
        <v>878</v>
      </c>
      <c r="Q351" s="31">
        <v>1</v>
      </c>
      <c r="R351" s="34">
        <v>67000000000</v>
      </c>
      <c r="S351" s="37" t="s">
        <v>197</v>
      </c>
      <c r="T351" s="71">
        <v>200</v>
      </c>
      <c r="U351" s="37">
        <v>135</v>
      </c>
      <c r="V351" s="37">
        <f t="shared" ref="V351:V361" si="18">T351*1000</f>
        <v>200000</v>
      </c>
      <c r="W351" s="31" t="s">
        <v>115</v>
      </c>
      <c r="X351" s="39" t="s">
        <v>85</v>
      </c>
      <c r="Y351" s="38" t="s">
        <v>115</v>
      </c>
      <c r="Z351" s="31" t="s">
        <v>87</v>
      </c>
      <c r="AA351" s="39" t="s">
        <v>693</v>
      </c>
      <c r="AB351" s="31" t="s">
        <v>115</v>
      </c>
      <c r="AC351" s="31" t="s">
        <v>88</v>
      </c>
      <c r="AD351" s="39" t="s">
        <v>115</v>
      </c>
      <c r="AE351" s="39" t="s">
        <v>88</v>
      </c>
      <c r="AF351" s="38" t="s">
        <v>116</v>
      </c>
      <c r="AG351" s="66" t="s">
        <v>89</v>
      </c>
      <c r="AH351" s="33" t="s">
        <v>528</v>
      </c>
      <c r="AI351" s="33" t="s">
        <v>89</v>
      </c>
      <c r="AJ351" s="38" t="s">
        <v>529</v>
      </c>
      <c r="AK351" s="31" t="s">
        <v>251</v>
      </c>
      <c r="AL351" s="31">
        <v>1</v>
      </c>
      <c r="AM351" s="41">
        <v>65355</v>
      </c>
      <c r="AN351" s="41" t="s">
        <v>92</v>
      </c>
      <c r="AO351" s="39">
        <v>1</v>
      </c>
      <c r="AP351" s="31">
        <v>0</v>
      </c>
      <c r="AQ351" s="31"/>
      <c r="AR351" s="31" t="s">
        <v>93</v>
      </c>
      <c r="AS351" s="31" t="s">
        <v>94</v>
      </c>
      <c r="AT351" s="39" t="s">
        <v>95</v>
      </c>
      <c r="AU351" s="38"/>
      <c r="AV351" s="31"/>
      <c r="AW351" s="31"/>
      <c r="AX351" s="31"/>
      <c r="AY351" s="31"/>
      <c r="AZ351" s="43"/>
    </row>
    <row r="352" spans="1:52" s="47" customFormat="1" ht="67.5" customHeight="1" x14ac:dyDescent="0.2">
      <c r="A352" s="32" t="s">
        <v>1754</v>
      </c>
      <c r="B352" s="31" t="s">
        <v>1755</v>
      </c>
      <c r="C352" s="31" t="s">
        <v>108</v>
      </c>
      <c r="D352" s="69" t="s">
        <v>1756</v>
      </c>
      <c r="E352" s="38" t="s">
        <v>1672</v>
      </c>
      <c r="F352" s="59"/>
      <c r="G352" s="31" t="s">
        <v>819</v>
      </c>
      <c r="H352" s="31" t="s">
        <v>77</v>
      </c>
      <c r="I352" s="31" t="s">
        <v>78</v>
      </c>
      <c r="J352" s="31" t="str">
        <f t="shared" si="17"/>
        <v>ОП Крым</v>
      </c>
      <c r="K352" s="31" t="s">
        <v>1757</v>
      </c>
      <c r="L352" s="31" t="str">
        <f t="shared" ref="L352:L415" si="19">K352</f>
        <v>Техническое обслуживание и ремонт крановых установок</v>
      </c>
      <c r="M352" s="33" t="s">
        <v>1689</v>
      </c>
      <c r="N352" s="33" t="s">
        <v>994</v>
      </c>
      <c r="O352" s="38">
        <v>642</v>
      </c>
      <c r="P352" s="31" t="s">
        <v>878</v>
      </c>
      <c r="Q352" s="31">
        <v>1</v>
      </c>
      <c r="R352" s="34" t="s">
        <v>163</v>
      </c>
      <c r="S352" s="37" t="s">
        <v>164</v>
      </c>
      <c r="T352" s="71">
        <v>2002.7</v>
      </c>
      <c r="U352" s="37">
        <v>1001.35</v>
      </c>
      <c r="V352" s="37">
        <f t="shared" si="18"/>
        <v>2002700</v>
      </c>
      <c r="W352" s="31" t="s">
        <v>115</v>
      </c>
      <c r="X352" s="39" t="s">
        <v>127</v>
      </c>
      <c r="Y352" s="38" t="s">
        <v>115</v>
      </c>
      <c r="Z352" s="31" t="s">
        <v>129</v>
      </c>
      <c r="AA352" s="39" t="s">
        <v>282</v>
      </c>
      <c r="AB352" s="31" t="s">
        <v>115</v>
      </c>
      <c r="AC352" s="31" t="s">
        <v>130</v>
      </c>
      <c r="AD352" s="39" t="s">
        <v>115</v>
      </c>
      <c r="AE352" s="39" t="s">
        <v>131</v>
      </c>
      <c r="AF352" s="38" t="s">
        <v>115</v>
      </c>
      <c r="AG352" s="66" t="s">
        <v>131</v>
      </c>
      <c r="AH352" s="33" t="s">
        <v>116</v>
      </c>
      <c r="AI352" s="33" t="s">
        <v>131</v>
      </c>
      <c r="AJ352" s="38" t="s">
        <v>283</v>
      </c>
      <c r="AK352" s="31" t="s">
        <v>104</v>
      </c>
      <c r="AL352" s="31">
        <v>1</v>
      </c>
      <c r="AM352" s="41">
        <v>31636</v>
      </c>
      <c r="AN352" s="41" t="s">
        <v>92</v>
      </c>
      <c r="AO352" s="39">
        <v>1</v>
      </c>
      <c r="AP352" s="31">
        <v>0</v>
      </c>
      <c r="AQ352" s="31" t="s">
        <v>1758</v>
      </c>
      <c r="AR352" s="31" t="s">
        <v>93</v>
      </c>
      <c r="AS352" s="31" t="s">
        <v>94</v>
      </c>
      <c r="AT352" s="39" t="s">
        <v>95</v>
      </c>
      <c r="AU352" s="38"/>
      <c r="AV352" s="31"/>
      <c r="AW352" s="31">
        <v>165</v>
      </c>
      <c r="AX352" s="181">
        <v>43208</v>
      </c>
      <c r="AY352" s="181">
        <v>43210</v>
      </c>
      <c r="AZ352" s="181">
        <v>43208</v>
      </c>
    </row>
    <row r="353" spans="1:52" s="47" customFormat="1" ht="63.75" customHeight="1" x14ac:dyDescent="0.2">
      <c r="A353" s="32" t="s">
        <v>1759</v>
      </c>
      <c r="B353" s="31" t="s">
        <v>1760</v>
      </c>
      <c r="C353" s="31" t="s">
        <v>108</v>
      </c>
      <c r="D353" s="34" t="s">
        <v>1678</v>
      </c>
      <c r="E353" s="38" t="s">
        <v>1672</v>
      </c>
      <c r="F353" s="38"/>
      <c r="G353" s="31" t="s">
        <v>819</v>
      </c>
      <c r="H353" s="31" t="s">
        <v>77</v>
      </c>
      <c r="I353" s="31" t="s">
        <v>78</v>
      </c>
      <c r="J353" s="31" t="str">
        <f t="shared" si="17"/>
        <v>ОП Крым</v>
      </c>
      <c r="K353" s="31" t="s">
        <v>1761</v>
      </c>
      <c r="L353" s="31" t="str">
        <f t="shared" si="19"/>
        <v>Техническое обслуживание и ремонт  самоходных машин</v>
      </c>
      <c r="M353" s="33" t="s">
        <v>1762</v>
      </c>
      <c r="N353" s="33" t="s">
        <v>994</v>
      </c>
      <c r="O353" s="38">
        <v>642</v>
      </c>
      <c r="P353" s="31" t="s">
        <v>878</v>
      </c>
      <c r="Q353" s="31">
        <v>1</v>
      </c>
      <c r="R353" s="34" t="s">
        <v>163</v>
      </c>
      <c r="S353" s="37" t="s">
        <v>164</v>
      </c>
      <c r="T353" s="71">
        <v>700</v>
      </c>
      <c r="U353" s="37">
        <v>300</v>
      </c>
      <c r="V353" s="37">
        <f t="shared" si="18"/>
        <v>700000</v>
      </c>
      <c r="W353" s="31" t="s">
        <v>115</v>
      </c>
      <c r="X353" s="39" t="s">
        <v>131</v>
      </c>
      <c r="Y353" s="38" t="s">
        <v>115</v>
      </c>
      <c r="Z353" s="31" t="s">
        <v>84</v>
      </c>
      <c r="AA353" s="59" t="s">
        <v>140</v>
      </c>
      <c r="AB353" s="31" t="s">
        <v>115</v>
      </c>
      <c r="AC353" s="31" t="s">
        <v>101</v>
      </c>
      <c r="AD353" s="39" t="s">
        <v>115</v>
      </c>
      <c r="AE353" s="39" t="s">
        <v>85</v>
      </c>
      <c r="AF353" s="38" t="s">
        <v>115</v>
      </c>
      <c r="AG353" s="66" t="s">
        <v>87</v>
      </c>
      <c r="AH353" s="33" t="s">
        <v>116</v>
      </c>
      <c r="AI353" s="33" t="s">
        <v>87</v>
      </c>
      <c r="AJ353" s="38" t="s">
        <v>622</v>
      </c>
      <c r="AK353" s="31" t="s">
        <v>104</v>
      </c>
      <c r="AL353" s="31">
        <v>1</v>
      </c>
      <c r="AM353" s="41">
        <v>31636</v>
      </c>
      <c r="AN353" s="41" t="s">
        <v>92</v>
      </c>
      <c r="AO353" s="39">
        <v>1</v>
      </c>
      <c r="AP353" s="31">
        <v>0</v>
      </c>
      <c r="AQ353" s="31" t="s">
        <v>1763</v>
      </c>
      <c r="AR353" s="31" t="s">
        <v>93</v>
      </c>
      <c r="AS353" s="31" t="s">
        <v>94</v>
      </c>
      <c r="AT353" s="39" t="s">
        <v>95</v>
      </c>
      <c r="AU353" s="38"/>
      <c r="AV353" s="31"/>
      <c r="AW353" s="31">
        <v>92</v>
      </c>
      <c r="AX353" s="180">
        <v>43160</v>
      </c>
      <c r="AY353" s="180">
        <v>43164</v>
      </c>
      <c r="AZ353" s="180">
        <v>43160</v>
      </c>
    </row>
    <row r="354" spans="1:52" s="47" customFormat="1" ht="59.25" customHeight="1" x14ac:dyDescent="0.2">
      <c r="A354" s="32"/>
      <c r="B354" s="31" t="s">
        <v>1764</v>
      </c>
      <c r="C354" s="31"/>
      <c r="D354" s="69" t="s">
        <v>325</v>
      </c>
      <c r="E354" s="38" t="s">
        <v>326</v>
      </c>
      <c r="F354" s="59"/>
      <c r="G354" s="31" t="s">
        <v>819</v>
      </c>
      <c r="H354" s="31" t="s">
        <v>77</v>
      </c>
      <c r="I354" s="31" t="s">
        <v>78</v>
      </c>
      <c r="J354" s="31" t="str">
        <f t="shared" si="17"/>
        <v>ОП Крым</v>
      </c>
      <c r="K354" s="31" t="s">
        <v>1765</v>
      </c>
      <c r="L354" s="31" t="str">
        <f t="shared" si="19"/>
        <v>Обучение ДОПОГ</v>
      </c>
      <c r="M354" s="33" t="s">
        <v>1576</v>
      </c>
      <c r="N354" s="33" t="s">
        <v>994</v>
      </c>
      <c r="O354" s="38">
        <v>642</v>
      </c>
      <c r="P354" s="31" t="s">
        <v>878</v>
      </c>
      <c r="Q354" s="31">
        <v>1</v>
      </c>
      <c r="R354" s="34" t="s">
        <v>163</v>
      </c>
      <c r="S354" s="37" t="s">
        <v>164</v>
      </c>
      <c r="T354" s="71">
        <v>95</v>
      </c>
      <c r="U354" s="37">
        <v>50</v>
      </c>
      <c r="V354" s="37">
        <f t="shared" si="18"/>
        <v>95000</v>
      </c>
      <c r="W354" s="31" t="s">
        <v>115</v>
      </c>
      <c r="X354" s="39" t="s">
        <v>87</v>
      </c>
      <c r="Y354" s="38" t="s">
        <v>115</v>
      </c>
      <c r="Z354" s="31" t="s">
        <v>88</v>
      </c>
      <c r="AA354" s="39" t="s">
        <v>311</v>
      </c>
      <c r="AB354" s="31" t="s">
        <v>115</v>
      </c>
      <c r="AC354" s="31" t="s">
        <v>88</v>
      </c>
      <c r="AD354" s="39" t="s">
        <v>115</v>
      </c>
      <c r="AE354" s="39" t="s">
        <v>88</v>
      </c>
      <c r="AF354" s="38" t="s">
        <v>116</v>
      </c>
      <c r="AG354" s="66" t="s">
        <v>89</v>
      </c>
      <c r="AH354" s="33" t="s">
        <v>116</v>
      </c>
      <c r="AI354" s="33" t="s">
        <v>88</v>
      </c>
      <c r="AJ354" s="38" t="s">
        <v>90</v>
      </c>
      <c r="AK354" s="31" t="s">
        <v>133</v>
      </c>
      <c r="AL354" s="31">
        <v>0</v>
      </c>
      <c r="AM354" s="41">
        <v>97259</v>
      </c>
      <c r="AN354" s="41" t="s">
        <v>92</v>
      </c>
      <c r="AO354" s="39">
        <v>0</v>
      </c>
      <c r="AP354" s="31">
        <v>22</v>
      </c>
      <c r="AQ354" s="31"/>
      <c r="AR354" s="31"/>
      <c r="AS354" s="31" t="s">
        <v>94</v>
      </c>
      <c r="AT354" s="39" t="s">
        <v>95</v>
      </c>
      <c r="AU354" s="38"/>
      <c r="AV354" s="31"/>
      <c r="AW354" s="31"/>
      <c r="AX354" s="31"/>
      <c r="AY354" s="31"/>
      <c r="AZ354" s="43"/>
    </row>
    <row r="355" spans="1:52" s="47" customFormat="1" ht="143.25" customHeight="1" x14ac:dyDescent="0.2">
      <c r="A355" s="32" t="s">
        <v>1766</v>
      </c>
      <c r="B355" s="31" t="s">
        <v>1767</v>
      </c>
      <c r="C355" s="31" t="s">
        <v>268</v>
      </c>
      <c r="D355" s="34" t="s">
        <v>1768</v>
      </c>
      <c r="E355" s="38" t="s">
        <v>1769</v>
      </c>
      <c r="F355" s="38"/>
      <c r="G355" s="31" t="s">
        <v>819</v>
      </c>
      <c r="H355" s="31" t="s">
        <v>77</v>
      </c>
      <c r="I355" s="31" t="s">
        <v>78</v>
      </c>
      <c r="J355" s="31" t="str">
        <f t="shared" si="17"/>
        <v>ОП Крым</v>
      </c>
      <c r="K355" s="31" t="s">
        <v>1770</v>
      </c>
      <c r="L355" s="31" t="str">
        <f t="shared" si="19"/>
        <v>Оказание услуг  по обучению по программам "Безопасность дорожного движения", "Квалификационная подготовка по организации перевозок автомобильным транспортом на территории РФ"</v>
      </c>
      <c r="M355" s="33" t="s">
        <v>1771</v>
      </c>
      <c r="N355" s="33" t="s">
        <v>994</v>
      </c>
      <c r="O355" s="38">
        <v>642</v>
      </c>
      <c r="P355" s="31" t="s">
        <v>878</v>
      </c>
      <c r="Q355" s="31">
        <v>1</v>
      </c>
      <c r="R355" s="34" t="s">
        <v>163</v>
      </c>
      <c r="S355" s="37" t="s">
        <v>164</v>
      </c>
      <c r="T355" s="71">
        <v>90</v>
      </c>
      <c r="U355" s="37">
        <v>50</v>
      </c>
      <c r="V355" s="37">
        <f t="shared" si="18"/>
        <v>90000</v>
      </c>
      <c r="W355" s="31" t="s">
        <v>115</v>
      </c>
      <c r="X355" s="39" t="s">
        <v>127</v>
      </c>
      <c r="Y355" s="38" t="s">
        <v>115</v>
      </c>
      <c r="Z355" s="31" t="s">
        <v>129</v>
      </c>
      <c r="AA355" s="39" t="s">
        <v>282</v>
      </c>
      <c r="AB355" s="31" t="s">
        <v>115</v>
      </c>
      <c r="AC355" s="31" t="s">
        <v>130</v>
      </c>
      <c r="AD355" s="39" t="s">
        <v>115</v>
      </c>
      <c r="AE355" s="39" t="s">
        <v>131</v>
      </c>
      <c r="AF355" s="38" t="s">
        <v>115</v>
      </c>
      <c r="AG355" s="66" t="s">
        <v>131</v>
      </c>
      <c r="AH355" s="33" t="s">
        <v>116</v>
      </c>
      <c r="AI355" s="33" t="s">
        <v>131</v>
      </c>
      <c r="AJ355" s="38" t="s">
        <v>283</v>
      </c>
      <c r="AK355" s="31" t="s">
        <v>133</v>
      </c>
      <c r="AL355" s="31">
        <v>0</v>
      </c>
      <c r="AM355" s="41">
        <v>97259</v>
      </c>
      <c r="AN355" s="41" t="s">
        <v>92</v>
      </c>
      <c r="AO355" s="39">
        <v>0</v>
      </c>
      <c r="AP355" s="31">
        <v>22</v>
      </c>
      <c r="AQ355" s="31"/>
      <c r="AR355" s="31"/>
      <c r="AS355" s="31" t="s">
        <v>94</v>
      </c>
      <c r="AT355" s="39" t="s">
        <v>95</v>
      </c>
      <c r="AU355" s="38"/>
      <c r="AV355" s="31"/>
      <c r="AW355" s="31">
        <v>141</v>
      </c>
      <c r="AX355" s="181">
        <v>43196</v>
      </c>
      <c r="AY355" s="181">
        <v>43200</v>
      </c>
      <c r="AZ355" s="181">
        <v>43196</v>
      </c>
    </row>
    <row r="356" spans="1:52" s="47" customFormat="1" ht="132" customHeight="1" x14ac:dyDescent="0.2">
      <c r="A356" s="32"/>
      <c r="B356" s="31" t="s">
        <v>1772</v>
      </c>
      <c r="C356" s="31"/>
      <c r="D356" s="69" t="s">
        <v>1671</v>
      </c>
      <c r="E356" s="38" t="s">
        <v>1672</v>
      </c>
      <c r="F356" s="59"/>
      <c r="G356" s="31" t="s">
        <v>819</v>
      </c>
      <c r="H356" s="31" t="s">
        <v>77</v>
      </c>
      <c r="I356" s="31" t="s">
        <v>78</v>
      </c>
      <c r="J356" s="31" t="str">
        <f t="shared" si="17"/>
        <v>ОП Крым</v>
      </c>
      <c r="K356" s="31" t="s">
        <v>1773</v>
      </c>
      <c r="L356" s="31" t="str">
        <f t="shared" si="19"/>
        <v>Оказание услуг  по проведению технического осмотра транспортных средств</v>
      </c>
      <c r="M356" s="33" t="s">
        <v>1774</v>
      </c>
      <c r="N356" s="33" t="s">
        <v>994</v>
      </c>
      <c r="O356" s="38">
        <v>642</v>
      </c>
      <c r="P356" s="31" t="s">
        <v>878</v>
      </c>
      <c r="Q356" s="31">
        <v>1</v>
      </c>
      <c r="R356" s="34" t="s">
        <v>163</v>
      </c>
      <c r="S356" s="37" t="s">
        <v>164</v>
      </c>
      <c r="T356" s="71">
        <v>90</v>
      </c>
      <c r="U356" s="37">
        <f>T356</f>
        <v>90</v>
      </c>
      <c r="V356" s="37">
        <f t="shared" si="18"/>
        <v>90000</v>
      </c>
      <c r="W356" s="31" t="s">
        <v>115</v>
      </c>
      <c r="X356" s="39" t="s">
        <v>130</v>
      </c>
      <c r="Y356" s="38" t="s">
        <v>115</v>
      </c>
      <c r="Z356" s="31" t="s">
        <v>131</v>
      </c>
      <c r="AA356" s="39" t="s">
        <v>165</v>
      </c>
      <c r="AB356" s="31" t="s">
        <v>115</v>
      </c>
      <c r="AC356" s="31" t="s">
        <v>84</v>
      </c>
      <c r="AD356" s="39" t="s">
        <v>115</v>
      </c>
      <c r="AE356" s="39" t="s">
        <v>101</v>
      </c>
      <c r="AF356" s="38" t="s">
        <v>115</v>
      </c>
      <c r="AG356" s="66" t="s">
        <v>101</v>
      </c>
      <c r="AH356" s="33" t="s">
        <v>116</v>
      </c>
      <c r="AI356" s="33" t="s">
        <v>101</v>
      </c>
      <c r="AJ356" s="38" t="s">
        <v>166</v>
      </c>
      <c r="AK356" s="31" t="s">
        <v>133</v>
      </c>
      <c r="AL356" s="31">
        <v>0</v>
      </c>
      <c r="AM356" s="41">
        <v>97259</v>
      </c>
      <c r="AN356" s="41" t="s">
        <v>92</v>
      </c>
      <c r="AO356" s="39">
        <v>1</v>
      </c>
      <c r="AP356" s="31">
        <v>0</v>
      </c>
      <c r="AQ356" s="31"/>
      <c r="AR356" s="31"/>
      <c r="AS356" s="31" t="s">
        <v>94</v>
      </c>
      <c r="AT356" s="39" t="s">
        <v>95</v>
      </c>
      <c r="AU356" s="38"/>
      <c r="AV356" s="31"/>
      <c r="AW356" s="31"/>
      <c r="AX356" s="31"/>
      <c r="AY356" s="31"/>
      <c r="AZ356" s="43"/>
    </row>
    <row r="357" spans="1:52" s="47" customFormat="1" ht="63.75" customHeight="1" x14ac:dyDescent="0.2">
      <c r="A357" s="32" t="s">
        <v>1775</v>
      </c>
      <c r="B357" s="31" t="s">
        <v>1776</v>
      </c>
      <c r="C357" s="31" t="s">
        <v>108</v>
      </c>
      <c r="D357" s="34" t="s">
        <v>1678</v>
      </c>
      <c r="E357" s="38" t="s">
        <v>1672</v>
      </c>
      <c r="F357" s="59"/>
      <c r="G357" s="31" t="s">
        <v>819</v>
      </c>
      <c r="H357" s="31" t="s">
        <v>77</v>
      </c>
      <c r="I357" s="31" t="s">
        <v>78</v>
      </c>
      <c r="J357" s="31" t="str">
        <f t="shared" si="17"/>
        <v>ОП Крым</v>
      </c>
      <c r="K357" s="31" t="s">
        <v>1777</v>
      </c>
      <c r="L357" s="31" t="str">
        <f t="shared" si="19"/>
        <v>Техническое обслуживание и ремонт  микроавтобусов Газель Некст (Next)</v>
      </c>
      <c r="M357" s="33" t="s">
        <v>1778</v>
      </c>
      <c r="N357" s="33" t="s">
        <v>994</v>
      </c>
      <c r="O357" s="38">
        <v>642</v>
      </c>
      <c r="P357" s="31" t="s">
        <v>878</v>
      </c>
      <c r="Q357" s="31">
        <v>1</v>
      </c>
      <c r="R357" s="34" t="s">
        <v>163</v>
      </c>
      <c r="S357" s="37" t="s">
        <v>164</v>
      </c>
      <c r="T357" s="71">
        <v>400</v>
      </c>
      <c r="U357" s="37">
        <v>200</v>
      </c>
      <c r="V357" s="37">
        <f t="shared" si="18"/>
        <v>400000</v>
      </c>
      <c r="W357" s="31" t="s">
        <v>115</v>
      </c>
      <c r="X357" s="39" t="s">
        <v>131</v>
      </c>
      <c r="Y357" s="38" t="s">
        <v>115</v>
      </c>
      <c r="Z357" s="31" t="s">
        <v>84</v>
      </c>
      <c r="AA357" s="59" t="s">
        <v>140</v>
      </c>
      <c r="AB357" s="31" t="s">
        <v>115</v>
      </c>
      <c r="AC357" s="31" t="s">
        <v>84</v>
      </c>
      <c r="AD357" s="39" t="s">
        <v>115</v>
      </c>
      <c r="AE357" s="39" t="s">
        <v>101</v>
      </c>
      <c r="AF357" s="38" t="s">
        <v>115</v>
      </c>
      <c r="AG357" s="66" t="s">
        <v>85</v>
      </c>
      <c r="AH357" s="33" t="s">
        <v>116</v>
      </c>
      <c r="AI357" s="33" t="s">
        <v>85</v>
      </c>
      <c r="AJ357" s="38" t="s">
        <v>141</v>
      </c>
      <c r="AK357" s="31" t="s">
        <v>251</v>
      </c>
      <c r="AL357" s="31">
        <v>1</v>
      </c>
      <c r="AM357" s="41">
        <v>65355</v>
      </c>
      <c r="AN357" s="41" t="s">
        <v>92</v>
      </c>
      <c r="AO357" s="39">
        <v>1</v>
      </c>
      <c r="AP357" s="31">
        <v>0</v>
      </c>
      <c r="AQ357" s="31" t="s">
        <v>1779</v>
      </c>
      <c r="AR357" s="31" t="s">
        <v>93</v>
      </c>
      <c r="AS357" s="31" t="s">
        <v>94</v>
      </c>
      <c r="AT357" s="39" t="s">
        <v>95</v>
      </c>
      <c r="AU357" s="38"/>
      <c r="AV357" s="31"/>
      <c r="AW357" s="31">
        <v>140</v>
      </c>
      <c r="AX357" s="181">
        <v>43196</v>
      </c>
      <c r="AY357" s="181">
        <v>43200</v>
      </c>
      <c r="AZ357" s="181">
        <v>43196</v>
      </c>
    </row>
    <row r="358" spans="1:52" s="47" customFormat="1" ht="63.75" customHeight="1" x14ac:dyDescent="0.2">
      <c r="A358" s="32"/>
      <c r="B358" s="31" t="s">
        <v>1780</v>
      </c>
      <c r="C358" s="31"/>
      <c r="D358" s="34" t="s">
        <v>1678</v>
      </c>
      <c r="E358" s="38" t="s">
        <v>1672</v>
      </c>
      <c r="F358" s="59"/>
      <c r="G358" s="31" t="s">
        <v>819</v>
      </c>
      <c r="H358" s="31" t="s">
        <v>77</v>
      </c>
      <c r="I358" s="31" t="s">
        <v>78</v>
      </c>
      <c r="J358" s="31" t="str">
        <f t="shared" si="17"/>
        <v>ОП Крым</v>
      </c>
      <c r="K358" s="31" t="s">
        <v>1781</v>
      </c>
      <c r="L358" s="31" t="str">
        <f t="shared" si="19"/>
        <v>Осуществление технического обслуживания и ремонта спецнадстроек, установленных на ТС</v>
      </c>
      <c r="M358" s="33" t="s">
        <v>1689</v>
      </c>
      <c r="N358" s="33" t="s">
        <v>994</v>
      </c>
      <c r="O358" s="38">
        <v>642</v>
      </c>
      <c r="P358" s="31" t="s">
        <v>878</v>
      </c>
      <c r="Q358" s="31">
        <v>1</v>
      </c>
      <c r="R358" s="34" t="s">
        <v>163</v>
      </c>
      <c r="S358" s="37" t="s">
        <v>164</v>
      </c>
      <c r="T358" s="71">
        <v>3000</v>
      </c>
      <c r="U358" s="37">
        <v>1200</v>
      </c>
      <c r="V358" s="37">
        <f t="shared" si="18"/>
        <v>3000000</v>
      </c>
      <c r="W358" s="31" t="s">
        <v>115</v>
      </c>
      <c r="X358" s="39" t="s">
        <v>127</v>
      </c>
      <c r="Y358" s="38" t="s">
        <v>115</v>
      </c>
      <c r="Z358" s="31" t="s">
        <v>129</v>
      </c>
      <c r="AA358" s="39" t="s">
        <v>282</v>
      </c>
      <c r="AB358" s="31" t="s">
        <v>115</v>
      </c>
      <c r="AC358" s="31" t="s">
        <v>130</v>
      </c>
      <c r="AD358" s="39" t="s">
        <v>115</v>
      </c>
      <c r="AE358" s="39" t="s">
        <v>131</v>
      </c>
      <c r="AF358" s="38" t="s">
        <v>115</v>
      </c>
      <c r="AG358" s="66" t="s">
        <v>131</v>
      </c>
      <c r="AH358" s="33" t="s">
        <v>116</v>
      </c>
      <c r="AI358" s="33" t="s">
        <v>131</v>
      </c>
      <c r="AJ358" s="38" t="s">
        <v>283</v>
      </c>
      <c r="AK358" s="31" t="s">
        <v>104</v>
      </c>
      <c r="AL358" s="31">
        <v>1</v>
      </c>
      <c r="AM358" s="41">
        <v>31636</v>
      </c>
      <c r="AN358" s="41" t="s">
        <v>92</v>
      </c>
      <c r="AO358" s="39">
        <v>1</v>
      </c>
      <c r="AP358" s="31">
        <v>0</v>
      </c>
      <c r="AQ358" s="31"/>
      <c r="AR358" s="31" t="s">
        <v>93</v>
      </c>
      <c r="AS358" s="31" t="s">
        <v>94</v>
      </c>
      <c r="AT358" s="39" t="s">
        <v>95</v>
      </c>
      <c r="AU358" s="38"/>
      <c r="AV358" s="31"/>
      <c r="AW358" s="31"/>
      <c r="AX358" s="31"/>
      <c r="AY358" s="31"/>
      <c r="AZ358" s="43"/>
    </row>
    <row r="359" spans="1:52" s="47" customFormat="1" ht="63.75" customHeight="1" x14ac:dyDescent="0.2">
      <c r="A359" s="32"/>
      <c r="B359" s="31" t="s">
        <v>1782</v>
      </c>
      <c r="C359" s="31"/>
      <c r="D359" s="69" t="s">
        <v>1678</v>
      </c>
      <c r="E359" s="38" t="s">
        <v>1756</v>
      </c>
      <c r="F359" s="73"/>
      <c r="G359" s="31" t="s">
        <v>819</v>
      </c>
      <c r="H359" s="31" t="s">
        <v>77</v>
      </c>
      <c r="I359" s="31" t="s">
        <v>78</v>
      </c>
      <c r="J359" s="31" t="str">
        <f t="shared" si="17"/>
        <v>ОП Крым</v>
      </c>
      <c r="K359" s="31" t="s">
        <v>1783</v>
      </c>
      <c r="L359" s="31" t="str">
        <f t="shared" si="19"/>
        <v>Техническое обслуживание и ремонт экскаватора WX-200</v>
      </c>
      <c r="M359" s="33" t="s">
        <v>1784</v>
      </c>
      <c r="N359" s="33" t="s">
        <v>994</v>
      </c>
      <c r="O359" s="38">
        <v>642</v>
      </c>
      <c r="P359" s="31" t="s">
        <v>878</v>
      </c>
      <c r="Q359" s="31">
        <v>1</v>
      </c>
      <c r="R359" s="34" t="s">
        <v>163</v>
      </c>
      <c r="S359" s="37" t="s">
        <v>164</v>
      </c>
      <c r="T359" s="71">
        <v>452.8</v>
      </c>
      <c r="U359" s="37">
        <f>T359</f>
        <v>452.8</v>
      </c>
      <c r="V359" s="37">
        <f t="shared" si="18"/>
        <v>452800</v>
      </c>
      <c r="W359" s="31" t="s">
        <v>115</v>
      </c>
      <c r="X359" s="39" t="s">
        <v>130</v>
      </c>
      <c r="Y359" s="38" t="s">
        <v>115</v>
      </c>
      <c r="Z359" s="31" t="s">
        <v>131</v>
      </c>
      <c r="AA359" s="39" t="s">
        <v>165</v>
      </c>
      <c r="AB359" s="31" t="s">
        <v>115</v>
      </c>
      <c r="AC359" s="31" t="s">
        <v>84</v>
      </c>
      <c r="AD359" s="39" t="s">
        <v>115</v>
      </c>
      <c r="AE359" s="39" t="s">
        <v>101</v>
      </c>
      <c r="AF359" s="38" t="s">
        <v>115</v>
      </c>
      <c r="AG359" s="66" t="s">
        <v>101</v>
      </c>
      <c r="AH359" s="33" t="s">
        <v>116</v>
      </c>
      <c r="AI359" s="33" t="s">
        <v>101</v>
      </c>
      <c r="AJ359" s="38" t="s">
        <v>166</v>
      </c>
      <c r="AK359" s="31" t="s">
        <v>251</v>
      </c>
      <c r="AL359" s="31">
        <v>1</v>
      </c>
      <c r="AM359" s="41">
        <v>65355</v>
      </c>
      <c r="AN359" s="41" t="s">
        <v>92</v>
      </c>
      <c r="AO359" s="39">
        <v>0</v>
      </c>
      <c r="AP359" s="31">
        <v>0</v>
      </c>
      <c r="AQ359" s="31"/>
      <c r="AR359" s="31" t="s">
        <v>93</v>
      </c>
      <c r="AS359" s="31" t="s">
        <v>94</v>
      </c>
      <c r="AT359" s="39" t="s">
        <v>95</v>
      </c>
      <c r="AU359" s="38" t="s">
        <v>1785</v>
      </c>
      <c r="AV359" s="31"/>
      <c r="AW359" s="31"/>
      <c r="AX359" s="31"/>
      <c r="AY359" s="31"/>
      <c r="AZ359" s="43"/>
    </row>
    <row r="360" spans="1:52" s="47" customFormat="1" ht="63.75" customHeight="1" x14ac:dyDescent="0.2">
      <c r="A360" s="32"/>
      <c r="B360" s="31" t="s">
        <v>1786</v>
      </c>
      <c r="C360" s="31"/>
      <c r="D360" s="69" t="s">
        <v>1678</v>
      </c>
      <c r="E360" s="38" t="s">
        <v>1756</v>
      </c>
      <c r="F360" s="73"/>
      <c r="G360" s="31" t="s">
        <v>819</v>
      </c>
      <c r="H360" s="31" t="s">
        <v>77</v>
      </c>
      <c r="I360" s="31" t="s">
        <v>78</v>
      </c>
      <c r="J360" s="31" t="str">
        <f t="shared" si="17"/>
        <v>ОП Крым</v>
      </c>
      <c r="K360" s="31" t="s">
        <v>1787</v>
      </c>
      <c r="L360" s="31" t="str">
        <f t="shared" si="19"/>
        <v xml:space="preserve">Техническое обслуживание и ремонт Бульдозера </v>
      </c>
      <c r="M360" s="33" t="s">
        <v>1784</v>
      </c>
      <c r="N360" s="33" t="s">
        <v>994</v>
      </c>
      <c r="O360" s="38">
        <v>642</v>
      </c>
      <c r="P360" s="31" t="s">
        <v>878</v>
      </c>
      <c r="Q360" s="31">
        <v>1</v>
      </c>
      <c r="R360" s="34" t="s">
        <v>163</v>
      </c>
      <c r="S360" s="37" t="s">
        <v>164</v>
      </c>
      <c r="T360" s="71">
        <v>400</v>
      </c>
      <c r="U360" s="37">
        <f>T360</f>
        <v>400</v>
      </c>
      <c r="V360" s="37">
        <f t="shared" si="18"/>
        <v>400000</v>
      </c>
      <c r="W360" s="31" t="s">
        <v>115</v>
      </c>
      <c r="X360" s="39" t="s">
        <v>130</v>
      </c>
      <c r="Y360" s="38" t="s">
        <v>115</v>
      </c>
      <c r="Z360" s="31" t="s">
        <v>131</v>
      </c>
      <c r="AA360" s="39" t="s">
        <v>165</v>
      </c>
      <c r="AB360" s="31" t="s">
        <v>115</v>
      </c>
      <c r="AC360" s="31" t="s">
        <v>84</v>
      </c>
      <c r="AD360" s="39" t="s">
        <v>115</v>
      </c>
      <c r="AE360" s="39" t="s">
        <v>101</v>
      </c>
      <c r="AF360" s="38" t="s">
        <v>115</v>
      </c>
      <c r="AG360" s="66" t="s">
        <v>101</v>
      </c>
      <c r="AH360" s="33" t="s">
        <v>116</v>
      </c>
      <c r="AI360" s="33" t="s">
        <v>101</v>
      </c>
      <c r="AJ360" s="38" t="s">
        <v>166</v>
      </c>
      <c r="AK360" s="31" t="s">
        <v>104</v>
      </c>
      <c r="AL360" s="31">
        <v>1</v>
      </c>
      <c r="AM360" s="41">
        <v>31636</v>
      </c>
      <c r="AN360" s="41" t="s">
        <v>92</v>
      </c>
      <c r="AO360" s="39">
        <v>0</v>
      </c>
      <c r="AP360" s="31">
        <v>0</v>
      </c>
      <c r="AQ360" s="31"/>
      <c r="AR360" s="31" t="s">
        <v>93</v>
      </c>
      <c r="AS360" s="31" t="s">
        <v>94</v>
      </c>
      <c r="AT360" s="39" t="s">
        <v>95</v>
      </c>
      <c r="AU360" s="38" t="s">
        <v>1785</v>
      </c>
      <c r="AV360" s="31"/>
      <c r="AW360" s="31"/>
      <c r="AX360" s="31"/>
      <c r="AY360" s="31"/>
      <c r="AZ360" s="43"/>
    </row>
    <row r="361" spans="1:52" s="47" customFormat="1" ht="63.75" customHeight="1" x14ac:dyDescent="0.2">
      <c r="A361" s="32"/>
      <c r="B361" s="31" t="s">
        <v>1788</v>
      </c>
      <c r="C361" s="31"/>
      <c r="D361" s="69" t="s">
        <v>1678</v>
      </c>
      <c r="E361" s="38" t="s">
        <v>1756</v>
      </c>
      <c r="F361" s="73"/>
      <c r="G361" s="31" t="s">
        <v>819</v>
      </c>
      <c r="H361" s="31" t="s">
        <v>77</v>
      </c>
      <c r="I361" s="31" t="s">
        <v>78</v>
      </c>
      <c r="J361" s="31" t="str">
        <f t="shared" si="17"/>
        <v>ОП Крым</v>
      </c>
      <c r="K361" s="31" t="s">
        <v>1789</v>
      </c>
      <c r="L361" s="31" t="str">
        <f t="shared" si="19"/>
        <v>Техническое обслуживание и ремонт Катка ДУ-85</v>
      </c>
      <c r="M361" s="33" t="s">
        <v>1784</v>
      </c>
      <c r="N361" s="33" t="s">
        <v>994</v>
      </c>
      <c r="O361" s="38">
        <v>642</v>
      </c>
      <c r="P361" s="31" t="s">
        <v>878</v>
      </c>
      <c r="Q361" s="31">
        <v>1</v>
      </c>
      <c r="R361" s="34" t="s">
        <v>163</v>
      </c>
      <c r="S361" s="37" t="s">
        <v>164</v>
      </c>
      <c r="T361" s="71">
        <v>400</v>
      </c>
      <c r="U361" s="37">
        <f>T361</f>
        <v>400</v>
      </c>
      <c r="V361" s="37">
        <f t="shared" si="18"/>
        <v>400000</v>
      </c>
      <c r="W361" s="31" t="s">
        <v>115</v>
      </c>
      <c r="X361" s="39" t="s">
        <v>130</v>
      </c>
      <c r="Y361" s="38" t="s">
        <v>115</v>
      </c>
      <c r="Z361" s="31" t="s">
        <v>131</v>
      </c>
      <c r="AA361" s="39" t="s">
        <v>165</v>
      </c>
      <c r="AB361" s="31" t="s">
        <v>115</v>
      </c>
      <c r="AC361" s="31" t="s">
        <v>84</v>
      </c>
      <c r="AD361" s="39" t="s">
        <v>115</v>
      </c>
      <c r="AE361" s="39" t="s">
        <v>101</v>
      </c>
      <c r="AF361" s="38" t="s">
        <v>115</v>
      </c>
      <c r="AG361" s="66" t="s">
        <v>101</v>
      </c>
      <c r="AH361" s="33" t="s">
        <v>116</v>
      </c>
      <c r="AI361" s="33" t="s">
        <v>101</v>
      </c>
      <c r="AJ361" s="38" t="s">
        <v>166</v>
      </c>
      <c r="AK361" s="31" t="s">
        <v>104</v>
      </c>
      <c r="AL361" s="31">
        <v>1</v>
      </c>
      <c r="AM361" s="41">
        <v>31636</v>
      </c>
      <c r="AN361" s="41" t="s">
        <v>92</v>
      </c>
      <c r="AO361" s="39">
        <v>0</v>
      </c>
      <c r="AP361" s="31">
        <v>0</v>
      </c>
      <c r="AQ361" s="31"/>
      <c r="AR361" s="31" t="s">
        <v>93</v>
      </c>
      <c r="AS361" s="31" t="s">
        <v>94</v>
      </c>
      <c r="AT361" s="39" t="s">
        <v>95</v>
      </c>
      <c r="AU361" s="38" t="s">
        <v>1785</v>
      </c>
      <c r="AV361" s="31"/>
      <c r="AW361" s="31"/>
      <c r="AX361" s="31"/>
      <c r="AY361" s="31"/>
      <c r="AZ361" s="43"/>
    </row>
    <row r="362" spans="1:52" s="20" customFormat="1" ht="108" customHeight="1" x14ac:dyDescent="0.2">
      <c r="A362" s="45" t="s">
        <v>1790</v>
      </c>
      <c r="B362" s="31" t="s">
        <v>1791</v>
      </c>
      <c r="C362" s="31" t="s">
        <v>268</v>
      </c>
      <c r="D362" s="31" t="s">
        <v>842</v>
      </c>
      <c r="E362" s="31" t="s">
        <v>562</v>
      </c>
      <c r="F362" s="31"/>
      <c r="G362" s="31" t="s">
        <v>1792</v>
      </c>
      <c r="H362" s="31" t="s">
        <v>77</v>
      </c>
      <c r="I362" s="31" t="s">
        <v>78</v>
      </c>
      <c r="J362" s="31" t="str">
        <f t="shared" si="17"/>
        <v>ОП Калининград</v>
      </c>
      <c r="K362" s="31" t="s">
        <v>1793</v>
      </c>
      <c r="L362" s="31" t="str">
        <f t="shared" si="19"/>
        <v xml:space="preserve">Аренда помещения под хранение ЗИП </v>
      </c>
      <c r="M362" s="31" t="s">
        <v>1794</v>
      </c>
      <c r="N362" s="31"/>
      <c r="O362" s="33">
        <v>642</v>
      </c>
      <c r="P362" s="33" t="s">
        <v>82</v>
      </c>
      <c r="Q362" s="38">
        <v>1</v>
      </c>
      <c r="R362" s="34">
        <v>27000000000</v>
      </c>
      <c r="S362" s="36" t="s">
        <v>1795</v>
      </c>
      <c r="T362" s="35">
        <v>544.61</v>
      </c>
      <c r="U362" s="37">
        <v>544.61</v>
      </c>
      <c r="V362" s="37">
        <f>T362*1000</f>
        <v>544610</v>
      </c>
      <c r="W362" s="31">
        <v>2018</v>
      </c>
      <c r="X362" s="31" t="s">
        <v>102</v>
      </c>
      <c r="Y362" s="31">
        <v>2018</v>
      </c>
      <c r="Z362" s="39" t="s">
        <v>126</v>
      </c>
      <c r="AA362" s="38" t="s">
        <v>250</v>
      </c>
      <c r="AB362" s="31">
        <v>2018</v>
      </c>
      <c r="AC362" s="39" t="s">
        <v>127</v>
      </c>
      <c r="AD362" s="39">
        <v>2018</v>
      </c>
      <c r="AE362" s="39" t="s">
        <v>129</v>
      </c>
      <c r="AF362" s="66">
        <v>2018</v>
      </c>
      <c r="AG362" s="66" t="s">
        <v>129</v>
      </c>
      <c r="AH362" s="66">
        <v>2019</v>
      </c>
      <c r="AI362" s="67" t="s">
        <v>126</v>
      </c>
      <c r="AJ362" s="67" t="s">
        <v>199</v>
      </c>
      <c r="AK362" s="40" t="s">
        <v>104</v>
      </c>
      <c r="AL362" s="41">
        <v>1</v>
      </c>
      <c r="AM362" s="41">
        <v>31636</v>
      </c>
      <c r="AN362" s="41" t="s">
        <v>92</v>
      </c>
      <c r="AO362" s="39">
        <v>0</v>
      </c>
      <c r="AP362" s="31">
        <v>11</v>
      </c>
      <c r="AQ362" s="31"/>
      <c r="AR362" s="39" t="s">
        <v>93</v>
      </c>
      <c r="AS362" s="31" t="s">
        <v>94</v>
      </c>
      <c r="AT362" s="31" t="s">
        <v>95</v>
      </c>
      <c r="AU362" s="31"/>
      <c r="AV362" s="39" t="s">
        <v>1796</v>
      </c>
      <c r="AW362" s="39">
        <v>168</v>
      </c>
      <c r="AX362" s="181">
        <v>43208</v>
      </c>
      <c r="AY362" s="181">
        <v>43210</v>
      </c>
      <c r="AZ362" s="181">
        <v>43208</v>
      </c>
    </row>
    <row r="363" spans="1:52" s="3" customFormat="1" ht="76.5" customHeight="1" x14ac:dyDescent="0.2">
      <c r="A363" s="32" t="s">
        <v>1797</v>
      </c>
      <c r="B363" s="31" t="s">
        <v>1798</v>
      </c>
      <c r="C363" s="31" t="s">
        <v>268</v>
      </c>
      <c r="D363" s="31" t="s">
        <v>1799</v>
      </c>
      <c r="E363" s="31" t="s">
        <v>843</v>
      </c>
      <c r="F363" s="31"/>
      <c r="G363" s="31" t="s">
        <v>1792</v>
      </c>
      <c r="H363" s="31" t="s">
        <v>77</v>
      </c>
      <c r="I363" s="31" t="s">
        <v>78</v>
      </c>
      <c r="J363" s="31" t="str">
        <f t="shared" si="17"/>
        <v>ОП Калининград</v>
      </c>
      <c r="K363" s="31" t="s">
        <v>1800</v>
      </c>
      <c r="L363" s="31" t="str">
        <f t="shared" si="19"/>
        <v xml:space="preserve">Аренда помещений под офис </v>
      </c>
      <c r="M363" s="31" t="s">
        <v>1794</v>
      </c>
      <c r="N363" s="31"/>
      <c r="O363" s="33">
        <v>642</v>
      </c>
      <c r="P363" s="33" t="s">
        <v>82</v>
      </c>
      <c r="Q363" s="38">
        <v>1</v>
      </c>
      <c r="R363" s="34">
        <v>27000000000</v>
      </c>
      <c r="S363" s="36" t="s">
        <v>1795</v>
      </c>
      <c r="T363" s="35">
        <v>2300</v>
      </c>
      <c r="U363" s="37">
        <v>2300</v>
      </c>
      <c r="V363" s="37">
        <f>T363*1000</f>
        <v>2300000</v>
      </c>
      <c r="W363" s="31">
        <v>2018</v>
      </c>
      <c r="X363" s="31" t="s">
        <v>89</v>
      </c>
      <c r="Y363" s="31">
        <v>2018</v>
      </c>
      <c r="Z363" s="39" t="s">
        <v>89</v>
      </c>
      <c r="AA363" s="38" t="s">
        <v>249</v>
      </c>
      <c r="AB363" s="31">
        <v>2018</v>
      </c>
      <c r="AC363" s="39" t="s">
        <v>89</v>
      </c>
      <c r="AD363" s="39">
        <v>2018</v>
      </c>
      <c r="AE363" s="39" t="s">
        <v>102</v>
      </c>
      <c r="AF363" s="66">
        <v>2018</v>
      </c>
      <c r="AG363" s="66" t="s">
        <v>102</v>
      </c>
      <c r="AH363" s="66">
        <v>2018</v>
      </c>
      <c r="AI363" s="67" t="s">
        <v>808</v>
      </c>
      <c r="AJ363" s="67" t="s">
        <v>311</v>
      </c>
      <c r="AK363" s="40" t="s">
        <v>104</v>
      </c>
      <c r="AL363" s="41">
        <v>1</v>
      </c>
      <c r="AM363" s="41">
        <v>31636</v>
      </c>
      <c r="AN363" s="41" t="s">
        <v>92</v>
      </c>
      <c r="AO363" s="39">
        <v>0</v>
      </c>
      <c r="AP363" s="31">
        <v>11</v>
      </c>
      <c r="AQ363" s="31"/>
      <c r="AR363" s="39" t="s">
        <v>93</v>
      </c>
      <c r="AS363" s="31" t="s">
        <v>94</v>
      </c>
      <c r="AT363" s="31" t="s">
        <v>95</v>
      </c>
      <c r="AU363" s="31"/>
      <c r="AV363" s="39" t="s">
        <v>1801</v>
      </c>
      <c r="AW363" s="39">
        <v>10</v>
      </c>
      <c r="AX363" s="181">
        <v>43115</v>
      </c>
      <c r="AY363" s="182">
        <v>43118</v>
      </c>
      <c r="AZ363" s="181">
        <v>43116</v>
      </c>
    </row>
    <row r="364" spans="1:52" s="20" customFormat="1" ht="69" customHeight="1" x14ac:dyDescent="0.2">
      <c r="A364" s="32" t="s">
        <v>1802</v>
      </c>
      <c r="B364" s="31" t="s">
        <v>1803</v>
      </c>
      <c r="C364" s="31" t="s">
        <v>108</v>
      </c>
      <c r="D364" s="31" t="s">
        <v>1804</v>
      </c>
      <c r="E364" s="31" t="s">
        <v>1805</v>
      </c>
      <c r="F364" s="31"/>
      <c r="G364" s="31" t="s">
        <v>1806</v>
      </c>
      <c r="H364" s="31" t="s">
        <v>77</v>
      </c>
      <c r="I364" s="31" t="s">
        <v>78</v>
      </c>
      <c r="J364" s="31" t="str">
        <f t="shared" si="17"/>
        <v>ОП Юг</v>
      </c>
      <c r="K364" s="31" t="s">
        <v>1807</v>
      </c>
      <c r="L364" s="31" t="str">
        <f t="shared" si="19"/>
        <v>Оказание услуг по обеспечению беспроводного доступа к сети Интернет на площадке размещения мобильных ГТЭС</v>
      </c>
      <c r="M364" s="31" t="s">
        <v>1808</v>
      </c>
      <c r="N364" s="31"/>
      <c r="O364" s="33">
        <v>642</v>
      </c>
      <c r="P364" s="33" t="s">
        <v>82</v>
      </c>
      <c r="Q364" s="38">
        <v>1</v>
      </c>
      <c r="R364" s="34" t="s">
        <v>247</v>
      </c>
      <c r="S364" s="36" t="s">
        <v>248</v>
      </c>
      <c r="T364" s="35">
        <v>156</v>
      </c>
      <c r="U364" s="37">
        <v>91</v>
      </c>
      <c r="V364" s="37">
        <f t="shared" ref="V364:V427" si="20">T364*1000</f>
        <v>156000</v>
      </c>
      <c r="W364" s="31">
        <v>2018</v>
      </c>
      <c r="X364" s="31" t="s">
        <v>102</v>
      </c>
      <c r="Y364" s="31">
        <v>2018</v>
      </c>
      <c r="Z364" s="31" t="s">
        <v>102</v>
      </c>
      <c r="AA364" s="39" t="s">
        <v>198</v>
      </c>
      <c r="AB364" s="38">
        <v>2018</v>
      </c>
      <c r="AC364" s="31" t="s">
        <v>127</v>
      </c>
      <c r="AD364" s="39">
        <v>2018</v>
      </c>
      <c r="AE364" s="39" t="s">
        <v>129</v>
      </c>
      <c r="AF364" s="66">
        <v>2018</v>
      </c>
      <c r="AG364" s="66" t="s">
        <v>130</v>
      </c>
      <c r="AH364" s="66">
        <v>2019</v>
      </c>
      <c r="AI364" s="66" t="s">
        <v>129</v>
      </c>
      <c r="AJ364" s="67" t="s">
        <v>182</v>
      </c>
      <c r="AK364" s="40" t="s">
        <v>104</v>
      </c>
      <c r="AL364" s="41">
        <v>1</v>
      </c>
      <c r="AM364" s="41">
        <v>31636</v>
      </c>
      <c r="AN364" s="41" t="s">
        <v>92</v>
      </c>
      <c r="AO364" s="39">
        <v>0</v>
      </c>
      <c r="AP364" s="31">
        <v>0</v>
      </c>
      <c r="AQ364" s="31" t="s">
        <v>1809</v>
      </c>
      <c r="AR364" s="39" t="s">
        <v>93</v>
      </c>
      <c r="AS364" s="31" t="s">
        <v>94</v>
      </c>
      <c r="AT364" s="31" t="s">
        <v>95</v>
      </c>
      <c r="AU364" s="31"/>
      <c r="AV364" s="39" t="s">
        <v>1810</v>
      </c>
      <c r="AW364" s="39">
        <v>29</v>
      </c>
      <c r="AX364" s="180">
        <v>43124</v>
      </c>
      <c r="AY364" s="180">
        <v>43125</v>
      </c>
      <c r="AZ364" s="180">
        <v>43124</v>
      </c>
    </row>
    <row r="365" spans="1:52" s="20" customFormat="1" ht="69.75" customHeight="1" x14ac:dyDescent="0.2">
      <c r="A365" s="32" t="s">
        <v>1811</v>
      </c>
      <c r="B365" s="31" t="s">
        <v>1812</v>
      </c>
      <c r="C365" s="31" t="s">
        <v>268</v>
      </c>
      <c r="D365" s="31" t="s">
        <v>1804</v>
      </c>
      <c r="E365" s="31" t="s">
        <v>403</v>
      </c>
      <c r="F365" s="31"/>
      <c r="G365" s="31" t="s">
        <v>1806</v>
      </c>
      <c r="H365" s="31" t="s">
        <v>77</v>
      </c>
      <c r="I365" s="31" t="s">
        <v>78</v>
      </c>
      <c r="J365" s="31" t="str">
        <f t="shared" si="17"/>
        <v>ОП Юг</v>
      </c>
      <c r="K365" s="31" t="s">
        <v>1813</v>
      </c>
      <c r="L365" s="31" t="str">
        <f t="shared" si="19"/>
        <v>Оказание услуг  по обеспечению резервного канала связи доступа к сети Интернет на площадке размещения мобильных ГТЭС</v>
      </c>
      <c r="M365" s="31" t="s">
        <v>930</v>
      </c>
      <c r="N365" s="31"/>
      <c r="O365" s="33">
        <v>642</v>
      </c>
      <c r="P365" s="33" t="s">
        <v>82</v>
      </c>
      <c r="Q365" s="38">
        <v>1</v>
      </c>
      <c r="R365" s="34" t="s">
        <v>247</v>
      </c>
      <c r="S365" s="36" t="s">
        <v>248</v>
      </c>
      <c r="T365" s="35">
        <v>60</v>
      </c>
      <c r="U365" s="72">
        <v>60</v>
      </c>
      <c r="V365" s="37">
        <f t="shared" si="20"/>
        <v>60000</v>
      </c>
      <c r="W365" s="31">
        <v>2018</v>
      </c>
      <c r="X365" s="31" t="s">
        <v>102</v>
      </c>
      <c r="Y365" s="31">
        <v>2018</v>
      </c>
      <c r="Z365" s="31" t="s">
        <v>126</v>
      </c>
      <c r="AA365" s="39" t="s">
        <v>250</v>
      </c>
      <c r="AB365" s="38">
        <v>2018</v>
      </c>
      <c r="AC365" s="31" t="s">
        <v>127</v>
      </c>
      <c r="AD365" s="39">
        <v>2018</v>
      </c>
      <c r="AE365" s="39" t="s">
        <v>129</v>
      </c>
      <c r="AF365" s="66">
        <v>2018</v>
      </c>
      <c r="AG365" s="66" t="s">
        <v>130</v>
      </c>
      <c r="AH365" s="66">
        <v>2019</v>
      </c>
      <c r="AI365" s="66" t="s">
        <v>129</v>
      </c>
      <c r="AJ365" s="67" t="s">
        <v>182</v>
      </c>
      <c r="AK365" s="68" t="s">
        <v>133</v>
      </c>
      <c r="AL365" s="31">
        <v>0</v>
      </c>
      <c r="AM365" s="41">
        <v>97259</v>
      </c>
      <c r="AN365" s="41" t="s">
        <v>92</v>
      </c>
      <c r="AO365" s="39">
        <v>0</v>
      </c>
      <c r="AP365" s="31">
        <v>21</v>
      </c>
      <c r="AQ365" s="31"/>
      <c r="AR365" s="39"/>
      <c r="AS365" s="31" t="s">
        <v>94</v>
      </c>
      <c r="AT365" s="31" t="s">
        <v>95</v>
      </c>
      <c r="AU365" s="31"/>
      <c r="AV365" s="39" t="s">
        <v>1814</v>
      </c>
      <c r="AW365" s="39">
        <v>45</v>
      </c>
      <c r="AX365" s="180">
        <v>43130</v>
      </c>
      <c r="AY365" s="180">
        <v>43132</v>
      </c>
      <c r="AZ365" s="180">
        <v>43130</v>
      </c>
    </row>
    <row r="366" spans="1:52" s="3" customFormat="1" ht="47.25" customHeight="1" x14ac:dyDescent="0.2">
      <c r="A366" s="32"/>
      <c r="B366" s="31" t="s">
        <v>1815</v>
      </c>
      <c r="C366" s="31"/>
      <c r="D366" s="31" t="s">
        <v>1514</v>
      </c>
      <c r="E366" s="31" t="s">
        <v>1816</v>
      </c>
      <c r="F366" s="31"/>
      <c r="G366" s="31" t="s">
        <v>1806</v>
      </c>
      <c r="H366" s="31" t="s">
        <v>77</v>
      </c>
      <c r="I366" s="31" t="s">
        <v>78</v>
      </c>
      <c r="J366" s="31" t="str">
        <f t="shared" si="17"/>
        <v>ОП Юг</v>
      </c>
      <c r="K366" s="31" t="s">
        <v>1817</v>
      </c>
      <c r="L366" s="31" t="str">
        <f t="shared" si="19"/>
        <v>Оказание услуг  местной телефонной связи</v>
      </c>
      <c r="M366" s="31" t="s">
        <v>1818</v>
      </c>
      <c r="N366" s="31"/>
      <c r="O366" s="33">
        <v>642</v>
      </c>
      <c r="P366" s="33" t="s">
        <v>82</v>
      </c>
      <c r="Q366" s="38">
        <v>1</v>
      </c>
      <c r="R366" s="34" t="s">
        <v>247</v>
      </c>
      <c r="S366" s="36" t="s">
        <v>248</v>
      </c>
      <c r="T366" s="35">
        <v>36</v>
      </c>
      <c r="U366" s="37">
        <v>36</v>
      </c>
      <c r="V366" s="37">
        <f t="shared" si="20"/>
        <v>36000</v>
      </c>
      <c r="W366" s="31">
        <v>2018</v>
      </c>
      <c r="X366" s="31" t="s">
        <v>84</v>
      </c>
      <c r="Y366" s="31">
        <v>2018</v>
      </c>
      <c r="Z366" s="31" t="s">
        <v>101</v>
      </c>
      <c r="AA366" s="39" t="s">
        <v>153</v>
      </c>
      <c r="AB366" s="38">
        <v>2018</v>
      </c>
      <c r="AC366" s="31" t="s">
        <v>87</v>
      </c>
      <c r="AD366" s="39">
        <v>2018</v>
      </c>
      <c r="AE366" s="39" t="s">
        <v>88</v>
      </c>
      <c r="AF366" s="66">
        <v>2019</v>
      </c>
      <c r="AG366" s="66" t="s">
        <v>89</v>
      </c>
      <c r="AH366" s="66">
        <v>2019</v>
      </c>
      <c r="AI366" s="66" t="s">
        <v>88</v>
      </c>
      <c r="AJ366" s="67" t="s">
        <v>90</v>
      </c>
      <c r="AK366" s="68" t="s">
        <v>133</v>
      </c>
      <c r="AL366" s="31">
        <v>0</v>
      </c>
      <c r="AM366" s="41">
        <v>97259</v>
      </c>
      <c r="AN366" s="41" t="s">
        <v>92</v>
      </c>
      <c r="AO366" s="39">
        <v>0</v>
      </c>
      <c r="AP366" s="31">
        <v>0</v>
      </c>
      <c r="AQ366" s="31"/>
      <c r="AR366" s="39"/>
      <c r="AS366" s="31" t="s">
        <v>94</v>
      </c>
      <c r="AT366" s="31" t="s">
        <v>95</v>
      </c>
      <c r="AU366" s="31"/>
      <c r="AV366" s="39"/>
      <c r="AW366" s="39"/>
      <c r="AX366" s="39"/>
      <c r="AY366" s="39"/>
      <c r="AZ366" s="43"/>
    </row>
    <row r="367" spans="1:52" s="3" customFormat="1" ht="55.5" customHeight="1" x14ac:dyDescent="0.2">
      <c r="A367" s="32"/>
      <c r="B367" s="31" t="s">
        <v>1819</v>
      </c>
      <c r="C367" s="31"/>
      <c r="D367" s="31" t="s">
        <v>1804</v>
      </c>
      <c r="E367" s="31" t="s">
        <v>1805</v>
      </c>
      <c r="F367" s="31"/>
      <c r="G367" s="31" t="s">
        <v>1806</v>
      </c>
      <c r="H367" s="31" t="s">
        <v>77</v>
      </c>
      <c r="I367" s="31" t="s">
        <v>78</v>
      </c>
      <c r="J367" s="31" t="str">
        <f t="shared" si="17"/>
        <v>ОП Юг</v>
      </c>
      <c r="K367" s="31" t="s">
        <v>929</v>
      </c>
      <c r="L367" s="31" t="str">
        <f t="shared" si="19"/>
        <v xml:space="preserve">Оказание услуг  по организации доступа к сети Интернет офисных помещений </v>
      </c>
      <c r="M367" s="31" t="s">
        <v>1808</v>
      </c>
      <c r="N367" s="31"/>
      <c r="O367" s="33">
        <v>642</v>
      </c>
      <c r="P367" s="33" t="s">
        <v>82</v>
      </c>
      <c r="Q367" s="38">
        <v>1</v>
      </c>
      <c r="R367" s="34" t="s">
        <v>247</v>
      </c>
      <c r="S367" s="36" t="s">
        <v>248</v>
      </c>
      <c r="T367" s="35">
        <v>156</v>
      </c>
      <c r="U367" s="37">
        <v>156</v>
      </c>
      <c r="V367" s="37">
        <f t="shared" si="20"/>
        <v>156000</v>
      </c>
      <c r="W367" s="31">
        <v>2018</v>
      </c>
      <c r="X367" s="31" t="s">
        <v>130</v>
      </c>
      <c r="Y367" s="31">
        <v>2018</v>
      </c>
      <c r="Z367" s="31" t="s">
        <v>131</v>
      </c>
      <c r="AA367" s="39" t="s">
        <v>165</v>
      </c>
      <c r="AB367" s="38">
        <v>2018</v>
      </c>
      <c r="AC367" s="31" t="s">
        <v>101</v>
      </c>
      <c r="AD367" s="39">
        <v>2018</v>
      </c>
      <c r="AE367" s="39" t="s">
        <v>85</v>
      </c>
      <c r="AF367" s="66">
        <v>2018</v>
      </c>
      <c r="AG367" s="66" t="s">
        <v>87</v>
      </c>
      <c r="AH367" s="66">
        <v>2019</v>
      </c>
      <c r="AI367" s="66" t="s">
        <v>85</v>
      </c>
      <c r="AJ367" s="67" t="s">
        <v>141</v>
      </c>
      <c r="AK367" s="40" t="s">
        <v>104</v>
      </c>
      <c r="AL367" s="41">
        <v>1</v>
      </c>
      <c r="AM367" s="41">
        <v>31636</v>
      </c>
      <c r="AN367" s="41" t="s">
        <v>92</v>
      </c>
      <c r="AO367" s="39">
        <v>0</v>
      </c>
      <c r="AP367" s="31">
        <v>0</v>
      </c>
      <c r="AQ367" s="31"/>
      <c r="AR367" s="39" t="s">
        <v>93</v>
      </c>
      <c r="AS367" s="31" t="s">
        <v>94</v>
      </c>
      <c r="AT367" s="31" t="s">
        <v>95</v>
      </c>
      <c r="AU367" s="31"/>
      <c r="AV367" s="39"/>
      <c r="AW367" s="39"/>
      <c r="AX367" s="39"/>
      <c r="AY367" s="39"/>
      <c r="AZ367" s="43"/>
    </row>
    <row r="368" spans="1:52" s="3" customFormat="1" ht="63.75" customHeight="1" x14ac:dyDescent="0.2">
      <c r="A368" s="32"/>
      <c r="B368" s="31" t="s">
        <v>1820</v>
      </c>
      <c r="C368" s="31"/>
      <c r="D368" s="31" t="s">
        <v>1514</v>
      </c>
      <c r="E368" s="31" t="s">
        <v>1515</v>
      </c>
      <c r="F368" s="31"/>
      <c r="G368" s="31" t="s">
        <v>1806</v>
      </c>
      <c r="H368" s="31" t="s">
        <v>77</v>
      </c>
      <c r="I368" s="31" t="s">
        <v>78</v>
      </c>
      <c r="J368" s="31" t="str">
        <f t="shared" si="17"/>
        <v>ОП Юг</v>
      </c>
      <c r="K368" s="31" t="s">
        <v>1821</v>
      </c>
      <c r="L368" s="31" t="str">
        <f t="shared" si="19"/>
        <v>Оказание услуг  междугородной и международной телефонной связи</v>
      </c>
      <c r="M368" s="31" t="s">
        <v>1822</v>
      </c>
      <c r="N368" s="31"/>
      <c r="O368" s="33">
        <v>642</v>
      </c>
      <c r="P368" s="33" t="s">
        <v>82</v>
      </c>
      <c r="Q368" s="38">
        <v>1</v>
      </c>
      <c r="R368" s="34" t="s">
        <v>247</v>
      </c>
      <c r="S368" s="36" t="s">
        <v>248</v>
      </c>
      <c r="T368" s="35">
        <v>12</v>
      </c>
      <c r="U368" s="37">
        <v>12</v>
      </c>
      <c r="V368" s="37">
        <f t="shared" si="20"/>
        <v>12000</v>
      </c>
      <c r="W368" s="31">
        <v>2018</v>
      </c>
      <c r="X368" s="31" t="s">
        <v>84</v>
      </c>
      <c r="Y368" s="31">
        <v>2018</v>
      </c>
      <c r="Z368" s="31" t="s">
        <v>101</v>
      </c>
      <c r="AA368" s="39" t="s">
        <v>153</v>
      </c>
      <c r="AB368" s="38">
        <v>2018</v>
      </c>
      <c r="AC368" s="31" t="s">
        <v>87</v>
      </c>
      <c r="AD368" s="39">
        <v>2018</v>
      </c>
      <c r="AE368" s="39" t="s">
        <v>88</v>
      </c>
      <c r="AF368" s="66">
        <v>2019</v>
      </c>
      <c r="AG368" s="66" t="s">
        <v>89</v>
      </c>
      <c r="AH368" s="66">
        <v>2019</v>
      </c>
      <c r="AI368" s="66" t="s">
        <v>88</v>
      </c>
      <c r="AJ368" s="67" t="s">
        <v>90</v>
      </c>
      <c r="AK368" s="68" t="s">
        <v>133</v>
      </c>
      <c r="AL368" s="31">
        <v>0</v>
      </c>
      <c r="AM368" s="41">
        <v>97259</v>
      </c>
      <c r="AN368" s="41" t="s">
        <v>92</v>
      </c>
      <c r="AO368" s="39">
        <v>0</v>
      </c>
      <c r="AP368" s="31">
        <v>0</v>
      </c>
      <c r="AQ368" s="31"/>
      <c r="AR368" s="39"/>
      <c r="AS368" s="31" t="s">
        <v>94</v>
      </c>
      <c r="AT368" s="31" t="s">
        <v>95</v>
      </c>
      <c r="AU368" s="31"/>
      <c r="AV368" s="39"/>
      <c r="AW368" s="39"/>
      <c r="AX368" s="39"/>
      <c r="AY368" s="39"/>
      <c r="AZ368" s="43"/>
    </row>
    <row r="369" spans="1:53" s="3" customFormat="1" ht="67.5" customHeight="1" x14ac:dyDescent="0.2">
      <c r="A369" s="31" t="s">
        <v>1823</v>
      </c>
      <c r="B369" s="31" t="s">
        <v>1824</v>
      </c>
      <c r="C369" s="31" t="s">
        <v>108</v>
      </c>
      <c r="D369" s="31" t="s">
        <v>1825</v>
      </c>
      <c r="E369" s="31" t="s">
        <v>934</v>
      </c>
      <c r="F369" s="31"/>
      <c r="G369" s="31" t="s">
        <v>1806</v>
      </c>
      <c r="H369" s="31" t="s">
        <v>77</v>
      </c>
      <c r="I369" s="31" t="s">
        <v>78</v>
      </c>
      <c r="J369" s="31" t="str">
        <f t="shared" si="17"/>
        <v>ОП Юг</v>
      </c>
      <c r="K369" s="31" t="s">
        <v>1826</v>
      </c>
      <c r="L369" s="31" t="str">
        <f t="shared" si="19"/>
        <v>Техническое обслуживание систем кондиционирования в офисе и на площадке МГТЭС ПС "Кирилловская"</v>
      </c>
      <c r="M369" s="31" t="s">
        <v>1827</v>
      </c>
      <c r="N369" s="31"/>
      <c r="O369" s="33">
        <v>642</v>
      </c>
      <c r="P369" s="33" t="s">
        <v>82</v>
      </c>
      <c r="Q369" s="38">
        <v>1</v>
      </c>
      <c r="R369" s="34" t="s">
        <v>247</v>
      </c>
      <c r="S369" s="36" t="s">
        <v>248</v>
      </c>
      <c r="T369" s="35">
        <v>48.2</v>
      </c>
      <c r="U369" s="72">
        <v>24.1</v>
      </c>
      <c r="V369" s="37">
        <f t="shared" si="20"/>
        <v>48200</v>
      </c>
      <c r="W369" s="31">
        <v>2018</v>
      </c>
      <c r="X369" s="31" t="s">
        <v>102</v>
      </c>
      <c r="Y369" s="31">
        <v>2018</v>
      </c>
      <c r="Z369" s="31" t="s">
        <v>126</v>
      </c>
      <c r="AA369" s="39" t="s">
        <v>250</v>
      </c>
      <c r="AB369" s="38">
        <v>2018</v>
      </c>
      <c r="AC369" s="31" t="s">
        <v>127</v>
      </c>
      <c r="AD369" s="39">
        <v>2018</v>
      </c>
      <c r="AE369" s="39" t="s">
        <v>129</v>
      </c>
      <c r="AF369" s="66">
        <v>2018</v>
      </c>
      <c r="AG369" s="66" t="s">
        <v>130</v>
      </c>
      <c r="AH369" s="66">
        <v>2019</v>
      </c>
      <c r="AI369" s="66" t="s">
        <v>129</v>
      </c>
      <c r="AJ369" s="67" t="s">
        <v>182</v>
      </c>
      <c r="AK369" s="68" t="s">
        <v>133</v>
      </c>
      <c r="AL369" s="31">
        <v>0</v>
      </c>
      <c r="AM369" s="41">
        <v>97259</v>
      </c>
      <c r="AN369" s="41" t="s">
        <v>92</v>
      </c>
      <c r="AO369" s="39">
        <v>1</v>
      </c>
      <c r="AP369" s="31">
        <v>0</v>
      </c>
      <c r="AQ369" s="52" t="s">
        <v>414</v>
      </c>
      <c r="AR369" s="39"/>
      <c r="AS369" s="31" t="s">
        <v>94</v>
      </c>
      <c r="AT369" s="31" t="s">
        <v>95</v>
      </c>
      <c r="AU369" s="31"/>
      <c r="AV369" s="39" t="s">
        <v>1828</v>
      </c>
      <c r="AW369" s="39">
        <v>52</v>
      </c>
      <c r="AX369" s="180">
        <v>43130</v>
      </c>
      <c r="AY369" s="180">
        <v>43132</v>
      </c>
      <c r="AZ369" s="180">
        <v>43131</v>
      </c>
    </row>
    <row r="370" spans="1:53" s="3" customFormat="1" ht="42.75" customHeight="1" x14ac:dyDescent="0.2">
      <c r="A370" s="31" t="s">
        <v>1829</v>
      </c>
      <c r="B370" s="31" t="s">
        <v>1830</v>
      </c>
      <c r="C370" s="31" t="s">
        <v>108</v>
      </c>
      <c r="D370" s="31" t="s">
        <v>1538</v>
      </c>
      <c r="E370" s="31" t="s">
        <v>1016</v>
      </c>
      <c r="F370" s="31"/>
      <c r="G370" s="31" t="s">
        <v>1806</v>
      </c>
      <c r="H370" s="31" t="s">
        <v>77</v>
      </c>
      <c r="I370" s="31" t="s">
        <v>78</v>
      </c>
      <c r="J370" s="31" t="str">
        <f t="shared" si="17"/>
        <v>ОП Юг</v>
      </c>
      <c r="K370" s="31" t="s">
        <v>1831</v>
      </c>
      <c r="L370" s="31" t="str">
        <f t="shared" si="19"/>
        <v>Выполнение калибровочных и поверочных работ средств измерений</v>
      </c>
      <c r="M370" s="31" t="s">
        <v>1832</v>
      </c>
      <c r="N370" s="31"/>
      <c r="O370" s="33">
        <v>642</v>
      </c>
      <c r="P370" s="33" t="s">
        <v>82</v>
      </c>
      <c r="Q370" s="38">
        <v>1</v>
      </c>
      <c r="R370" s="34" t="s">
        <v>247</v>
      </c>
      <c r="S370" s="36" t="s">
        <v>248</v>
      </c>
      <c r="T370" s="35">
        <v>55.7</v>
      </c>
      <c r="U370" s="37">
        <f>T370</f>
        <v>55.7</v>
      </c>
      <c r="V370" s="37">
        <f t="shared" si="20"/>
        <v>55700</v>
      </c>
      <c r="W370" s="31">
        <v>2018</v>
      </c>
      <c r="X370" s="31" t="s">
        <v>127</v>
      </c>
      <c r="Y370" s="31">
        <v>2018</v>
      </c>
      <c r="Z370" s="31" t="s">
        <v>129</v>
      </c>
      <c r="AA370" s="39" t="s">
        <v>282</v>
      </c>
      <c r="AB370" s="38">
        <v>2018</v>
      </c>
      <c r="AC370" s="31" t="s">
        <v>130</v>
      </c>
      <c r="AD370" s="39">
        <v>2018</v>
      </c>
      <c r="AE370" s="39" t="s">
        <v>131</v>
      </c>
      <c r="AF370" s="66">
        <v>2018</v>
      </c>
      <c r="AG370" s="66" t="s">
        <v>84</v>
      </c>
      <c r="AH370" s="66">
        <v>2019</v>
      </c>
      <c r="AI370" s="66" t="s">
        <v>131</v>
      </c>
      <c r="AJ370" s="67" t="s">
        <v>283</v>
      </c>
      <c r="AK370" s="68" t="s">
        <v>133</v>
      </c>
      <c r="AL370" s="31">
        <v>0</v>
      </c>
      <c r="AM370" s="41">
        <v>97259</v>
      </c>
      <c r="AN370" s="41" t="s">
        <v>92</v>
      </c>
      <c r="AO370" s="39">
        <v>0</v>
      </c>
      <c r="AP370" s="31">
        <v>0</v>
      </c>
      <c r="AQ370" s="31" t="s">
        <v>1833</v>
      </c>
      <c r="AR370" s="39"/>
      <c r="AS370" s="31" t="s">
        <v>94</v>
      </c>
      <c r="AT370" s="31" t="s">
        <v>95</v>
      </c>
      <c r="AU370" s="31"/>
      <c r="AV370" s="39" t="s">
        <v>1828</v>
      </c>
      <c r="AW370" s="39">
        <v>164</v>
      </c>
      <c r="AX370" s="181">
        <v>43208</v>
      </c>
      <c r="AY370" s="181">
        <v>43210</v>
      </c>
      <c r="AZ370" s="181">
        <v>43208</v>
      </c>
    </row>
    <row r="371" spans="1:53" s="3" customFormat="1" ht="68.25" customHeight="1" x14ac:dyDescent="0.2">
      <c r="A371" s="32" t="s">
        <v>1834</v>
      </c>
      <c r="B371" s="31" t="s">
        <v>1835</v>
      </c>
      <c r="C371" s="31" t="s">
        <v>108</v>
      </c>
      <c r="D371" s="31" t="s">
        <v>1328</v>
      </c>
      <c r="E371" s="31" t="s">
        <v>1836</v>
      </c>
      <c r="F371" s="31"/>
      <c r="G371" s="31" t="s">
        <v>1806</v>
      </c>
      <c r="H371" s="31" t="s">
        <v>77</v>
      </c>
      <c r="I371" s="31" t="s">
        <v>78</v>
      </c>
      <c r="J371" s="31" t="str">
        <f t="shared" si="17"/>
        <v>ОП Юг</v>
      </c>
      <c r="K371" s="31" t="s">
        <v>1837</v>
      </c>
      <c r="L371" s="31" t="str">
        <f t="shared" si="19"/>
        <v>Оказание услуг  по испытанию средств защиты, электрооборудования и электроустановок</v>
      </c>
      <c r="M371" s="31" t="s">
        <v>1838</v>
      </c>
      <c r="N371" s="31"/>
      <c r="O371" s="33">
        <v>642</v>
      </c>
      <c r="P371" s="33" t="s">
        <v>82</v>
      </c>
      <c r="Q371" s="38">
        <v>1</v>
      </c>
      <c r="R371" s="34" t="s">
        <v>247</v>
      </c>
      <c r="S371" s="36" t="s">
        <v>248</v>
      </c>
      <c r="T371" s="35">
        <v>299.32</v>
      </c>
      <c r="U371" s="37">
        <v>150</v>
      </c>
      <c r="V371" s="37">
        <f t="shared" si="20"/>
        <v>299320</v>
      </c>
      <c r="W371" s="31">
        <v>2018</v>
      </c>
      <c r="X371" s="31" t="s">
        <v>126</v>
      </c>
      <c r="Y371" s="31">
        <v>2018</v>
      </c>
      <c r="Z371" s="31" t="s">
        <v>127</v>
      </c>
      <c r="AA371" s="39" t="s">
        <v>128</v>
      </c>
      <c r="AB371" s="38">
        <v>2018</v>
      </c>
      <c r="AC371" s="31" t="s">
        <v>130</v>
      </c>
      <c r="AD371" s="39">
        <v>2018</v>
      </c>
      <c r="AE371" s="39" t="s">
        <v>131</v>
      </c>
      <c r="AF371" s="66">
        <v>2018</v>
      </c>
      <c r="AG371" s="66" t="s">
        <v>84</v>
      </c>
      <c r="AH371" s="66">
        <v>2019</v>
      </c>
      <c r="AI371" s="66" t="s">
        <v>131</v>
      </c>
      <c r="AJ371" s="67" t="s">
        <v>283</v>
      </c>
      <c r="AK371" s="40" t="s">
        <v>104</v>
      </c>
      <c r="AL371" s="41">
        <v>1</v>
      </c>
      <c r="AM371" s="41">
        <v>31636</v>
      </c>
      <c r="AN371" s="41" t="s">
        <v>92</v>
      </c>
      <c r="AO371" s="39">
        <v>1</v>
      </c>
      <c r="AP371" s="31">
        <v>0</v>
      </c>
      <c r="AQ371" s="52" t="s">
        <v>1839</v>
      </c>
      <c r="AR371" s="39" t="s">
        <v>93</v>
      </c>
      <c r="AS371" s="31" t="s">
        <v>94</v>
      </c>
      <c r="AT371" s="31" t="s">
        <v>95</v>
      </c>
      <c r="AU371" s="31"/>
      <c r="AV371" s="39" t="s">
        <v>1840</v>
      </c>
      <c r="AW371" s="39">
        <v>98</v>
      </c>
      <c r="AX371" s="180">
        <v>43165</v>
      </c>
      <c r="AY371" s="180">
        <v>43171</v>
      </c>
      <c r="AZ371" s="180">
        <v>43165</v>
      </c>
    </row>
    <row r="372" spans="1:53" s="3" customFormat="1" ht="57" customHeight="1" x14ac:dyDescent="0.2">
      <c r="A372" s="32" t="s">
        <v>1841</v>
      </c>
      <c r="B372" s="31" t="s">
        <v>1842</v>
      </c>
      <c r="C372" s="31" t="s">
        <v>108</v>
      </c>
      <c r="D372" s="31" t="s">
        <v>1328</v>
      </c>
      <c r="E372" s="31" t="s">
        <v>1836</v>
      </c>
      <c r="F372" s="31"/>
      <c r="G372" s="31" t="s">
        <v>1806</v>
      </c>
      <c r="H372" s="31" t="s">
        <v>77</v>
      </c>
      <c r="I372" s="31" t="s">
        <v>78</v>
      </c>
      <c r="J372" s="31" t="str">
        <f t="shared" si="17"/>
        <v>ОП Юг</v>
      </c>
      <c r="K372" s="31" t="s">
        <v>1843</v>
      </c>
      <c r="L372" s="31" t="str">
        <f t="shared" si="19"/>
        <v>Оказание услуг  по проведению анализов трансформаторного масла</v>
      </c>
      <c r="M372" s="31" t="s">
        <v>1844</v>
      </c>
      <c r="N372" s="31"/>
      <c r="O372" s="33">
        <v>642</v>
      </c>
      <c r="P372" s="33" t="s">
        <v>82</v>
      </c>
      <c r="Q372" s="38">
        <v>1</v>
      </c>
      <c r="R372" s="34" t="s">
        <v>247</v>
      </c>
      <c r="S372" s="36" t="s">
        <v>248</v>
      </c>
      <c r="T372" s="35">
        <v>112.3</v>
      </c>
      <c r="U372" s="37">
        <v>56</v>
      </c>
      <c r="V372" s="37">
        <f t="shared" si="20"/>
        <v>112300</v>
      </c>
      <c r="W372" s="31">
        <v>2018</v>
      </c>
      <c r="X372" s="31" t="s">
        <v>126</v>
      </c>
      <c r="Y372" s="31">
        <v>2018</v>
      </c>
      <c r="Z372" s="31" t="s">
        <v>127</v>
      </c>
      <c r="AA372" s="39" t="s">
        <v>128</v>
      </c>
      <c r="AB372" s="38">
        <v>2018</v>
      </c>
      <c r="AC372" s="31" t="s">
        <v>130</v>
      </c>
      <c r="AD372" s="39">
        <v>2018</v>
      </c>
      <c r="AE372" s="39" t="s">
        <v>131</v>
      </c>
      <c r="AF372" s="66">
        <v>2018</v>
      </c>
      <c r="AG372" s="66" t="s">
        <v>84</v>
      </c>
      <c r="AH372" s="66">
        <v>2019</v>
      </c>
      <c r="AI372" s="66" t="s">
        <v>131</v>
      </c>
      <c r="AJ372" s="67" t="s">
        <v>283</v>
      </c>
      <c r="AK372" s="40" t="s">
        <v>104</v>
      </c>
      <c r="AL372" s="41">
        <v>1</v>
      </c>
      <c r="AM372" s="41">
        <v>31636</v>
      </c>
      <c r="AN372" s="41" t="s">
        <v>92</v>
      </c>
      <c r="AO372" s="39">
        <v>1</v>
      </c>
      <c r="AP372" s="31">
        <v>0</v>
      </c>
      <c r="AQ372" s="52" t="s">
        <v>1845</v>
      </c>
      <c r="AR372" s="39" t="s">
        <v>93</v>
      </c>
      <c r="AS372" s="31" t="s">
        <v>94</v>
      </c>
      <c r="AT372" s="31" t="s">
        <v>95</v>
      </c>
      <c r="AU372" s="31"/>
      <c r="AV372" s="39" t="s">
        <v>1846</v>
      </c>
      <c r="AW372" s="39">
        <v>105</v>
      </c>
      <c r="AX372" s="45" t="s">
        <v>570</v>
      </c>
      <c r="AY372" s="45" t="s">
        <v>587</v>
      </c>
      <c r="AZ372" s="45" t="s">
        <v>571</v>
      </c>
    </row>
    <row r="373" spans="1:53" s="3" customFormat="1" ht="60.75" customHeight="1" x14ac:dyDescent="0.2">
      <c r="A373" s="32"/>
      <c r="B373" s="31" t="s">
        <v>1847</v>
      </c>
      <c r="C373" s="31"/>
      <c r="D373" s="31" t="s">
        <v>1579</v>
      </c>
      <c r="E373" s="31" t="s">
        <v>1580</v>
      </c>
      <c r="F373" s="31"/>
      <c r="G373" s="31" t="s">
        <v>1806</v>
      </c>
      <c r="H373" s="31" t="s">
        <v>77</v>
      </c>
      <c r="I373" s="31" t="s">
        <v>78</v>
      </c>
      <c r="J373" s="31" t="str">
        <f t="shared" si="17"/>
        <v>ОП Юг</v>
      </c>
      <c r="K373" s="31" t="s">
        <v>1848</v>
      </c>
      <c r="L373" s="31" t="str">
        <f t="shared" si="19"/>
        <v>Оказание услуг  по поставке технической воды</v>
      </c>
      <c r="M373" s="31" t="s">
        <v>1849</v>
      </c>
      <c r="N373" s="31"/>
      <c r="O373" s="33">
        <v>642</v>
      </c>
      <c r="P373" s="33" t="s">
        <v>82</v>
      </c>
      <c r="Q373" s="38">
        <v>1</v>
      </c>
      <c r="R373" s="34" t="s">
        <v>247</v>
      </c>
      <c r="S373" s="36" t="s">
        <v>248</v>
      </c>
      <c r="T373" s="35">
        <v>96</v>
      </c>
      <c r="U373" s="37">
        <v>96</v>
      </c>
      <c r="V373" s="37">
        <f t="shared" si="20"/>
        <v>96000</v>
      </c>
      <c r="W373" s="31">
        <v>2018</v>
      </c>
      <c r="X373" s="31" t="s">
        <v>131</v>
      </c>
      <c r="Y373" s="31">
        <v>2018</v>
      </c>
      <c r="Z373" s="31" t="s">
        <v>84</v>
      </c>
      <c r="AA373" s="39" t="s">
        <v>140</v>
      </c>
      <c r="AB373" s="38">
        <v>2018</v>
      </c>
      <c r="AC373" s="31" t="s">
        <v>101</v>
      </c>
      <c r="AD373" s="39">
        <v>2018</v>
      </c>
      <c r="AE373" s="39" t="s">
        <v>85</v>
      </c>
      <c r="AF373" s="66">
        <v>2018</v>
      </c>
      <c r="AG373" s="66" t="s">
        <v>87</v>
      </c>
      <c r="AH373" s="66">
        <v>2019</v>
      </c>
      <c r="AI373" s="66" t="s">
        <v>85</v>
      </c>
      <c r="AJ373" s="67" t="s">
        <v>141</v>
      </c>
      <c r="AK373" s="68" t="s">
        <v>133</v>
      </c>
      <c r="AL373" s="31">
        <v>0</v>
      </c>
      <c r="AM373" s="41">
        <v>97259</v>
      </c>
      <c r="AN373" s="41" t="s">
        <v>92</v>
      </c>
      <c r="AO373" s="39">
        <v>1</v>
      </c>
      <c r="AP373" s="31">
        <v>0</v>
      </c>
      <c r="AQ373" s="31"/>
      <c r="AR373" s="39"/>
      <c r="AS373" s="31" t="s">
        <v>94</v>
      </c>
      <c r="AT373" s="31" t="s">
        <v>95</v>
      </c>
      <c r="AU373" s="31"/>
      <c r="AV373" s="39"/>
      <c r="AW373" s="39"/>
      <c r="AX373" s="39"/>
      <c r="AY373" s="39"/>
      <c r="AZ373" s="43"/>
    </row>
    <row r="374" spans="1:53" s="3" customFormat="1" ht="54" customHeight="1" x14ac:dyDescent="0.2">
      <c r="A374" s="32" t="s">
        <v>1850</v>
      </c>
      <c r="B374" s="31" t="s">
        <v>1851</v>
      </c>
      <c r="C374" s="31"/>
      <c r="D374" s="31" t="s">
        <v>1852</v>
      </c>
      <c r="E374" s="31" t="s">
        <v>1853</v>
      </c>
      <c r="F374" s="31"/>
      <c r="G374" s="31" t="s">
        <v>1806</v>
      </c>
      <c r="H374" s="31" t="s">
        <v>77</v>
      </c>
      <c r="I374" s="31" t="s">
        <v>78</v>
      </c>
      <c r="J374" s="31" t="str">
        <f t="shared" si="17"/>
        <v>ОП Юг</v>
      </c>
      <c r="K374" s="31" t="s">
        <v>1854</v>
      </c>
      <c r="L374" s="31" t="str">
        <f t="shared" si="19"/>
        <v>Оказание услуг  по транспортировке технологического топлива</v>
      </c>
      <c r="M374" s="31" t="s">
        <v>1855</v>
      </c>
      <c r="N374" s="31"/>
      <c r="O374" s="33">
        <v>642</v>
      </c>
      <c r="P374" s="33" t="s">
        <v>82</v>
      </c>
      <c r="Q374" s="38">
        <v>1</v>
      </c>
      <c r="R374" s="34" t="s">
        <v>247</v>
      </c>
      <c r="S374" s="36" t="s">
        <v>248</v>
      </c>
      <c r="T374" s="35">
        <v>97</v>
      </c>
      <c r="U374" s="37">
        <v>97</v>
      </c>
      <c r="V374" s="37">
        <f t="shared" si="20"/>
        <v>97000</v>
      </c>
      <c r="W374" s="31">
        <v>2018</v>
      </c>
      <c r="X374" s="31" t="s">
        <v>127</v>
      </c>
      <c r="Y374" s="31">
        <v>2018</v>
      </c>
      <c r="Z374" s="31" t="s">
        <v>129</v>
      </c>
      <c r="AA374" s="39" t="s">
        <v>282</v>
      </c>
      <c r="AB374" s="38">
        <v>2018</v>
      </c>
      <c r="AC374" s="31" t="s">
        <v>130</v>
      </c>
      <c r="AD374" s="39">
        <v>2018</v>
      </c>
      <c r="AE374" s="39" t="s">
        <v>131</v>
      </c>
      <c r="AF374" s="66">
        <v>2018</v>
      </c>
      <c r="AG374" s="66" t="s">
        <v>84</v>
      </c>
      <c r="AH374" s="66">
        <v>2019</v>
      </c>
      <c r="AI374" s="66" t="s">
        <v>131</v>
      </c>
      <c r="AJ374" s="67" t="s">
        <v>283</v>
      </c>
      <c r="AK374" s="68" t="s">
        <v>133</v>
      </c>
      <c r="AL374" s="31">
        <v>0</v>
      </c>
      <c r="AM374" s="41">
        <v>97259</v>
      </c>
      <c r="AN374" s="41" t="s">
        <v>92</v>
      </c>
      <c r="AO374" s="39">
        <v>1</v>
      </c>
      <c r="AP374" s="31">
        <v>0</v>
      </c>
      <c r="AQ374" s="31"/>
      <c r="AR374" s="39"/>
      <c r="AS374" s="31" t="s">
        <v>94</v>
      </c>
      <c r="AT374" s="31" t="s">
        <v>95</v>
      </c>
      <c r="AU374" s="31"/>
      <c r="AV374" s="39" t="s">
        <v>1856</v>
      </c>
      <c r="AW374" s="39"/>
      <c r="AX374" s="39"/>
      <c r="AY374" s="39"/>
      <c r="AZ374" s="43"/>
    </row>
    <row r="375" spans="1:53" s="3" customFormat="1" ht="83.25" customHeight="1" x14ac:dyDescent="0.2">
      <c r="A375" s="32"/>
      <c r="B375" s="31" t="s">
        <v>1857</v>
      </c>
      <c r="C375" s="31"/>
      <c r="D375" s="31" t="s">
        <v>1858</v>
      </c>
      <c r="E375" s="31" t="s">
        <v>1859</v>
      </c>
      <c r="F375" s="31"/>
      <c r="G375" s="31" t="s">
        <v>1806</v>
      </c>
      <c r="H375" s="31" t="s">
        <v>77</v>
      </c>
      <c r="I375" s="31" t="s">
        <v>78</v>
      </c>
      <c r="J375" s="31" t="str">
        <f t="shared" si="17"/>
        <v>ОП Юг</v>
      </c>
      <c r="K375" s="31" t="s">
        <v>1860</v>
      </c>
      <c r="L375" s="31" t="str">
        <f t="shared" si="19"/>
        <v>Аренда движимого имущества ПАО "ФСК ЕЭС", установленного на площадке размещения мобильных ГТЭС</v>
      </c>
      <c r="M375" s="31" t="s">
        <v>1861</v>
      </c>
      <c r="N375" s="31"/>
      <c r="O375" s="33">
        <v>642</v>
      </c>
      <c r="P375" s="33" t="s">
        <v>82</v>
      </c>
      <c r="Q375" s="38">
        <v>1</v>
      </c>
      <c r="R375" s="34" t="s">
        <v>247</v>
      </c>
      <c r="S375" s="36" t="s">
        <v>248</v>
      </c>
      <c r="T375" s="35">
        <v>2666</v>
      </c>
      <c r="U375" s="37">
        <v>2666</v>
      </c>
      <c r="V375" s="37">
        <f t="shared" si="20"/>
        <v>2666000</v>
      </c>
      <c r="W375" s="31">
        <v>2018</v>
      </c>
      <c r="X375" s="31" t="s">
        <v>126</v>
      </c>
      <c r="Y375" s="31">
        <v>2018</v>
      </c>
      <c r="Z375" s="31" t="s">
        <v>127</v>
      </c>
      <c r="AA375" s="39" t="s">
        <v>128</v>
      </c>
      <c r="AB375" s="38">
        <v>2018</v>
      </c>
      <c r="AC375" s="31" t="s">
        <v>129</v>
      </c>
      <c r="AD375" s="39">
        <v>2018</v>
      </c>
      <c r="AE375" s="39" t="s">
        <v>130</v>
      </c>
      <c r="AF375" s="66">
        <v>2018</v>
      </c>
      <c r="AG375" s="66" t="s">
        <v>131</v>
      </c>
      <c r="AH375" s="66">
        <v>2019</v>
      </c>
      <c r="AI375" s="66" t="s">
        <v>131</v>
      </c>
      <c r="AJ375" s="67" t="s">
        <v>283</v>
      </c>
      <c r="AK375" s="67" t="s">
        <v>176</v>
      </c>
      <c r="AL375" s="31">
        <v>0</v>
      </c>
      <c r="AM375" s="41">
        <v>3363</v>
      </c>
      <c r="AN375" s="41" t="s">
        <v>92</v>
      </c>
      <c r="AO375" s="39">
        <v>0</v>
      </c>
      <c r="AP375" s="31">
        <v>11</v>
      </c>
      <c r="AQ375" s="31"/>
      <c r="AR375" s="39"/>
      <c r="AS375" s="31" t="s">
        <v>94</v>
      </c>
      <c r="AT375" s="31" t="s">
        <v>95</v>
      </c>
      <c r="AU375" s="31"/>
      <c r="AV375" s="39" t="s">
        <v>1862</v>
      </c>
      <c r="AW375" s="39"/>
      <c r="AX375" s="39"/>
      <c r="AY375" s="39"/>
      <c r="AZ375" s="43"/>
    </row>
    <row r="376" spans="1:53" s="3" customFormat="1" ht="101.25" customHeight="1" x14ac:dyDescent="0.2">
      <c r="A376" s="32"/>
      <c r="B376" s="31" t="s">
        <v>1863</v>
      </c>
      <c r="C376" s="31"/>
      <c r="D376" s="31">
        <v>38</v>
      </c>
      <c r="E376" s="31" t="s">
        <v>1625</v>
      </c>
      <c r="F376" s="31"/>
      <c r="G376" s="31" t="s">
        <v>1806</v>
      </c>
      <c r="H376" s="31" t="s">
        <v>77</v>
      </c>
      <c r="I376" s="31" t="s">
        <v>78</v>
      </c>
      <c r="J376" s="31" t="str">
        <f t="shared" si="17"/>
        <v>ОП Юг</v>
      </c>
      <c r="K376" s="31" t="s">
        <v>1864</v>
      </c>
      <c r="L376" s="31" t="str">
        <f t="shared" si="19"/>
        <v>Оказание услуг  по сбору и транспортированию для дальнейшего обезвреживания, обработки или утилизаци ртутьсодержащих и прочих отходов</v>
      </c>
      <c r="M376" s="31" t="s">
        <v>1865</v>
      </c>
      <c r="N376" s="31"/>
      <c r="O376" s="33">
        <v>642</v>
      </c>
      <c r="P376" s="33" t="s">
        <v>82</v>
      </c>
      <c r="Q376" s="38">
        <v>1</v>
      </c>
      <c r="R376" s="34" t="s">
        <v>247</v>
      </c>
      <c r="S376" s="36" t="s">
        <v>248</v>
      </c>
      <c r="T376" s="35">
        <v>48</v>
      </c>
      <c r="U376" s="37">
        <v>48</v>
      </c>
      <c r="V376" s="37">
        <f t="shared" si="20"/>
        <v>48000</v>
      </c>
      <c r="W376" s="31">
        <v>2018</v>
      </c>
      <c r="X376" s="31" t="s">
        <v>130</v>
      </c>
      <c r="Y376" s="31">
        <v>2018</v>
      </c>
      <c r="Z376" s="31" t="s">
        <v>131</v>
      </c>
      <c r="AA376" s="39" t="s">
        <v>165</v>
      </c>
      <c r="AB376" s="38">
        <v>2018</v>
      </c>
      <c r="AC376" s="31" t="s">
        <v>84</v>
      </c>
      <c r="AD376" s="39">
        <v>2018</v>
      </c>
      <c r="AE376" s="39" t="s">
        <v>101</v>
      </c>
      <c r="AF376" s="66">
        <v>2018</v>
      </c>
      <c r="AG376" s="66" t="s">
        <v>85</v>
      </c>
      <c r="AH376" s="66">
        <v>2019</v>
      </c>
      <c r="AI376" s="66" t="s">
        <v>101</v>
      </c>
      <c r="AJ376" s="67" t="s">
        <v>166</v>
      </c>
      <c r="AK376" s="68" t="s">
        <v>133</v>
      </c>
      <c r="AL376" s="31">
        <v>0</v>
      </c>
      <c r="AM376" s="41">
        <v>97259</v>
      </c>
      <c r="AN376" s="41" t="s">
        <v>92</v>
      </c>
      <c r="AO376" s="39">
        <v>0</v>
      </c>
      <c r="AP376" s="31">
        <v>0</v>
      </c>
      <c r="AQ376" s="31"/>
      <c r="AR376" s="39"/>
      <c r="AS376" s="31" t="s">
        <v>94</v>
      </c>
      <c r="AT376" s="31" t="s">
        <v>95</v>
      </c>
      <c r="AU376" s="31"/>
      <c r="AV376" s="39"/>
      <c r="AW376" s="39"/>
      <c r="AX376" s="39"/>
      <c r="AY376" s="39"/>
      <c r="AZ376" s="43"/>
    </row>
    <row r="377" spans="1:53" s="3" customFormat="1" ht="60" customHeight="1" x14ac:dyDescent="0.2">
      <c r="A377" s="32" t="s">
        <v>1866</v>
      </c>
      <c r="B377" s="31" t="s">
        <v>1867</v>
      </c>
      <c r="C377" s="31" t="s">
        <v>108</v>
      </c>
      <c r="D377" s="31" t="s">
        <v>1678</v>
      </c>
      <c r="E377" s="31" t="s">
        <v>1672</v>
      </c>
      <c r="F377" s="31"/>
      <c r="G377" s="31" t="s">
        <v>1806</v>
      </c>
      <c r="H377" s="31" t="s">
        <v>77</v>
      </c>
      <c r="I377" s="31" t="s">
        <v>78</v>
      </c>
      <c r="J377" s="31" t="str">
        <f t="shared" si="17"/>
        <v>ОП Юг</v>
      </c>
      <c r="K377" s="31" t="s">
        <v>1868</v>
      </c>
      <c r="L377" s="31" t="str">
        <f t="shared" si="19"/>
        <v>Оказание услуг  по техническому обслуживанию и ремонту автомобилей Хендай (Hyundai)</v>
      </c>
      <c r="M377" s="31" t="s">
        <v>1869</v>
      </c>
      <c r="N377" s="31"/>
      <c r="O377" s="33">
        <v>642</v>
      </c>
      <c r="P377" s="33" t="s">
        <v>82</v>
      </c>
      <c r="Q377" s="38">
        <v>1</v>
      </c>
      <c r="R377" s="34" t="s">
        <v>247</v>
      </c>
      <c r="S377" s="36" t="s">
        <v>248</v>
      </c>
      <c r="T377" s="35">
        <v>420</v>
      </c>
      <c r="U377" s="37">
        <v>420</v>
      </c>
      <c r="V377" s="37">
        <f t="shared" si="20"/>
        <v>420000</v>
      </c>
      <c r="W377" s="31">
        <v>2018</v>
      </c>
      <c r="X377" s="31" t="s">
        <v>131</v>
      </c>
      <c r="Y377" s="31">
        <v>2018</v>
      </c>
      <c r="Z377" s="31" t="s">
        <v>84</v>
      </c>
      <c r="AA377" s="59" t="s">
        <v>140</v>
      </c>
      <c r="AB377" s="38">
        <v>2018</v>
      </c>
      <c r="AC377" s="31" t="s">
        <v>85</v>
      </c>
      <c r="AD377" s="39">
        <v>2018</v>
      </c>
      <c r="AE377" s="39" t="s">
        <v>87</v>
      </c>
      <c r="AF377" s="66">
        <v>2018</v>
      </c>
      <c r="AG377" s="66" t="s">
        <v>88</v>
      </c>
      <c r="AH377" s="66">
        <v>2019</v>
      </c>
      <c r="AI377" s="66" t="s">
        <v>87</v>
      </c>
      <c r="AJ377" s="67" t="s">
        <v>622</v>
      </c>
      <c r="AK377" s="40" t="s">
        <v>104</v>
      </c>
      <c r="AL377" s="41">
        <v>1</v>
      </c>
      <c r="AM377" s="41">
        <v>31636</v>
      </c>
      <c r="AN377" s="41" t="s">
        <v>92</v>
      </c>
      <c r="AO377" s="39">
        <v>1</v>
      </c>
      <c r="AP377" s="31">
        <v>0</v>
      </c>
      <c r="AQ377" s="31" t="s">
        <v>1870</v>
      </c>
      <c r="AR377" s="39" t="s">
        <v>93</v>
      </c>
      <c r="AS377" s="31" t="s">
        <v>94</v>
      </c>
      <c r="AT377" s="31" t="s">
        <v>95</v>
      </c>
      <c r="AU377" s="31"/>
      <c r="AV377" s="39" t="s">
        <v>1828</v>
      </c>
      <c r="AW377" s="31">
        <v>154</v>
      </c>
      <c r="AX377" s="181">
        <v>43201</v>
      </c>
      <c r="AY377" s="183">
        <v>43203</v>
      </c>
      <c r="AZ377" s="183">
        <v>43202</v>
      </c>
    </row>
    <row r="378" spans="1:53" s="20" customFormat="1" ht="60.75" customHeight="1" x14ac:dyDescent="0.2">
      <c r="A378" s="32" t="s">
        <v>1871</v>
      </c>
      <c r="B378" s="31" t="s">
        <v>1872</v>
      </c>
      <c r="C378" s="31" t="s">
        <v>108</v>
      </c>
      <c r="D378" s="31" t="s">
        <v>1678</v>
      </c>
      <c r="E378" s="31" t="s">
        <v>1873</v>
      </c>
      <c r="F378" s="31"/>
      <c r="G378" s="31" t="s">
        <v>1806</v>
      </c>
      <c r="H378" s="31" t="s">
        <v>77</v>
      </c>
      <c r="I378" s="31" t="s">
        <v>78</v>
      </c>
      <c r="J378" s="31" t="str">
        <f t="shared" si="17"/>
        <v>ОП Юг</v>
      </c>
      <c r="K378" s="31" t="s">
        <v>1874</v>
      </c>
      <c r="L378" s="31" t="str">
        <f t="shared" si="19"/>
        <v>Оказание услуг  по техническому обслуживанию и ремонту автомобилей КАМАЗ</v>
      </c>
      <c r="M378" s="31" t="s">
        <v>1869</v>
      </c>
      <c r="N378" s="31"/>
      <c r="O378" s="33">
        <v>642</v>
      </c>
      <c r="P378" s="33" t="s">
        <v>82</v>
      </c>
      <c r="Q378" s="38">
        <v>1</v>
      </c>
      <c r="R378" s="34" t="s">
        <v>247</v>
      </c>
      <c r="S378" s="36" t="s">
        <v>248</v>
      </c>
      <c r="T378" s="35">
        <v>702</v>
      </c>
      <c r="U378" s="37">
        <v>702</v>
      </c>
      <c r="V378" s="37">
        <f t="shared" si="20"/>
        <v>702000</v>
      </c>
      <c r="W378" s="31">
        <v>2018</v>
      </c>
      <c r="X378" s="31" t="s">
        <v>89</v>
      </c>
      <c r="Y378" s="31">
        <v>2018</v>
      </c>
      <c r="Z378" s="31" t="s">
        <v>126</v>
      </c>
      <c r="AA378" s="39" t="s">
        <v>250</v>
      </c>
      <c r="AB378" s="38">
        <v>2018</v>
      </c>
      <c r="AC378" s="31" t="s">
        <v>126</v>
      </c>
      <c r="AD378" s="39">
        <v>2018</v>
      </c>
      <c r="AE378" s="39" t="s">
        <v>126</v>
      </c>
      <c r="AF378" s="66">
        <v>2018</v>
      </c>
      <c r="AG378" s="66" t="s">
        <v>126</v>
      </c>
      <c r="AH378" s="66">
        <v>2019</v>
      </c>
      <c r="AI378" s="66" t="s">
        <v>102</v>
      </c>
      <c r="AJ378" s="67" t="s">
        <v>297</v>
      </c>
      <c r="AK378" s="40" t="s">
        <v>104</v>
      </c>
      <c r="AL378" s="41">
        <v>1</v>
      </c>
      <c r="AM378" s="41">
        <v>31636</v>
      </c>
      <c r="AN378" s="41" t="s">
        <v>92</v>
      </c>
      <c r="AO378" s="39">
        <v>1</v>
      </c>
      <c r="AP378" s="31">
        <v>0</v>
      </c>
      <c r="AQ378" s="31"/>
      <c r="AR378" s="39" t="s">
        <v>93</v>
      </c>
      <c r="AS378" s="31" t="s">
        <v>94</v>
      </c>
      <c r="AT378" s="31" t="s">
        <v>95</v>
      </c>
      <c r="AU378" s="31"/>
      <c r="AV378" s="39" t="s">
        <v>1875</v>
      </c>
      <c r="AW378" s="39">
        <v>111</v>
      </c>
      <c r="AX378" s="180">
        <v>43178</v>
      </c>
      <c r="AY378" s="183">
        <v>43179</v>
      </c>
      <c r="AZ378" s="180">
        <v>43178</v>
      </c>
      <c r="BA378" s="181">
        <v>43136</v>
      </c>
    </row>
    <row r="379" spans="1:53" s="3" customFormat="1" ht="87.75" customHeight="1" x14ac:dyDescent="0.2">
      <c r="A379" s="32" t="s">
        <v>1876</v>
      </c>
      <c r="B379" s="31" t="s">
        <v>1877</v>
      </c>
      <c r="C379" s="31"/>
      <c r="D379" s="31" t="s">
        <v>842</v>
      </c>
      <c r="E379" s="31" t="s">
        <v>562</v>
      </c>
      <c r="F379" s="31"/>
      <c r="G379" s="31" t="s">
        <v>1806</v>
      </c>
      <c r="H379" s="31" t="s">
        <v>77</v>
      </c>
      <c r="I379" s="31" t="s">
        <v>78</v>
      </c>
      <c r="J379" s="31" t="str">
        <f t="shared" si="17"/>
        <v>ОП Юг</v>
      </c>
      <c r="K379" s="31" t="s">
        <v>1878</v>
      </c>
      <c r="L379" s="31" t="str">
        <f t="shared" si="19"/>
        <v>Аренда офисного помещения, коммунальные услуги</v>
      </c>
      <c r="M379" s="31" t="s">
        <v>1879</v>
      </c>
      <c r="N379" s="31"/>
      <c r="O379" s="38" t="s">
        <v>1880</v>
      </c>
      <c r="P379" s="40" t="s">
        <v>1881</v>
      </c>
      <c r="Q379" s="38">
        <v>250</v>
      </c>
      <c r="R379" s="34" t="s">
        <v>247</v>
      </c>
      <c r="S379" s="36" t="s">
        <v>248</v>
      </c>
      <c r="T379" s="35">
        <v>2570</v>
      </c>
      <c r="U379" s="37">
        <v>2570</v>
      </c>
      <c r="V379" s="37">
        <f t="shared" si="20"/>
        <v>2570000</v>
      </c>
      <c r="W379" s="31">
        <v>2018</v>
      </c>
      <c r="X379" s="31" t="s">
        <v>89</v>
      </c>
      <c r="Y379" s="31">
        <v>2018</v>
      </c>
      <c r="Z379" s="31" t="s">
        <v>102</v>
      </c>
      <c r="AA379" s="39" t="s">
        <v>198</v>
      </c>
      <c r="AB379" s="38">
        <v>2018</v>
      </c>
      <c r="AC379" s="31" t="s">
        <v>127</v>
      </c>
      <c r="AD379" s="39">
        <v>2018</v>
      </c>
      <c r="AE379" s="39" t="s">
        <v>129</v>
      </c>
      <c r="AF379" s="66">
        <v>2018</v>
      </c>
      <c r="AG379" s="66" t="s">
        <v>130</v>
      </c>
      <c r="AH379" s="66">
        <v>2019</v>
      </c>
      <c r="AI379" s="66" t="s">
        <v>127</v>
      </c>
      <c r="AJ379" s="67" t="s">
        <v>271</v>
      </c>
      <c r="AK379" s="40" t="s">
        <v>104</v>
      </c>
      <c r="AL379" s="41">
        <v>1</v>
      </c>
      <c r="AM379" s="41">
        <v>31636</v>
      </c>
      <c r="AN379" s="41" t="s">
        <v>92</v>
      </c>
      <c r="AO379" s="39">
        <v>0</v>
      </c>
      <c r="AP379" s="31">
        <v>11</v>
      </c>
      <c r="AQ379" s="31"/>
      <c r="AR379" s="39" t="s">
        <v>93</v>
      </c>
      <c r="AS379" s="31" t="s">
        <v>94</v>
      </c>
      <c r="AT379" s="31" t="s">
        <v>95</v>
      </c>
      <c r="AU379" s="31"/>
      <c r="AV379" s="39" t="s">
        <v>1882</v>
      </c>
      <c r="AW379" s="39"/>
      <c r="AX379" s="39"/>
      <c r="AY379" s="39"/>
      <c r="AZ379" s="43"/>
      <c r="BA379" s="74">
        <v>43136</v>
      </c>
    </row>
    <row r="380" spans="1:53" s="3" customFormat="1" ht="76.5" customHeight="1" x14ac:dyDescent="0.2">
      <c r="A380" s="32" t="s">
        <v>1883</v>
      </c>
      <c r="B380" s="31" t="s">
        <v>1884</v>
      </c>
      <c r="C380" s="31"/>
      <c r="D380" s="31" t="s">
        <v>1885</v>
      </c>
      <c r="E380" s="31" t="s">
        <v>1886</v>
      </c>
      <c r="F380" s="31"/>
      <c r="G380" s="31" t="s">
        <v>1806</v>
      </c>
      <c r="H380" s="31" t="s">
        <v>77</v>
      </c>
      <c r="I380" s="31" t="s">
        <v>78</v>
      </c>
      <c r="J380" s="31" t="str">
        <f t="shared" si="17"/>
        <v>ОП Юг</v>
      </c>
      <c r="K380" s="31" t="s">
        <v>1887</v>
      </c>
      <c r="L380" s="31" t="str">
        <f t="shared" si="19"/>
        <v>Оказание услуг  по предрейсовому осмотру водителя и автомобиля</v>
      </c>
      <c r="M380" s="31" t="s">
        <v>1888</v>
      </c>
      <c r="N380" s="31"/>
      <c r="O380" s="33">
        <v>642</v>
      </c>
      <c r="P380" s="33" t="s">
        <v>82</v>
      </c>
      <c r="Q380" s="38">
        <v>1</v>
      </c>
      <c r="R380" s="34" t="s">
        <v>247</v>
      </c>
      <c r="S380" s="36" t="s">
        <v>248</v>
      </c>
      <c r="T380" s="35">
        <v>95</v>
      </c>
      <c r="U380" s="37">
        <v>95</v>
      </c>
      <c r="V380" s="37">
        <f t="shared" si="20"/>
        <v>95000</v>
      </c>
      <c r="W380" s="31">
        <v>2018</v>
      </c>
      <c r="X380" s="31" t="s">
        <v>127</v>
      </c>
      <c r="Y380" s="31">
        <v>2018</v>
      </c>
      <c r="Z380" s="31" t="s">
        <v>129</v>
      </c>
      <c r="AA380" s="39" t="s">
        <v>282</v>
      </c>
      <c r="AB380" s="38">
        <v>2018</v>
      </c>
      <c r="AC380" s="31" t="s">
        <v>130</v>
      </c>
      <c r="AD380" s="39">
        <v>2018</v>
      </c>
      <c r="AE380" s="39" t="s">
        <v>131</v>
      </c>
      <c r="AF380" s="66">
        <v>2018</v>
      </c>
      <c r="AG380" s="66" t="s">
        <v>84</v>
      </c>
      <c r="AH380" s="66">
        <v>2019</v>
      </c>
      <c r="AI380" s="66" t="s">
        <v>131</v>
      </c>
      <c r="AJ380" s="67" t="s">
        <v>283</v>
      </c>
      <c r="AK380" s="68" t="s">
        <v>133</v>
      </c>
      <c r="AL380" s="31">
        <v>0</v>
      </c>
      <c r="AM380" s="41">
        <v>97259</v>
      </c>
      <c r="AN380" s="41" t="s">
        <v>92</v>
      </c>
      <c r="AO380" s="39">
        <v>1</v>
      </c>
      <c r="AP380" s="31">
        <v>0</v>
      </c>
      <c r="AQ380" s="31"/>
      <c r="AR380" s="39"/>
      <c r="AS380" s="31" t="s">
        <v>94</v>
      </c>
      <c r="AT380" s="31" t="s">
        <v>95</v>
      </c>
      <c r="AU380" s="31"/>
      <c r="AV380" s="39" t="s">
        <v>1889</v>
      </c>
      <c r="AW380" s="39"/>
      <c r="AX380" s="39"/>
      <c r="AY380" s="39"/>
      <c r="AZ380" s="43"/>
      <c r="BA380" s="74">
        <v>43136</v>
      </c>
    </row>
    <row r="381" spans="1:53" s="3" customFormat="1" ht="59.25" customHeight="1" x14ac:dyDescent="0.2">
      <c r="A381" s="32" t="s">
        <v>1890</v>
      </c>
      <c r="B381" s="31" t="s">
        <v>1891</v>
      </c>
      <c r="C381" s="31"/>
      <c r="D381" s="31" t="s">
        <v>1340</v>
      </c>
      <c r="E381" s="31" t="s">
        <v>1341</v>
      </c>
      <c r="F381" s="31"/>
      <c r="G381" s="31" t="s">
        <v>1806</v>
      </c>
      <c r="H381" s="31" t="s">
        <v>77</v>
      </c>
      <c r="I381" s="31" t="s">
        <v>78</v>
      </c>
      <c r="J381" s="31" t="str">
        <f t="shared" si="17"/>
        <v>ОП Юг</v>
      </c>
      <c r="K381" s="31" t="s">
        <v>1342</v>
      </c>
      <c r="L381" s="31" t="str">
        <f t="shared" si="19"/>
        <v>Проведение занятий по общей физической подготовке</v>
      </c>
      <c r="M381" s="31" t="s">
        <v>1892</v>
      </c>
      <c r="N381" s="31"/>
      <c r="O381" s="33">
        <v>642</v>
      </c>
      <c r="P381" s="33" t="s">
        <v>82</v>
      </c>
      <c r="Q381" s="38">
        <v>1</v>
      </c>
      <c r="R381" s="34" t="s">
        <v>247</v>
      </c>
      <c r="S381" s="36" t="s">
        <v>248</v>
      </c>
      <c r="T381" s="35">
        <v>99</v>
      </c>
      <c r="U381" s="37">
        <v>99</v>
      </c>
      <c r="V381" s="37">
        <f t="shared" si="20"/>
        <v>99000</v>
      </c>
      <c r="W381" s="31">
        <v>2018</v>
      </c>
      <c r="X381" s="31" t="s">
        <v>102</v>
      </c>
      <c r="Y381" s="31">
        <v>2018</v>
      </c>
      <c r="Z381" s="31" t="s">
        <v>126</v>
      </c>
      <c r="AA381" s="39" t="s">
        <v>250</v>
      </c>
      <c r="AB381" s="38">
        <v>2018</v>
      </c>
      <c r="AC381" s="31" t="s">
        <v>127</v>
      </c>
      <c r="AD381" s="39">
        <v>2018</v>
      </c>
      <c r="AE381" s="39" t="s">
        <v>129</v>
      </c>
      <c r="AF381" s="66">
        <v>2018</v>
      </c>
      <c r="AG381" s="66" t="s">
        <v>130</v>
      </c>
      <c r="AH381" s="66">
        <v>2019</v>
      </c>
      <c r="AI381" s="66" t="s">
        <v>129</v>
      </c>
      <c r="AJ381" s="67" t="s">
        <v>182</v>
      </c>
      <c r="AK381" s="68" t="s">
        <v>133</v>
      </c>
      <c r="AL381" s="31">
        <v>0</v>
      </c>
      <c r="AM381" s="41">
        <v>97259</v>
      </c>
      <c r="AN381" s="41" t="s">
        <v>92</v>
      </c>
      <c r="AO381" s="39">
        <v>0</v>
      </c>
      <c r="AP381" s="31">
        <v>0</v>
      </c>
      <c r="AQ381" s="31"/>
      <c r="AR381" s="39"/>
      <c r="AS381" s="31" t="s">
        <v>94</v>
      </c>
      <c r="AT381" s="31" t="s">
        <v>95</v>
      </c>
      <c r="AU381" s="31"/>
      <c r="AV381" s="39" t="s">
        <v>1893</v>
      </c>
      <c r="AW381" s="39"/>
      <c r="AX381" s="39"/>
      <c r="AY381" s="39"/>
      <c r="AZ381" s="43"/>
      <c r="BA381" s="74">
        <v>43136</v>
      </c>
    </row>
    <row r="382" spans="1:53" s="3" customFormat="1" ht="45" customHeight="1" x14ac:dyDescent="0.2">
      <c r="A382" s="32"/>
      <c r="B382" s="31" t="s">
        <v>1894</v>
      </c>
      <c r="C382" s="31"/>
      <c r="D382" s="31" t="s">
        <v>1335</v>
      </c>
      <c r="E382" s="31" t="s">
        <v>358</v>
      </c>
      <c r="F382" s="31"/>
      <c r="G382" s="31" t="s">
        <v>1806</v>
      </c>
      <c r="H382" s="31" t="s">
        <v>77</v>
      </c>
      <c r="I382" s="31" t="s">
        <v>78</v>
      </c>
      <c r="J382" s="31" t="str">
        <f t="shared" si="17"/>
        <v>ОП Юг</v>
      </c>
      <c r="K382" s="31" t="s">
        <v>1895</v>
      </c>
      <c r="L382" s="31" t="str">
        <f t="shared" si="19"/>
        <v>Оказание услуг по проведению периодического медицинского осмотра</v>
      </c>
      <c r="M382" s="31" t="s">
        <v>1531</v>
      </c>
      <c r="N382" s="31"/>
      <c r="O382" s="33">
        <v>642</v>
      </c>
      <c r="P382" s="33" t="s">
        <v>82</v>
      </c>
      <c r="Q382" s="38">
        <v>1</v>
      </c>
      <c r="R382" s="34" t="s">
        <v>247</v>
      </c>
      <c r="S382" s="36" t="s">
        <v>248</v>
      </c>
      <c r="T382" s="35">
        <v>97</v>
      </c>
      <c r="U382" s="37">
        <v>97</v>
      </c>
      <c r="V382" s="37">
        <f t="shared" si="20"/>
        <v>97000</v>
      </c>
      <c r="W382" s="31">
        <v>2018</v>
      </c>
      <c r="X382" s="31" t="s">
        <v>129</v>
      </c>
      <c r="Y382" s="31">
        <v>2018</v>
      </c>
      <c r="Z382" s="31" t="s">
        <v>130</v>
      </c>
      <c r="AA382" s="39" t="s">
        <v>175</v>
      </c>
      <c r="AB382" s="38">
        <v>2018</v>
      </c>
      <c r="AC382" s="31" t="s">
        <v>131</v>
      </c>
      <c r="AD382" s="39">
        <v>2018</v>
      </c>
      <c r="AE382" s="39" t="s">
        <v>84</v>
      </c>
      <c r="AF382" s="66">
        <v>2018</v>
      </c>
      <c r="AG382" s="66" t="s">
        <v>101</v>
      </c>
      <c r="AH382" s="66">
        <v>2018</v>
      </c>
      <c r="AI382" s="66" t="s">
        <v>88</v>
      </c>
      <c r="AJ382" s="67" t="s">
        <v>311</v>
      </c>
      <c r="AK382" s="68" t="s">
        <v>133</v>
      </c>
      <c r="AL382" s="31">
        <v>0</v>
      </c>
      <c r="AM382" s="41">
        <v>97259</v>
      </c>
      <c r="AN382" s="41" t="s">
        <v>92</v>
      </c>
      <c r="AO382" s="39">
        <v>1</v>
      </c>
      <c r="AP382" s="31">
        <v>0</v>
      </c>
      <c r="AQ382" s="31"/>
      <c r="AR382" s="39"/>
      <c r="AS382" s="31" t="s">
        <v>94</v>
      </c>
      <c r="AT382" s="31" t="s">
        <v>95</v>
      </c>
      <c r="AU382" s="31"/>
      <c r="AV382" s="39" t="s">
        <v>1828</v>
      </c>
      <c r="AW382" s="39"/>
      <c r="AX382" s="39"/>
      <c r="AY382" s="39"/>
      <c r="AZ382" s="43"/>
      <c r="BA382" s="74">
        <v>43136</v>
      </c>
    </row>
    <row r="383" spans="1:53" s="3" customFormat="1" ht="51.75" customHeight="1" x14ac:dyDescent="0.2">
      <c r="A383" s="32" t="s">
        <v>1896</v>
      </c>
      <c r="B383" s="31" t="s">
        <v>1897</v>
      </c>
      <c r="C383" s="31" t="s">
        <v>268</v>
      </c>
      <c r="D383" s="31">
        <v>38</v>
      </c>
      <c r="E383" s="31" t="s">
        <v>1898</v>
      </c>
      <c r="F383" s="31"/>
      <c r="G383" s="31" t="s">
        <v>1806</v>
      </c>
      <c r="H383" s="31" t="s">
        <v>77</v>
      </c>
      <c r="I383" s="31" t="s">
        <v>78</v>
      </c>
      <c r="J383" s="31" t="str">
        <f t="shared" si="17"/>
        <v>ОП Юг</v>
      </c>
      <c r="K383" s="31" t="s">
        <v>1899</v>
      </c>
      <c r="L383" s="31" t="str">
        <f t="shared" si="19"/>
        <v>Оказание услуг  по сбору и транспортированию (вывозу) твердых бытовых отходов</v>
      </c>
      <c r="M383" s="31" t="s">
        <v>1900</v>
      </c>
      <c r="N383" s="31"/>
      <c r="O383" s="33">
        <v>642</v>
      </c>
      <c r="P383" s="33" t="s">
        <v>82</v>
      </c>
      <c r="Q383" s="38">
        <v>1</v>
      </c>
      <c r="R383" s="34" t="s">
        <v>247</v>
      </c>
      <c r="S383" s="36" t="s">
        <v>248</v>
      </c>
      <c r="T383" s="35">
        <v>18</v>
      </c>
      <c r="U383" s="37">
        <v>18</v>
      </c>
      <c r="V383" s="37">
        <f t="shared" si="20"/>
        <v>18000</v>
      </c>
      <c r="W383" s="31">
        <v>2018</v>
      </c>
      <c r="X383" s="31" t="s">
        <v>89</v>
      </c>
      <c r="Y383" s="31">
        <v>2018</v>
      </c>
      <c r="Z383" s="31" t="s">
        <v>89</v>
      </c>
      <c r="AA383" s="39" t="s">
        <v>249</v>
      </c>
      <c r="AB383" s="38">
        <v>2018</v>
      </c>
      <c r="AC383" s="31" t="s">
        <v>102</v>
      </c>
      <c r="AD383" s="39">
        <v>2018</v>
      </c>
      <c r="AE383" s="39" t="s">
        <v>126</v>
      </c>
      <c r="AF383" s="66">
        <v>2018</v>
      </c>
      <c r="AG383" s="66" t="s">
        <v>126</v>
      </c>
      <c r="AH383" s="66">
        <v>2019</v>
      </c>
      <c r="AI383" s="66" t="s">
        <v>126</v>
      </c>
      <c r="AJ383" s="67" t="s">
        <v>199</v>
      </c>
      <c r="AK383" s="68" t="s">
        <v>133</v>
      </c>
      <c r="AL383" s="31">
        <v>0</v>
      </c>
      <c r="AM383" s="41">
        <v>97259</v>
      </c>
      <c r="AN383" s="41" t="s">
        <v>92</v>
      </c>
      <c r="AO383" s="39">
        <v>0</v>
      </c>
      <c r="AP383" s="31">
        <v>0</v>
      </c>
      <c r="AQ383" s="31"/>
      <c r="AR383" s="39"/>
      <c r="AS383" s="31" t="s">
        <v>94</v>
      </c>
      <c r="AT383" s="31" t="s">
        <v>95</v>
      </c>
      <c r="AU383" s="31"/>
      <c r="AV383" s="39" t="s">
        <v>1901</v>
      </c>
      <c r="AW383" s="39">
        <v>4</v>
      </c>
      <c r="AX383" s="181">
        <v>43110</v>
      </c>
      <c r="AY383" s="181">
        <v>43112</v>
      </c>
      <c r="AZ383" s="181">
        <v>43111</v>
      </c>
      <c r="BA383" s="74">
        <v>43136</v>
      </c>
    </row>
    <row r="384" spans="1:53" s="3" customFormat="1" ht="64.5" customHeight="1" x14ac:dyDescent="0.2">
      <c r="A384" s="32" t="s">
        <v>1902</v>
      </c>
      <c r="B384" s="31" t="s">
        <v>1903</v>
      </c>
      <c r="C384" s="31" t="s">
        <v>108</v>
      </c>
      <c r="D384" s="31" t="s">
        <v>689</v>
      </c>
      <c r="E384" s="31" t="s">
        <v>690</v>
      </c>
      <c r="F384" s="31"/>
      <c r="G384" s="31" t="s">
        <v>1806</v>
      </c>
      <c r="H384" s="31" t="s">
        <v>77</v>
      </c>
      <c r="I384" s="31" t="s">
        <v>78</v>
      </c>
      <c r="J384" s="31" t="str">
        <f t="shared" si="17"/>
        <v>ОП Юг</v>
      </c>
      <c r="K384" s="31" t="s">
        <v>1904</v>
      </c>
      <c r="L384" s="31" t="str">
        <f t="shared" si="19"/>
        <v>Оказание услуг  по сбору и транспортированию (вывозу) жидких бытовых отходов и хозяйственно-бытовых стоков</v>
      </c>
      <c r="M384" s="31" t="s">
        <v>1900</v>
      </c>
      <c r="N384" s="31"/>
      <c r="O384" s="33">
        <v>642</v>
      </c>
      <c r="P384" s="33" t="s">
        <v>82</v>
      </c>
      <c r="Q384" s="38">
        <v>1</v>
      </c>
      <c r="R384" s="34" t="s">
        <v>247</v>
      </c>
      <c r="S384" s="36" t="s">
        <v>248</v>
      </c>
      <c r="T384" s="35">
        <v>75.5</v>
      </c>
      <c r="U384" s="37">
        <v>25</v>
      </c>
      <c r="V384" s="37">
        <f t="shared" si="20"/>
        <v>75500</v>
      </c>
      <c r="W384" s="31">
        <v>2018</v>
      </c>
      <c r="X384" s="31" t="s">
        <v>127</v>
      </c>
      <c r="Y384" s="31">
        <v>2018</v>
      </c>
      <c r="Z384" s="31" t="s">
        <v>129</v>
      </c>
      <c r="AA384" s="39" t="s">
        <v>282</v>
      </c>
      <c r="AB384" s="38">
        <v>2018</v>
      </c>
      <c r="AC384" s="31" t="s">
        <v>131</v>
      </c>
      <c r="AD384" s="39">
        <v>2018</v>
      </c>
      <c r="AE384" s="39" t="s">
        <v>84</v>
      </c>
      <c r="AF384" s="66">
        <v>2018</v>
      </c>
      <c r="AG384" s="66" t="s">
        <v>101</v>
      </c>
      <c r="AH384" s="66">
        <v>2019</v>
      </c>
      <c r="AI384" s="66" t="s">
        <v>84</v>
      </c>
      <c r="AJ384" s="67" t="s">
        <v>166</v>
      </c>
      <c r="AK384" s="68" t="s">
        <v>133</v>
      </c>
      <c r="AL384" s="31">
        <v>0</v>
      </c>
      <c r="AM384" s="41">
        <v>97259</v>
      </c>
      <c r="AN384" s="41" t="s">
        <v>92</v>
      </c>
      <c r="AO384" s="39">
        <v>0</v>
      </c>
      <c r="AP384" s="31">
        <v>0</v>
      </c>
      <c r="AQ384" s="31" t="s">
        <v>1905</v>
      </c>
      <c r="AR384" s="39"/>
      <c r="AS384" s="31" t="s">
        <v>94</v>
      </c>
      <c r="AT384" s="31" t="s">
        <v>95</v>
      </c>
      <c r="AU384" s="31"/>
      <c r="AV384" s="39" t="s">
        <v>1828</v>
      </c>
      <c r="AW384" s="31">
        <v>151</v>
      </c>
      <c r="AX384" s="181">
        <v>43200</v>
      </c>
      <c r="AY384" s="183">
        <v>43203</v>
      </c>
      <c r="AZ384" s="183">
        <v>43201</v>
      </c>
      <c r="BA384" s="74">
        <v>43136</v>
      </c>
    </row>
    <row r="385" spans="1:53" s="3" customFormat="1" ht="69" customHeight="1" x14ac:dyDescent="0.2">
      <c r="A385" s="32" t="s">
        <v>1906</v>
      </c>
      <c r="B385" s="31" t="s">
        <v>1907</v>
      </c>
      <c r="C385" s="31" t="s">
        <v>268</v>
      </c>
      <c r="D385" s="31" t="s">
        <v>914</v>
      </c>
      <c r="E385" s="31" t="s">
        <v>915</v>
      </c>
      <c r="F385" s="31"/>
      <c r="G385" s="31" t="s">
        <v>1806</v>
      </c>
      <c r="H385" s="31" t="s">
        <v>77</v>
      </c>
      <c r="I385" s="31" t="s">
        <v>78</v>
      </c>
      <c r="J385" s="31" t="str">
        <f t="shared" si="17"/>
        <v>ОП Юг</v>
      </c>
      <c r="K385" s="31" t="s">
        <v>1908</v>
      </c>
      <c r="L385" s="31" t="str">
        <f t="shared" si="19"/>
        <v>Оказание услуг  по ТО и ремонту оргтехники</v>
      </c>
      <c r="M385" s="31" t="s">
        <v>1909</v>
      </c>
      <c r="N385" s="31"/>
      <c r="O385" s="33">
        <v>642</v>
      </c>
      <c r="P385" s="33" t="s">
        <v>82</v>
      </c>
      <c r="Q385" s="38">
        <v>1</v>
      </c>
      <c r="R385" s="34" t="s">
        <v>247</v>
      </c>
      <c r="S385" s="36" t="s">
        <v>248</v>
      </c>
      <c r="T385" s="35">
        <v>96</v>
      </c>
      <c r="U385" s="37">
        <v>96</v>
      </c>
      <c r="V385" s="37">
        <f t="shared" si="20"/>
        <v>96000</v>
      </c>
      <c r="W385" s="31">
        <v>2018</v>
      </c>
      <c r="X385" s="31" t="s">
        <v>89</v>
      </c>
      <c r="Y385" s="31">
        <v>2018</v>
      </c>
      <c r="Z385" s="31" t="s">
        <v>89</v>
      </c>
      <c r="AA385" s="39" t="s">
        <v>249</v>
      </c>
      <c r="AB385" s="38">
        <v>2018</v>
      </c>
      <c r="AC385" s="31" t="s">
        <v>102</v>
      </c>
      <c r="AD385" s="39">
        <v>2018</v>
      </c>
      <c r="AE385" s="39" t="s">
        <v>126</v>
      </c>
      <c r="AF385" s="66">
        <v>2018</v>
      </c>
      <c r="AG385" s="66" t="s">
        <v>126</v>
      </c>
      <c r="AH385" s="66">
        <v>2019</v>
      </c>
      <c r="AI385" s="66" t="s">
        <v>126</v>
      </c>
      <c r="AJ385" s="67" t="s">
        <v>199</v>
      </c>
      <c r="AK385" s="68" t="s">
        <v>133</v>
      </c>
      <c r="AL385" s="31">
        <v>0</v>
      </c>
      <c r="AM385" s="41">
        <v>97259</v>
      </c>
      <c r="AN385" s="41" t="s">
        <v>92</v>
      </c>
      <c r="AO385" s="39">
        <v>1</v>
      </c>
      <c r="AP385" s="31">
        <v>0</v>
      </c>
      <c r="AQ385" s="31"/>
      <c r="AR385" s="39"/>
      <c r="AS385" s="31" t="s">
        <v>94</v>
      </c>
      <c r="AT385" s="31" t="s">
        <v>95</v>
      </c>
      <c r="AU385" s="31"/>
      <c r="AV385" s="39" t="s">
        <v>1910</v>
      </c>
      <c r="AW385" s="39">
        <v>8</v>
      </c>
      <c r="AX385" s="181">
        <v>43112</v>
      </c>
      <c r="AY385" s="182">
        <v>43118</v>
      </c>
      <c r="AZ385" s="181">
        <v>43116</v>
      </c>
      <c r="BA385" s="74">
        <v>43136</v>
      </c>
    </row>
    <row r="386" spans="1:53" s="3" customFormat="1" ht="51" customHeight="1" x14ac:dyDescent="0.2">
      <c r="A386" s="32" t="s">
        <v>1911</v>
      </c>
      <c r="B386" s="31" t="s">
        <v>1912</v>
      </c>
      <c r="C386" s="31"/>
      <c r="D386" s="31" t="s">
        <v>1744</v>
      </c>
      <c r="E386" s="31" t="s">
        <v>1745</v>
      </c>
      <c r="F386" s="31"/>
      <c r="G386" s="31" t="s">
        <v>1806</v>
      </c>
      <c r="H386" s="31" t="s">
        <v>77</v>
      </c>
      <c r="I386" s="31" t="s">
        <v>78</v>
      </c>
      <c r="J386" s="31" t="str">
        <f t="shared" si="17"/>
        <v>ОП Юг</v>
      </c>
      <c r="K386" s="31" t="s">
        <v>1913</v>
      </c>
      <c r="L386" s="31" t="str">
        <f t="shared" si="19"/>
        <v>Оказание услуг мойки служебного автомобиля</v>
      </c>
      <c r="M386" s="31" t="s">
        <v>1914</v>
      </c>
      <c r="N386" s="31"/>
      <c r="O386" s="33">
        <v>642</v>
      </c>
      <c r="P386" s="33" t="s">
        <v>82</v>
      </c>
      <c r="Q386" s="38">
        <v>1</v>
      </c>
      <c r="R386" s="34" t="s">
        <v>247</v>
      </c>
      <c r="S386" s="36" t="s">
        <v>248</v>
      </c>
      <c r="T386" s="35">
        <v>88</v>
      </c>
      <c r="U386" s="37">
        <v>88</v>
      </c>
      <c r="V386" s="37">
        <f t="shared" si="20"/>
        <v>88000</v>
      </c>
      <c r="W386" s="31">
        <v>2018</v>
      </c>
      <c r="X386" s="31" t="s">
        <v>89</v>
      </c>
      <c r="Y386" s="31">
        <v>2018</v>
      </c>
      <c r="Z386" s="31" t="s">
        <v>89</v>
      </c>
      <c r="AA386" s="39" t="s">
        <v>249</v>
      </c>
      <c r="AB386" s="38">
        <v>2018</v>
      </c>
      <c r="AC386" s="31" t="s">
        <v>102</v>
      </c>
      <c r="AD386" s="39">
        <v>2018</v>
      </c>
      <c r="AE386" s="39" t="s">
        <v>126</v>
      </c>
      <c r="AF386" s="66">
        <v>2018</v>
      </c>
      <c r="AG386" s="66" t="s">
        <v>126</v>
      </c>
      <c r="AH386" s="66">
        <v>2019</v>
      </c>
      <c r="AI386" s="66" t="s">
        <v>102</v>
      </c>
      <c r="AJ386" s="67" t="s">
        <v>297</v>
      </c>
      <c r="AK386" s="68" t="s">
        <v>133</v>
      </c>
      <c r="AL386" s="31">
        <v>0</v>
      </c>
      <c r="AM386" s="41">
        <v>97259</v>
      </c>
      <c r="AN386" s="41" t="s">
        <v>92</v>
      </c>
      <c r="AO386" s="39">
        <v>1</v>
      </c>
      <c r="AP386" s="31">
        <v>0</v>
      </c>
      <c r="AQ386" s="31"/>
      <c r="AR386" s="39"/>
      <c r="AS386" s="31" t="s">
        <v>94</v>
      </c>
      <c r="AT386" s="31" t="s">
        <v>95</v>
      </c>
      <c r="AU386" s="31"/>
      <c r="AV386" s="39" t="s">
        <v>1915</v>
      </c>
      <c r="AW386" s="39"/>
      <c r="AX386" s="39"/>
      <c r="AY386" s="39"/>
      <c r="AZ386" s="43"/>
      <c r="BA386" s="74">
        <v>43136</v>
      </c>
    </row>
    <row r="387" spans="1:53" s="3" customFormat="1" ht="68.25" customHeight="1" x14ac:dyDescent="0.2">
      <c r="A387" s="32"/>
      <c r="B387" s="31" t="s">
        <v>1916</v>
      </c>
      <c r="C387" s="31"/>
      <c r="D387" s="31" t="s">
        <v>1917</v>
      </c>
      <c r="E387" s="31" t="s">
        <v>805</v>
      </c>
      <c r="F387" s="31"/>
      <c r="G387" s="31" t="s">
        <v>1806</v>
      </c>
      <c r="H387" s="31" t="s">
        <v>77</v>
      </c>
      <c r="I387" s="31" t="s">
        <v>78</v>
      </c>
      <c r="J387" s="31" t="str">
        <f t="shared" si="17"/>
        <v>ОП Юг</v>
      </c>
      <c r="K387" s="31" t="s">
        <v>1546</v>
      </c>
      <c r="L387" s="31" t="str">
        <f t="shared" si="19"/>
        <v>Поставка питьевой воды в бутылях</v>
      </c>
      <c r="M387" s="31" t="s">
        <v>1849</v>
      </c>
      <c r="N387" s="31"/>
      <c r="O387" s="33">
        <v>642</v>
      </c>
      <c r="P387" s="33" t="s">
        <v>82</v>
      </c>
      <c r="Q387" s="38">
        <v>1</v>
      </c>
      <c r="R387" s="34" t="s">
        <v>247</v>
      </c>
      <c r="S387" s="36" t="s">
        <v>248</v>
      </c>
      <c r="T387" s="35">
        <v>84</v>
      </c>
      <c r="U387" s="37">
        <v>84</v>
      </c>
      <c r="V387" s="37">
        <f t="shared" si="20"/>
        <v>84000</v>
      </c>
      <c r="W387" s="31">
        <v>2018</v>
      </c>
      <c r="X387" s="31" t="s">
        <v>101</v>
      </c>
      <c r="Y387" s="31">
        <v>2018</v>
      </c>
      <c r="Z387" s="31" t="s">
        <v>85</v>
      </c>
      <c r="AA387" s="39" t="s">
        <v>86</v>
      </c>
      <c r="AB387" s="38">
        <v>2018</v>
      </c>
      <c r="AC387" s="31" t="s">
        <v>87</v>
      </c>
      <c r="AD387" s="39">
        <v>2018</v>
      </c>
      <c r="AE387" s="39" t="s">
        <v>88</v>
      </c>
      <c r="AF387" s="66">
        <v>2019</v>
      </c>
      <c r="AG387" s="66" t="s">
        <v>89</v>
      </c>
      <c r="AH387" s="66">
        <v>2019</v>
      </c>
      <c r="AI387" s="66" t="s">
        <v>88</v>
      </c>
      <c r="AJ387" s="67" t="s">
        <v>90</v>
      </c>
      <c r="AK387" s="68" t="s">
        <v>133</v>
      </c>
      <c r="AL387" s="31">
        <v>0</v>
      </c>
      <c r="AM387" s="41">
        <v>97259</v>
      </c>
      <c r="AN387" s="41" t="s">
        <v>92</v>
      </c>
      <c r="AO387" s="39">
        <v>1</v>
      </c>
      <c r="AP387" s="31">
        <v>0</v>
      </c>
      <c r="AQ387" s="31"/>
      <c r="AR387" s="39"/>
      <c r="AS387" s="31" t="s">
        <v>94</v>
      </c>
      <c r="AT387" s="31" t="s">
        <v>95</v>
      </c>
      <c r="AU387" s="31"/>
      <c r="AV387" s="39" t="s">
        <v>1918</v>
      </c>
      <c r="AW387" s="39"/>
      <c r="AX387" s="39"/>
      <c r="AY387" s="39"/>
      <c r="AZ387" s="43"/>
      <c r="BA387" s="74">
        <v>43136</v>
      </c>
    </row>
    <row r="388" spans="1:53" s="3" customFormat="1" ht="57.75" customHeight="1" x14ac:dyDescent="0.2">
      <c r="A388" s="32"/>
      <c r="B388" s="31" t="s">
        <v>1919</v>
      </c>
      <c r="C388" s="31"/>
      <c r="D388" s="31" t="s">
        <v>1467</v>
      </c>
      <c r="E388" s="31" t="s">
        <v>1920</v>
      </c>
      <c r="F388" s="31"/>
      <c r="G388" s="31" t="s">
        <v>1806</v>
      </c>
      <c r="H388" s="31" t="s">
        <v>77</v>
      </c>
      <c r="I388" s="31" t="s">
        <v>78</v>
      </c>
      <c r="J388" s="31" t="str">
        <f t="shared" si="17"/>
        <v>ОП Юг</v>
      </c>
      <c r="K388" s="38" t="s">
        <v>1921</v>
      </c>
      <c r="L388" s="31" t="str">
        <f t="shared" si="19"/>
        <v>Оказание услуг  по стирке, химчистке и ремонту спецодежды</v>
      </c>
      <c r="M388" s="31" t="s">
        <v>1922</v>
      </c>
      <c r="N388" s="31"/>
      <c r="O388" s="33">
        <v>642</v>
      </c>
      <c r="P388" s="33" t="s">
        <v>82</v>
      </c>
      <c r="Q388" s="38">
        <v>1</v>
      </c>
      <c r="R388" s="34" t="s">
        <v>247</v>
      </c>
      <c r="S388" s="36" t="s">
        <v>248</v>
      </c>
      <c r="T388" s="35">
        <v>91</v>
      </c>
      <c r="U388" s="37">
        <v>91</v>
      </c>
      <c r="V388" s="37">
        <f t="shared" si="20"/>
        <v>91000</v>
      </c>
      <c r="W388" s="31">
        <v>2018</v>
      </c>
      <c r="X388" s="31" t="s">
        <v>101</v>
      </c>
      <c r="Y388" s="31">
        <v>2018</v>
      </c>
      <c r="Z388" s="31" t="s">
        <v>85</v>
      </c>
      <c r="AA388" s="39" t="s">
        <v>86</v>
      </c>
      <c r="AB388" s="38">
        <v>2018</v>
      </c>
      <c r="AC388" s="31" t="s">
        <v>87</v>
      </c>
      <c r="AD388" s="39">
        <v>2018</v>
      </c>
      <c r="AE388" s="39" t="s">
        <v>88</v>
      </c>
      <c r="AF388" s="66">
        <v>2019</v>
      </c>
      <c r="AG388" s="66" t="s">
        <v>89</v>
      </c>
      <c r="AH388" s="66">
        <v>2019</v>
      </c>
      <c r="AI388" s="66" t="s">
        <v>88</v>
      </c>
      <c r="AJ388" s="67" t="s">
        <v>90</v>
      </c>
      <c r="AK388" s="68" t="s">
        <v>133</v>
      </c>
      <c r="AL388" s="31">
        <v>0</v>
      </c>
      <c r="AM388" s="41">
        <v>97259</v>
      </c>
      <c r="AN388" s="41" t="s">
        <v>92</v>
      </c>
      <c r="AO388" s="39">
        <v>1</v>
      </c>
      <c r="AP388" s="31">
        <v>0</v>
      </c>
      <c r="AQ388" s="31"/>
      <c r="AR388" s="39"/>
      <c r="AS388" s="31" t="s">
        <v>94</v>
      </c>
      <c r="AT388" s="31" t="s">
        <v>95</v>
      </c>
      <c r="AU388" s="31"/>
      <c r="AV388" s="39" t="s">
        <v>1923</v>
      </c>
      <c r="AW388" s="39"/>
      <c r="AX388" s="39"/>
      <c r="AY388" s="39"/>
      <c r="AZ388" s="43"/>
      <c r="BA388" s="74">
        <v>43136</v>
      </c>
    </row>
    <row r="389" spans="1:53" s="3" customFormat="1" ht="75.75" customHeight="1" x14ac:dyDescent="0.2">
      <c r="A389" s="32" t="s">
        <v>1924</v>
      </c>
      <c r="B389" s="31" t="s">
        <v>1925</v>
      </c>
      <c r="C389" s="31"/>
      <c r="D389" s="31" t="s">
        <v>146</v>
      </c>
      <c r="E389" s="32" t="s">
        <v>1926</v>
      </c>
      <c r="F389" s="31"/>
      <c r="G389" s="31" t="s">
        <v>1806</v>
      </c>
      <c r="H389" s="31" t="s">
        <v>77</v>
      </c>
      <c r="I389" s="31" t="s">
        <v>78</v>
      </c>
      <c r="J389" s="31" t="str">
        <f t="shared" si="17"/>
        <v>ОП Юг</v>
      </c>
      <c r="K389" s="38" t="s">
        <v>1927</v>
      </c>
      <c r="L389" s="31" t="str">
        <f t="shared" si="19"/>
        <v xml:space="preserve">Оказание услуг  пультовой охраны и технического обслуживания
средств «тревожная кнопка» 
</v>
      </c>
      <c r="M389" s="31" t="s">
        <v>1928</v>
      </c>
      <c r="N389" s="31"/>
      <c r="O389" s="33">
        <v>642</v>
      </c>
      <c r="P389" s="33" t="s">
        <v>82</v>
      </c>
      <c r="Q389" s="38">
        <v>1</v>
      </c>
      <c r="R389" s="34" t="s">
        <v>247</v>
      </c>
      <c r="S389" s="36" t="s">
        <v>248</v>
      </c>
      <c r="T389" s="35">
        <v>160</v>
      </c>
      <c r="U389" s="37">
        <v>160</v>
      </c>
      <c r="V389" s="37">
        <f t="shared" si="20"/>
        <v>160000</v>
      </c>
      <c r="W389" s="31">
        <v>2018</v>
      </c>
      <c r="X389" s="31" t="s">
        <v>89</v>
      </c>
      <c r="Y389" s="31">
        <v>2018</v>
      </c>
      <c r="Z389" s="31" t="s">
        <v>102</v>
      </c>
      <c r="AA389" s="39" t="s">
        <v>198</v>
      </c>
      <c r="AB389" s="38">
        <v>2018</v>
      </c>
      <c r="AC389" s="31" t="s">
        <v>126</v>
      </c>
      <c r="AD389" s="39">
        <v>2018</v>
      </c>
      <c r="AE389" s="39" t="s">
        <v>127</v>
      </c>
      <c r="AF389" s="66">
        <v>2018</v>
      </c>
      <c r="AG389" s="66" t="s">
        <v>129</v>
      </c>
      <c r="AH389" s="66">
        <v>2019</v>
      </c>
      <c r="AI389" s="66" t="s">
        <v>127</v>
      </c>
      <c r="AJ389" s="67" t="s">
        <v>271</v>
      </c>
      <c r="AK389" s="67" t="s">
        <v>176</v>
      </c>
      <c r="AL389" s="31">
        <v>0</v>
      </c>
      <c r="AM389" s="41">
        <v>3363</v>
      </c>
      <c r="AN389" s="41" t="s">
        <v>92</v>
      </c>
      <c r="AO389" s="39">
        <v>0</v>
      </c>
      <c r="AP389" s="31">
        <v>0</v>
      </c>
      <c r="AQ389" s="31"/>
      <c r="AR389" s="39"/>
      <c r="AS389" s="31" t="s">
        <v>94</v>
      </c>
      <c r="AT389" s="31" t="s">
        <v>95</v>
      </c>
      <c r="AU389" s="31"/>
      <c r="AV389" s="39" t="s">
        <v>1929</v>
      </c>
      <c r="AW389" s="39"/>
      <c r="AX389" s="39"/>
      <c r="AY389" s="39"/>
      <c r="AZ389" s="43"/>
      <c r="BA389" s="181">
        <v>43136</v>
      </c>
    </row>
    <row r="390" spans="1:53" s="3" customFormat="1" ht="67.5" customHeight="1" x14ac:dyDescent="0.2">
      <c r="A390" s="32"/>
      <c r="B390" s="31" t="s">
        <v>1930</v>
      </c>
      <c r="C390" s="31"/>
      <c r="D390" s="31" t="s">
        <v>1852</v>
      </c>
      <c r="E390" s="31" t="s">
        <v>1853</v>
      </c>
      <c r="F390" s="31"/>
      <c r="G390" s="31" t="s">
        <v>1806</v>
      </c>
      <c r="H390" s="31" t="s">
        <v>77</v>
      </c>
      <c r="I390" s="31" t="s">
        <v>78</v>
      </c>
      <c r="J390" s="31" t="str">
        <f t="shared" si="17"/>
        <v>ОП Юг</v>
      </c>
      <c r="K390" s="38" t="s">
        <v>1931</v>
      </c>
      <c r="L390" s="31" t="str">
        <f t="shared" si="19"/>
        <v>Оказание услуг  специальной техники</v>
      </c>
      <c r="M390" s="31" t="s">
        <v>1932</v>
      </c>
      <c r="N390" s="31"/>
      <c r="O390" s="33">
        <v>642</v>
      </c>
      <c r="P390" s="33" t="s">
        <v>82</v>
      </c>
      <c r="Q390" s="38">
        <v>1</v>
      </c>
      <c r="R390" s="34" t="s">
        <v>247</v>
      </c>
      <c r="S390" s="36" t="s">
        <v>248</v>
      </c>
      <c r="T390" s="35">
        <v>99</v>
      </c>
      <c r="U390" s="37">
        <v>99</v>
      </c>
      <c r="V390" s="37">
        <f t="shared" si="20"/>
        <v>99000</v>
      </c>
      <c r="W390" s="31">
        <v>2018</v>
      </c>
      <c r="X390" s="31" t="s">
        <v>129</v>
      </c>
      <c r="Y390" s="31">
        <v>2018</v>
      </c>
      <c r="Z390" s="31" t="s">
        <v>130</v>
      </c>
      <c r="AA390" s="39" t="s">
        <v>175</v>
      </c>
      <c r="AB390" s="38">
        <v>2018</v>
      </c>
      <c r="AC390" s="31" t="s">
        <v>131</v>
      </c>
      <c r="AD390" s="39">
        <v>2018</v>
      </c>
      <c r="AE390" s="39" t="s">
        <v>84</v>
      </c>
      <c r="AF390" s="66">
        <v>2018</v>
      </c>
      <c r="AG390" s="66" t="s">
        <v>101</v>
      </c>
      <c r="AH390" s="66">
        <v>2019</v>
      </c>
      <c r="AI390" s="66" t="s">
        <v>84</v>
      </c>
      <c r="AJ390" s="67" t="s">
        <v>510</v>
      </c>
      <c r="AK390" s="68" t="s">
        <v>133</v>
      </c>
      <c r="AL390" s="31">
        <v>0</v>
      </c>
      <c r="AM390" s="41">
        <v>97259</v>
      </c>
      <c r="AN390" s="41" t="s">
        <v>92</v>
      </c>
      <c r="AO390" s="39">
        <v>1</v>
      </c>
      <c r="AP390" s="31">
        <v>0</v>
      </c>
      <c r="AQ390" s="31"/>
      <c r="AR390" s="39"/>
      <c r="AS390" s="31" t="s">
        <v>94</v>
      </c>
      <c r="AT390" s="31" t="s">
        <v>95</v>
      </c>
      <c r="AU390" s="31"/>
      <c r="AV390" s="39" t="s">
        <v>1828</v>
      </c>
      <c r="AW390" s="39"/>
      <c r="AX390" s="39"/>
      <c r="AY390" s="39"/>
      <c r="AZ390" s="43"/>
      <c r="BA390" s="74">
        <v>43136</v>
      </c>
    </row>
    <row r="391" spans="1:53" s="3" customFormat="1" ht="80.25" customHeight="1" x14ac:dyDescent="0.2">
      <c r="A391" s="32" t="s">
        <v>1933</v>
      </c>
      <c r="B391" s="31" t="s">
        <v>1934</v>
      </c>
      <c r="C391" s="31"/>
      <c r="D391" s="31" t="s">
        <v>1935</v>
      </c>
      <c r="E391" s="31" t="s">
        <v>1629</v>
      </c>
      <c r="F391" s="31"/>
      <c r="G391" s="31" t="s">
        <v>1806</v>
      </c>
      <c r="H391" s="31" t="s">
        <v>77</v>
      </c>
      <c r="I391" s="31" t="s">
        <v>78</v>
      </c>
      <c r="J391" s="31" t="str">
        <f t="shared" si="17"/>
        <v>ОП Юг</v>
      </c>
      <c r="K391" s="38" t="s">
        <v>1936</v>
      </c>
      <c r="L391" s="31" t="str">
        <f t="shared" si="19"/>
        <v>Оказание услуг  аварийно-спасательного отряда</v>
      </c>
      <c r="M391" s="31" t="s">
        <v>1937</v>
      </c>
      <c r="N391" s="31"/>
      <c r="O391" s="33">
        <v>642</v>
      </c>
      <c r="P391" s="33" t="s">
        <v>82</v>
      </c>
      <c r="Q391" s="38">
        <v>1</v>
      </c>
      <c r="R391" s="34" t="s">
        <v>247</v>
      </c>
      <c r="S391" s="36" t="s">
        <v>248</v>
      </c>
      <c r="T391" s="35">
        <v>140</v>
      </c>
      <c r="U391" s="37">
        <v>140</v>
      </c>
      <c r="V391" s="37">
        <f t="shared" si="20"/>
        <v>140000</v>
      </c>
      <c r="W391" s="31">
        <v>2018</v>
      </c>
      <c r="X391" s="31" t="s">
        <v>89</v>
      </c>
      <c r="Y391" s="31">
        <v>2018</v>
      </c>
      <c r="Z391" s="31" t="s">
        <v>102</v>
      </c>
      <c r="AA391" s="39" t="s">
        <v>198</v>
      </c>
      <c r="AB391" s="38">
        <v>2018</v>
      </c>
      <c r="AC391" s="31" t="s">
        <v>126</v>
      </c>
      <c r="AD391" s="39">
        <v>2018</v>
      </c>
      <c r="AE391" s="39" t="s">
        <v>127</v>
      </c>
      <c r="AF391" s="66">
        <v>2018</v>
      </c>
      <c r="AG391" s="66" t="s">
        <v>127</v>
      </c>
      <c r="AH391" s="66">
        <v>2019</v>
      </c>
      <c r="AI391" s="66" t="s">
        <v>126</v>
      </c>
      <c r="AJ391" s="67" t="s">
        <v>199</v>
      </c>
      <c r="AK391" s="40" t="s">
        <v>104</v>
      </c>
      <c r="AL391" s="41">
        <v>1</v>
      </c>
      <c r="AM391" s="41">
        <v>31636</v>
      </c>
      <c r="AN391" s="41" t="s">
        <v>92</v>
      </c>
      <c r="AO391" s="39">
        <v>0</v>
      </c>
      <c r="AP391" s="31">
        <v>0</v>
      </c>
      <c r="AQ391" s="31"/>
      <c r="AR391" s="39" t="s">
        <v>93</v>
      </c>
      <c r="AS391" s="31" t="s">
        <v>94</v>
      </c>
      <c r="AT391" s="31" t="s">
        <v>95</v>
      </c>
      <c r="AU391" s="31"/>
      <c r="AV391" s="39" t="s">
        <v>1938</v>
      </c>
      <c r="AW391" s="39"/>
      <c r="AX391" s="39"/>
      <c r="AY391" s="39"/>
      <c r="AZ391" s="43"/>
      <c r="BA391" s="181">
        <v>43136</v>
      </c>
    </row>
    <row r="392" spans="1:53" s="20" customFormat="1" ht="126.75" customHeight="1" x14ac:dyDescent="0.2">
      <c r="A392" s="32"/>
      <c r="B392" s="31" t="s">
        <v>1939</v>
      </c>
      <c r="C392" s="31"/>
      <c r="D392" s="31">
        <v>38</v>
      </c>
      <c r="E392" s="31" t="s">
        <v>1625</v>
      </c>
      <c r="F392" s="31"/>
      <c r="G392" s="31" t="s">
        <v>1806</v>
      </c>
      <c r="H392" s="31" t="s">
        <v>77</v>
      </c>
      <c r="I392" s="31" t="s">
        <v>78</v>
      </c>
      <c r="J392" s="31" t="str">
        <f t="shared" si="17"/>
        <v>ОП Юг</v>
      </c>
      <c r="K392" s="38" t="s">
        <v>1940</v>
      </c>
      <c r="L392" s="31" t="str">
        <f t="shared" si="19"/>
        <v>Оказание услуг  по сбору и транспортированию для дальнейшего обезвреживания, обработки или утилизации опасных отходов I-IV класса опасности</v>
      </c>
      <c r="M392" s="31" t="s">
        <v>1865</v>
      </c>
      <c r="N392" s="31"/>
      <c r="O392" s="33">
        <v>642</v>
      </c>
      <c r="P392" s="33" t="s">
        <v>82</v>
      </c>
      <c r="Q392" s="38">
        <v>1</v>
      </c>
      <c r="R392" s="34" t="s">
        <v>247</v>
      </c>
      <c r="S392" s="36" t="s">
        <v>248</v>
      </c>
      <c r="T392" s="35">
        <v>450</v>
      </c>
      <c r="U392" s="37">
        <v>450</v>
      </c>
      <c r="V392" s="37">
        <f t="shared" si="20"/>
        <v>450000</v>
      </c>
      <c r="W392" s="31">
        <v>2018</v>
      </c>
      <c r="X392" s="31" t="s">
        <v>130</v>
      </c>
      <c r="Y392" s="31">
        <v>2018</v>
      </c>
      <c r="Z392" s="31" t="s">
        <v>131</v>
      </c>
      <c r="AA392" s="39" t="s">
        <v>165</v>
      </c>
      <c r="AB392" s="38">
        <v>2018</v>
      </c>
      <c r="AC392" s="31" t="s">
        <v>101</v>
      </c>
      <c r="AD392" s="39">
        <v>2018</v>
      </c>
      <c r="AE392" s="39" t="s">
        <v>85</v>
      </c>
      <c r="AF392" s="66">
        <v>2018</v>
      </c>
      <c r="AG392" s="66" t="s">
        <v>87</v>
      </c>
      <c r="AH392" s="66">
        <v>2019</v>
      </c>
      <c r="AI392" s="66" t="s">
        <v>85</v>
      </c>
      <c r="AJ392" s="67" t="s">
        <v>141</v>
      </c>
      <c r="AK392" s="40" t="s">
        <v>104</v>
      </c>
      <c r="AL392" s="41">
        <v>1</v>
      </c>
      <c r="AM392" s="41">
        <v>31636</v>
      </c>
      <c r="AN392" s="41" t="s">
        <v>92</v>
      </c>
      <c r="AO392" s="39">
        <v>0</v>
      </c>
      <c r="AP392" s="31">
        <v>0</v>
      </c>
      <c r="AQ392" s="31"/>
      <c r="AR392" s="39" t="s">
        <v>93</v>
      </c>
      <c r="AS392" s="31" t="s">
        <v>94</v>
      </c>
      <c r="AT392" s="31" t="s">
        <v>95</v>
      </c>
      <c r="AU392" s="31"/>
      <c r="AV392" s="39"/>
      <c r="AW392" s="39"/>
      <c r="AX392" s="39"/>
      <c r="AY392" s="39"/>
      <c r="AZ392" s="43"/>
      <c r="BA392" s="75">
        <v>43136</v>
      </c>
    </row>
    <row r="393" spans="1:53" s="3" customFormat="1" ht="63.75" x14ac:dyDescent="0.2">
      <c r="A393" s="32" t="s">
        <v>1941</v>
      </c>
      <c r="B393" s="31" t="s">
        <v>1942</v>
      </c>
      <c r="C393" s="31"/>
      <c r="D393" s="31" t="s">
        <v>1744</v>
      </c>
      <c r="E393" s="31" t="s">
        <v>1745</v>
      </c>
      <c r="F393" s="31"/>
      <c r="G393" s="31" t="s">
        <v>1806</v>
      </c>
      <c r="H393" s="31" t="s">
        <v>77</v>
      </c>
      <c r="I393" s="31" t="s">
        <v>78</v>
      </c>
      <c r="J393" s="31" t="str">
        <f t="shared" si="17"/>
        <v>ОП Юг</v>
      </c>
      <c r="K393" s="38" t="s">
        <v>1943</v>
      </c>
      <c r="L393" s="31" t="str">
        <f t="shared" si="19"/>
        <v>Оказание услуг  по  мойке грузовых автомобилей</v>
      </c>
      <c r="M393" s="31" t="s">
        <v>1914</v>
      </c>
      <c r="N393" s="31"/>
      <c r="O393" s="33">
        <v>642</v>
      </c>
      <c r="P393" s="33" t="s">
        <v>82</v>
      </c>
      <c r="Q393" s="38">
        <v>1</v>
      </c>
      <c r="R393" s="34" t="s">
        <v>247</v>
      </c>
      <c r="S393" s="36" t="s">
        <v>248</v>
      </c>
      <c r="T393" s="35">
        <v>54</v>
      </c>
      <c r="U393" s="37">
        <v>54</v>
      </c>
      <c r="V393" s="37">
        <f t="shared" si="20"/>
        <v>54000</v>
      </c>
      <c r="W393" s="31">
        <v>2018</v>
      </c>
      <c r="X393" s="31" t="s">
        <v>127</v>
      </c>
      <c r="Y393" s="31">
        <v>2018</v>
      </c>
      <c r="Z393" s="31" t="s">
        <v>129</v>
      </c>
      <c r="AA393" s="39" t="s">
        <v>282</v>
      </c>
      <c r="AB393" s="38">
        <v>2018</v>
      </c>
      <c r="AC393" s="31" t="s">
        <v>131</v>
      </c>
      <c r="AD393" s="39">
        <v>2018</v>
      </c>
      <c r="AE393" s="39" t="s">
        <v>84</v>
      </c>
      <c r="AF393" s="66">
        <v>2018</v>
      </c>
      <c r="AG393" s="66" t="s">
        <v>101</v>
      </c>
      <c r="AH393" s="66">
        <v>2019</v>
      </c>
      <c r="AI393" s="66" t="s">
        <v>84</v>
      </c>
      <c r="AJ393" s="67" t="s">
        <v>166</v>
      </c>
      <c r="AK393" s="68" t="s">
        <v>133</v>
      </c>
      <c r="AL393" s="31">
        <v>0</v>
      </c>
      <c r="AM393" s="41">
        <v>97259</v>
      </c>
      <c r="AN393" s="41" t="s">
        <v>92</v>
      </c>
      <c r="AO393" s="39">
        <v>1</v>
      </c>
      <c r="AP393" s="31">
        <v>0</v>
      </c>
      <c r="AQ393" s="31"/>
      <c r="AR393" s="39"/>
      <c r="AS393" s="31" t="s">
        <v>94</v>
      </c>
      <c r="AT393" s="31" t="s">
        <v>95</v>
      </c>
      <c r="AU393" s="31"/>
      <c r="AV393" s="39" t="s">
        <v>1828</v>
      </c>
      <c r="AW393" s="39"/>
      <c r="AX393" s="39"/>
      <c r="AY393" s="39"/>
      <c r="AZ393" s="43"/>
      <c r="BA393" s="74">
        <v>43136</v>
      </c>
    </row>
    <row r="394" spans="1:53" s="3" customFormat="1" ht="89.25" customHeight="1" x14ac:dyDescent="0.2">
      <c r="A394" s="32" t="s">
        <v>1944</v>
      </c>
      <c r="B394" s="31" t="s">
        <v>1945</v>
      </c>
      <c r="C394" s="31" t="s">
        <v>108</v>
      </c>
      <c r="D394" s="31" t="s">
        <v>885</v>
      </c>
      <c r="E394" s="31" t="s">
        <v>326</v>
      </c>
      <c r="F394" s="31"/>
      <c r="G394" s="31" t="s">
        <v>1806</v>
      </c>
      <c r="H394" s="31" t="s">
        <v>77</v>
      </c>
      <c r="I394" s="31" t="s">
        <v>78</v>
      </c>
      <c r="J394" s="31" t="str">
        <f t="shared" si="17"/>
        <v>ОП Юг</v>
      </c>
      <c r="K394" s="38" t="s">
        <v>1946</v>
      </c>
      <c r="L394" s="31" t="str">
        <f t="shared" si="19"/>
        <v>Оказание услуг  по проведению предаттестационной подготовки по электробезопасности</v>
      </c>
      <c r="M394" s="31" t="s">
        <v>1947</v>
      </c>
      <c r="N394" s="31"/>
      <c r="O394" s="33">
        <v>642</v>
      </c>
      <c r="P394" s="33" t="s">
        <v>82</v>
      </c>
      <c r="Q394" s="38" t="s">
        <v>114</v>
      </c>
      <c r="R394" s="34" t="s">
        <v>247</v>
      </c>
      <c r="S394" s="36" t="s">
        <v>248</v>
      </c>
      <c r="T394" s="35">
        <v>45</v>
      </c>
      <c r="U394" s="37">
        <f>T394</f>
        <v>45</v>
      </c>
      <c r="V394" s="37">
        <f t="shared" si="20"/>
        <v>45000</v>
      </c>
      <c r="W394" s="31">
        <v>2018</v>
      </c>
      <c r="X394" s="31" t="s">
        <v>89</v>
      </c>
      <c r="Y394" s="31">
        <v>2018</v>
      </c>
      <c r="Z394" s="31" t="s">
        <v>102</v>
      </c>
      <c r="AA394" s="39" t="s">
        <v>198</v>
      </c>
      <c r="AB394" s="38">
        <v>2018</v>
      </c>
      <c r="AC394" s="31" t="s">
        <v>126</v>
      </c>
      <c r="AD394" s="39">
        <v>2018</v>
      </c>
      <c r="AE394" s="39" t="s">
        <v>127</v>
      </c>
      <c r="AF394" s="66">
        <v>2018</v>
      </c>
      <c r="AG394" s="66" t="s">
        <v>129</v>
      </c>
      <c r="AH394" s="66">
        <v>2019</v>
      </c>
      <c r="AI394" s="66" t="s">
        <v>127</v>
      </c>
      <c r="AJ394" s="67" t="s">
        <v>271</v>
      </c>
      <c r="AK394" s="68" t="s">
        <v>133</v>
      </c>
      <c r="AL394" s="31">
        <v>0</v>
      </c>
      <c r="AM394" s="41">
        <v>97259</v>
      </c>
      <c r="AN394" s="41" t="s">
        <v>92</v>
      </c>
      <c r="AO394" s="39">
        <v>0</v>
      </c>
      <c r="AP394" s="31">
        <v>22</v>
      </c>
      <c r="AQ394" s="31" t="s">
        <v>1948</v>
      </c>
      <c r="AR394" s="39"/>
      <c r="AS394" s="31" t="s">
        <v>94</v>
      </c>
      <c r="AT394" s="31" t="s">
        <v>95</v>
      </c>
      <c r="AU394" s="31"/>
      <c r="AV394" s="39"/>
      <c r="AW394" s="39">
        <v>23</v>
      </c>
      <c r="AX394" s="180">
        <v>43123</v>
      </c>
      <c r="AY394" s="180">
        <v>43124</v>
      </c>
      <c r="AZ394" s="180">
        <v>43123</v>
      </c>
      <c r="BA394" s="74">
        <v>43136</v>
      </c>
    </row>
    <row r="395" spans="1:53" s="3" customFormat="1" ht="64.5" customHeight="1" x14ac:dyDescent="0.2">
      <c r="A395" s="32" t="s">
        <v>1949</v>
      </c>
      <c r="B395" s="31" t="s">
        <v>1950</v>
      </c>
      <c r="C395" s="31" t="s">
        <v>108</v>
      </c>
      <c r="D395" s="31" t="s">
        <v>885</v>
      </c>
      <c r="E395" s="31" t="s">
        <v>326</v>
      </c>
      <c r="F395" s="31"/>
      <c r="G395" s="31" t="s">
        <v>1806</v>
      </c>
      <c r="H395" s="31" t="s">
        <v>77</v>
      </c>
      <c r="I395" s="31" t="s">
        <v>78</v>
      </c>
      <c r="J395" s="31" t="str">
        <f t="shared" si="17"/>
        <v>ОП Юг</v>
      </c>
      <c r="K395" s="38" t="s">
        <v>1951</v>
      </c>
      <c r="L395" s="31" t="str">
        <f t="shared" si="19"/>
        <v>Оказание услуг  профессионального дополнительного образования</v>
      </c>
      <c r="M395" s="31" t="s">
        <v>1947</v>
      </c>
      <c r="N395" s="31"/>
      <c r="O395" s="33">
        <v>642</v>
      </c>
      <c r="P395" s="33" t="s">
        <v>82</v>
      </c>
      <c r="Q395" s="38">
        <v>1</v>
      </c>
      <c r="R395" s="34" t="s">
        <v>247</v>
      </c>
      <c r="S395" s="36" t="s">
        <v>248</v>
      </c>
      <c r="T395" s="35">
        <v>61</v>
      </c>
      <c r="U395" s="37">
        <v>40</v>
      </c>
      <c r="V395" s="37">
        <f t="shared" si="20"/>
        <v>61000</v>
      </c>
      <c r="W395" s="31">
        <v>2018</v>
      </c>
      <c r="X395" s="31" t="s">
        <v>127</v>
      </c>
      <c r="Y395" s="31">
        <v>2018</v>
      </c>
      <c r="Z395" s="31" t="s">
        <v>129</v>
      </c>
      <c r="AA395" s="59" t="s">
        <v>282</v>
      </c>
      <c r="AB395" s="38">
        <v>2018</v>
      </c>
      <c r="AC395" s="31" t="s">
        <v>130</v>
      </c>
      <c r="AD395" s="39">
        <v>2018</v>
      </c>
      <c r="AE395" s="39" t="s">
        <v>1952</v>
      </c>
      <c r="AF395" s="66">
        <v>2018</v>
      </c>
      <c r="AG395" s="66" t="s">
        <v>84</v>
      </c>
      <c r="AH395" s="66">
        <v>2019</v>
      </c>
      <c r="AI395" s="66" t="s">
        <v>131</v>
      </c>
      <c r="AJ395" s="67" t="s">
        <v>283</v>
      </c>
      <c r="AK395" s="68" t="s">
        <v>133</v>
      </c>
      <c r="AL395" s="31">
        <v>0</v>
      </c>
      <c r="AM395" s="41">
        <v>97259</v>
      </c>
      <c r="AN395" s="41" t="s">
        <v>92</v>
      </c>
      <c r="AO395" s="39">
        <v>0</v>
      </c>
      <c r="AP395" s="31">
        <v>22</v>
      </c>
      <c r="AQ395" s="31" t="s">
        <v>1953</v>
      </c>
      <c r="AR395" s="39"/>
      <c r="AS395" s="31" t="s">
        <v>94</v>
      </c>
      <c r="AT395" s="31" t="s">
        <v>95</v>
      </c>
      <c r="AU395" s="31"/>
      <c r="AV395" s="39" t="s">
        <v>265</v>
      </c>
      <c r="AW395" s="39" t="s">
        <v>1954</v>
      </c>
      <c r="AX395" s="180" t="s">
        <v>1955</v>
      </c>
      <c r="AY395" s="180" t="s">
        <v>1956</v>
      </c>
      <c r="AZ395" s="180" t="s">
        <v>1957</v>
      </c>
      <c r="BA395" s="74">
        <v>43136</v>
      </c>
    </row>
    <row r="396" spans="1:53" s="22" customFormat="1" ht="88.5" customHeight="1" x14ac:dyDescent="0.2">
      <c r="A396" s="32" t="s">
        <v>1958</v>
      </c>
      <c r="B396" s="31" t="s">
        <v>1959</v>
      </c>
      <c r="C396" s="31" t="s">
        <v>1960</v>
      </c>
      <c r="D396" s="38" t="s">
        <v>1250</v>
      </c>
      <c r="E396" s="31" t="s">
        <v>1961</v>
      </c>
      <c r="F396" s="31"/>
      <c r="G396" s="31" t="s">
        <v>1230</v>
      </c>
      <c r="H396" s="31" t="s">
        <v>77</v>
      </c>
      <c r="I396" s="31" t="s">
        <v>78</v>
      </c>
      <c r="J396" s="31" t="str">
        <f>G396</f>
        <v>СЭЭТО</v>
      </c>
      <c r="K396" s="38" t="s">
        <v>1962</v>
      </c>
      <c r="L396" s="31" t="str">
        <f t="shared" si="19"/>
        <v>Поставка испытательных, измерительных приборов и ЗИП для электротехнической лаборатории</v>
      </c>
      <c r="M396" s="31" t="s">
        <v>1963</v>
      </c>
      <c r="N396" s="31"/>
      <c r="O396" s="33">
        <v>796</v>
      </c>
      <c r="P396" s="33" t="s">
        <v>296</v>
      </c>
      <c r="Q396" s="38" t="s">
        <v>1964</v>
      </c>
      <c r="R396" s="34">
        <v>46000000000</v>
      </c>
      <c r="S396" s="31" t="s">
        <v>125</v>
      </c>
      <c r="T396" s="35">
        <v>3375.1880000000001</v>
      </c>
      <c r="U396" s="72">
        <f t="shared" ref="U396:U417" si="21">T396</f>
        <v>3375.1880000000001</v>
      </c>
      <c r="V396" s="37">
        <f t="shared" si="20"/>
        <v>3375188</v>
      </c>
      <c r="W396" s="31">
        <v>2018</v>
      </c>
      <c r="X396" s="31" t="s">
        <v>89</v>
      </c>
      <c r="Y396" s="31">
        <v>2018</v>
      </c>
      <c r="Z396" s="31" t="s">
        <v>89</v>
      </c>
      <c r="AA396" s="38" t="s">
        <v>249</v>
      </c>
      <c r="AB396" s="38">
        <v>2018</v>
      </c>
      <c r="AC396" s="31" t="s">
        <v>102</v>
      </c>
      <c r="AD396" s="39">
        <v>2018</v>
      </c>
      <c r="AE396" s="39" t="s">
        <v>126</v>
      </c>
      <c r="AF396" s="66">
        <v>2018</v>
      </c>
      <c r="AG396" s="66" t="s">
        <v>131</v>
      </c>
      <c r="AH396" s="66">
        <v>2018</v>
      </c>
      <c r="AI396" s="66" t="s">
        <v>84</v>
      </c>
      <c r="AJ396" s="67" t="s">
        <v>140</v>
      </c>
      <c r="AK396" s="31" t="s">
        <v>104</v>
      </c>
      <c r="AL396" s="41">
        <v>1</v>
      </c>
      <c r="AM396" s="41">
        <v>31636</v>
      </c>
      <c r="AN396" s="41" t="s">
        <v>92</v>
      </c>
      <c r="AO396" s="39">
        <v>1</v>
      </c>
      <c r="AP396" s="31">
        <v>0</v>
      </c>
      <c r="AQ396" s="31"/>
      <c r="AR396" s="39" t="s">
        <v>93</v>
      </c>
      <c r="AS396" s="31" t="s">
        <v>94</v>
      </c>
      <c r="AT396" s="31" t="s">
        <v>95</v>
      </c>
      <c r="AU396" s="31"/>
      <c r="AV396" s="39"/>
      <c r="AW396" s="39">
        <v>1</v>
      </c>
      <c r="AX396" s="180">
        <v>43082</v>
      </c>
      <c r="AY396" s="180">
        <v>43084</v>
      </c>
      <c r="AZ396" s="43"/>
      <c r="BA396" s="76">
        <v>43136</v>
      </c>
    </row>
    <row r="397" spans="1:53" s="85" customFormat="1" ht="123" customHeight="1" x14ac:dyDescent="0.25">
      <c r="A397" s="39" t="s">
        <v>1965</v>
      </c>
      <c r="B397" s="31" t="s">
        <v>1966</v>
      </c>
      <c r="C397" s="39" t="s">
        <v>1960</v>
      </c>
      <c r="D397" s="77" t="s">
        <v>1967</v>
      </c>
      <c r="E397" s="77" t="s">
        <v>213</v>
      </c>
      <c r="F397" s="31"/>
      <c r="G397" s="31" t="s">
        <v>160</v>
      </c>
      <c r="H397" s="31" t="s">
        <v>77</v>
      </c>
      <c r="I397" s="31" t="str">
        <f t="shared" ref="I397:I432" si="22">G397</f>
        <v>СТО</v>
      </c>
      <c r="J397" s="31" t="str">
        <f t="shared" ref="J397:J432" si="23">I397</f>
        <v>СТО</v>
      </c>
      <c r="K397" s="31" t="s">
        <v>1968</v>
      </c>
      <c r="L397" s="31" t="str">
        <f t="shared" si="19"/>
        <v>Услуга по перевозке дизельного топлива ЕВРО морским (речным) судном (танкером)</v>
      </c>
      <c r="M397" s="31" t="s">
        <v>1969</v>
      </c>
      <c r="N397" s="36" t="s">
        <v>75</v>
      </c>
      <c r="O397" s="38">
        <v>642</v>
      </c>
      <c r="P397" s="78" t="s">
        <v>878</v>
      </c>
      <c r="Q397" s="79">
        <v>1</v>
      </c>
      <c r="R397" s="80" t="s">
        <v>163</v>
      </c>
      <c r="S397" s="31" t="s">
        <v>164</v>
      </c>
      <c r="T397" s="35">
        <v>118000</v>
      </c>
      <c r="U397" s="36">
        <f t="shared" si="21"/>
        <v>118000</v>
      </c>
      <c r="V397" s="37">
        <f t="shared" si="20"/>
        <v>118000000</v>
      </c>
      <c r="W397" s="31">
        <v>2018</v>
      </c>
      <c r="X397" s="31" t="s">
        <v>89</v>
      </c>
      <c r="Y397" s="31">
        <v>2018</v>
      </c>
      <c r="Z397" s="31" t="s">
        <v>89</v>
      </c>
      <c r="AA397" s="38" t="s">
        <v>249</v>
      </c>
      <c r="AB397" s="38">
        <v>2018</v>
      </c>
      <c r="AC397" s="38" t="s">
        <v>89</v>
      </c>
      <c r="AD397" s="31">
        <v>2018</v>
      </c>
      <c r="AE397" s="38" t="s">
        <v>1970</v>
      </c>
      <c r="AF397" s="38" t="s">
        <v>115</v>
      </c>
      <c r="AG397" s="38" t="s">
        <v>89</v>
      </c>
      <c r="AH397" s="31">
        <v>2019</v>
      </c>
      <c r="AI397" s="31" t="s">
        <v>89</v>
      </c>
      <c r="AJ397" s="81" t="s">
        <v>370</v>
      </c>
      <c r="AK397" s="82" t="s">
        <v>251</v>
      </c>
      <c r="AL397" s="43">
        <v>1</v>
      </c>
      <c r="AM397" s="43">
        <v>65355</v>
      </c>
      <c r="AN397" s="83" t="s">
        <v>92</v>
      </c>
      <c r="AO397" s="84">
        <v>0</v>
      </c>
      <c r="AP397" s="84">
        <v>13</v>
      </c>
      <c r="AQ397" s="52" t="s">
        <v>1971</v>
      </c>
      <c r="AR397" s="39" t="s">
        <v>93</v>
      </c>
      <c r="AS397" s="31" t="s">
        <v>94</v>
      </c>
      <c r="AT397" s="31" t="s">
        <v>1717</v>
      </c>
      <c r="AU397" s="31"/>
      <c r="AV397" s="31"/>
      <c r="AW397" s="39">
        <v>2</v>
      </c>
      <c r="AX397" s="182">
        <v>43109</v>
      </c>
      <c r="AY397" s="182">
        <v>43109</v>
      </c>
      <c r="AZ397" s="182"/>
      <c r="BA397" s="186">
        <v>43136</v>
      </c>
    </row>
    <row r="398" spans="1:53" s="85" customFormat="1" ht="123" customHeight="1" x14ac:dyDescent="0.25">
      <c r="A398" s="39" t="s">
        <v>1972</v>
      </c>
      <c r="B398" s="31" t="s">
        <v>1973</v>
      </c>
      <c r="C398" s="39" t="s">
        <v>1960</v>
      </c>
      <c r="D398" s="77" t="s">
        <v>242</v>
      </c>
      <c r="E398" s="31" t="s">
        <v>243</v>
      </c>
      <c r="F398" s="31">
        <v>8</v>
      </c>
      <c r="G398" s="31" t="s">
        <v>160</v>
      </c>
      <c r="H398" s="31" t="s">
        <v>77</v>
      </c>
      <c r="I398" s="31" t="str">
        <f t="shared" si="22"/>
        <v>СТО</v>
      </c>
      <c r="J398" s="31" t="str">
        <f t="shared" si="23"/>
        <v>СТО</v>
      </c>
      <c r="K398" s="31" t="s">
        <v>1974</v>
      </c>
      <c r="L398" s="31" t="str">
        <f t="shared" si="19"/>
        <v>Поставка топлива для реактивных двигателей марки ТС-1 в/с /РТ в/с (ГОСТ 10227-86) в количестве 12 000 (двенадцать тысяч) тонн</v>
      </c>
      <c r="M398" s="31" t="s">
        <v>245</v>
      </c>
      <c r="N398" s="36" t="s">
        <v>75</v>
      </c>
      <c r="O398" s="31">
        <v>168</v>
      </c>
      <c r="P398" s="33" t="s">
        <v>246</v>
      </c>
      <c r="Q398" s="79">
        <v>12000</v>
      </c>
      <c r="R398" s="80" t="s">
        <v>163</v>
      </c>
      <c r="S398" s="31" t="s">
        <v>164</v>
      </c>
      <c r="T398" s="35">
        <v>596000</v>
      </c>
      <c r="U398" s="36">
        <f t="shared" si="21"/>
        <v>596000</v>
      </c>
      <c r="V398" s="37">
        <f t="shared" si="20"/>
        <v>596000000</v>
      </c>
      <c r="W398" s="31">
        <v>2018</v>
      </c>
      <c r="X398" s="31" t="s">
        <v>89</v>
      </c>
      <c r="Y398" s="31">
        <v>2018</v>
      </c>
      <c r="Z398" s="31" t="s">
        <v>89</v>
      </c>
      <c r="AA398" s="38" t="s">
        <v>249</v>
      </c>
      <c r="AB398" s="38">
        <v>2018</v>
      </c>
      <c r="AC398" s="38" t="s">
        <v>89</v>
      </c>
      <c r="AD398" s="31">
        <v>2018</v>
      </c>
      <c r="AE398" s="38" t="s">
        <v>1970</v>
      </c>
      <c r="AF398" s="38" t="s">
        <v>115</v>
      </c>
      <c r="AG398" s="38" t="s">
        <v>89</v>
      </c>
      <c r="AH398" s="31">
        <v>2018</v>
      </c>
      <c r="AI398" s="31" t="s">
        <v>102</v>
      </c>
      <c r="AJ398" s="81" t="s">
        <v>198</v>
      </c>
      <c r="AK398" s="82" t="s">
        <v>251</v>
      </c>
      <c r="AL398" s="43">
        <v>1</v>
      </c>
      <c r="AM398" s="43">
        <v>65355</v>
      </c>
      <c r="AN398" s="83" t="s">
        <v>92</v>
      </c>
      <c r="AO398" s="84">
        <v>0</v>
      </c>
      <c r="AP398" s="84">
        <v>12</v>
      </c>
      <c r="AQ398" s="52"/>
      <c r="AR398" s="39" t="s">
        <v>93</v>
      </c>
      <c r="AS398" s="31" t="s">
        <v>94</v>
      </c>
      <c r="AT398" s="31" t="s">
        <v>1717</v>
      </c>
      <c r="AU398" s="31"/>
      <c r="AV398" s="31"/>
      <c r="AW398" s="39">
        <v>5</v>
      </c>
      <c r="AX398" s="182">
        <v>43112</v>
      </c>
      <c r="AY398" s="182">
        <v>43112</v>
      </c>
      <c r="AZ398" s="182"/>
      <c r="BA398" s="186">
        <v>43136</v>
      </c>
    </row>
    <row r="399" spans="1:53" s="49" customFormat="1" ht="123" customHeight="1" x14ac:dyDescent="0.25">
      <c r="A399" s="39" t="s">
        <v>1975</v>
      </c>
      <c r="B399" s="31" t="s">
        <v>1976</v>
      </c>
      <c r="C399" s="39" t="s">
        <v>1960</v>
      </c>
      <c r="D399" s="31" t="s">
        <v>146</v>
      </c>
      <c r="E399" s="31" t="s">
        <v>147</v>
      </c>
      <c r="F399" s="31">
        <v>8</v>
      </c>
      <c r="G399" s="31" t="s">
        <v>819</v>
      </c>
      <c r="H399" s="31" t="s">
        <v>77</v>
      </c>
      <c r="I399" s="31" t="str">
        <f t="shared" si="22"/>
        <v>ОП Крым</v>
      </c>
      <c r="J399" s="31" t="str">
        <f t="shared" si="23"/>
        <v>ОП Крым</v>
      </c>
      <c r="K399" s="31" t="s">
        <v>1977</v>
      </c>
      <c r="L399" s="31" t="str">
        <f t="shared" si="19"/>
        <v>Оказание услуг по выполнению зарядки и переосвидетельствованию модулей порошкового пожаротушения «Лавина» и «Титан», входящих в состав систем пожаротушения</v>
      </c>
      <c r="M399" s="31" t="s">
        <v>1596</v>
      </c>
      <c r="N399" s="36" t="s">
        <v>75</v>
      </c>
      <c r="O399" s="33">
        <v>642</v>
      </c>
      <c r="P399" s="33" t="s">
        <v>82</v>
      </c>
      <c r="Q399" s="38">
        <v>1</v>
      </c>
      <c r="R399" s="80" t="s">
        <v>163</v>
      </c>
      <c r="S399" s="31" t="s">
        <v>164</v>
      </c>
      <c r="T399" s="35">
        <v>571.23800000000006</v>
      </c>
      <c r="U399" s="36">
        <f t="shared" si="21"/>
        <v>571.23800000000006</v>
      </c>
      <c r="V399" s="37">
        <f t="shared" si="20"/>
        <v>571238</v>
      </c>
      <c r="W399" s="31">
        <v>2018</v>
      </c>
      <c r="X399" s="31" t="s">
        <v>89</v>
      </c>
      <c r="Y399" s="31">
        <v>2018</v>
      </c>
      <c r="Z399" s="31" t="s">
        <v>102</v>
      </c>
      <c r="AA399" s="39" t="s">
        <v>198</v>
      </c>
      <c r="AB399" s="38">
        <v>2018</v>
      </c>
      <c r="AC399" s="38" t="s">
        <v>102</v>
      </c>
      <c r="AD399" s="31">
        <v>2018</v>
      </c>
      <c r="AE399" s="38" t="s">
        <v>102</v>
      </c>
      <c r="AF399" s="38" t="s">
        <v>115</v>
      </c>
      <c r="AG399" s="38" t="s">
        <v>102</v>
      </c>
      <c r="AH399" s="31">
        <v>2019</v>
      </c>
      <c r="AI399" s="31" t="s">
        <v>102</v>
      </c>
      <c r="AJ399" s="81" t="s">
        <v>297</v>
      </c>
      <c r="AK399" s="40" t="s">
        <v>104</v>
      </c>
      <c r="AL399" s="41">
        <v>1</v>
      </c>
      <c r="AM399" s="41">
        <v>31636</v>
      </c>
      <c r="AN399" s="86" t="s">
        <v>92</v>
      </c>
      <c r="AO399" s="43">
        <v>1</v>
      </c>
      <c r="AP399" s="43">
        <v>0</v>
      </c>
      <c r="AQ399" s="45" t="s">
        <v>1978</v>
      </c>
      <c r="AR399" s="39" t="s">
        <v>93</v>
      </c>
      <c r="AS399" s="31" t="s">
        <v>94</v>
      </c>
      <c r="AT399" s="31" t="s">
        <v>1717</v>
      </c>
      <c r="AU399" s="31"/>
      <c r="AV399" s="31"/>
      <c r="AW399" s="39">
        <v>7</v>
      </c>
      <c r="AX399" s="182">
        <v>43112</v>
      </c>
      <c r="AY399" s="182">
        <v>43118</v>
      </c>
      <c r="AZ399" s="182">
        <v>43116</v>
      </c>
      <c r="BA399" s="181">
        <v>43136</v>
      </c>
    </row>
    <row r="400" spans="1:53" s="85" customFormat="1" ht="123" customHeight="1" x14ac:dyDescent="0.25">
      <c r="A400" s="39" t="s">
        <v>1979</v>
      </c>
      <c r="B400" s="31" t="s">
        <v>1980</v>
      </c>
      <c r="C400" s="39" t="s">
        <v>1960</v>
      </c>
      <c r="D400" s="77" t="s">
        <v>1981</v>
      </c>
      <c r="E400" s="77" t="s">
        <v>1982</v>
      </c>
      <c r="F400" s="31"/>
      <c r="G400" s="31" t="s">
        <v>160</v>
      </c>
      <c r="H400" s="31" t="s">
        <v>77</v>
      </c>
      <c r="I400" s="31" t="str">
        <f t="shared" si="22"/>
        <v>СТО</v>
      </c>
      <c r="J400" s="31" t="str">
        <f t="shared" si="23"/>
        <v>СТО</v>
      </c>
      <c r="K400" s="31" t="s">
        <v>1983</v>
      </c>
      <c r="L400" s="31" t="str">
        <f t="shared" si="19"/>
        <v>Продление лицензии программного обеспечения VipNet Клиент</v>
      </c>
      <c r="M400" s="31" t="s">
        <v>1984</v>
      </c>
      <c r="N400" s="36" t="s">
        <v>75</v>
      </c>
      <c r="O400" s="38">
        <v>642</v>
      </c>
      <c r="P400" s="78" t="s">
        <v>878</v>
      </c>
      <c r="Q400" s="79">
        <v>1</v>
      </c>
      <c r="R400" s="80">
        <v>45000000000</v>
      </c>
      <c r="S400" s="37" t="s">
        <v>83</v>
      </c>
      <c r="T400" s="35">
        <v>4</v>
      </c>
      <c r="U400" s="36">
        <f t="shared" si="21"/>
        <v>4</v>
      </c>
      <c r="V400" s="37">
        <f t="shared" si="20"/>
        <v>4000</v>
      </c>
      <c r="W400" s="31">
        <v>2018</v>
      </c>
      <c r="X400" s="31" t="s">
        <v>89</v>
      </c>
      <c r="Y400" s="31">
        <v>2018</v>
      </c>
      <c r="Z400" s="31" t="s">
        <v>89</v>
      </c>
      <c r="AA400" s="38" t="s">
        <v>249</v>
      </c>
      <c r="AB400" s="38">
        <v>2018</v>
      </c>
      <c r="AC400" s="38" t="s">
        <v>89</v>
      </c>
      <c r="AD400" s="31">
        <v>2018</v>
      </c>
      <c r="AE400" s="38" t="s">
        <v>1970</v>
      </c>
      <c r="AF400" s="38" t="s">
        <v>115</v>
      </c>
      <c r="AG400" s="38" t="s">
        <v>89</v>
      </c>
      <c r="AH400" s="31">
        <v>2019</v>
      </c>
      <c r="AI400" s="31" t="s">
        <v>89</v>
      </c>
      <c r="AJ400" s="81" t="s">
        <v>370</v>
      </c>
      <c r="AK400" s="82" t="s">
        <v>176</v>
      </c>
      <c r="AL400" s="31">
        <v>0</v>
      </c>
      <c r="AM400" s="41">
        <v>3363</v>
      </c>
      <c r="AN400" s="41" t="s">
        <v>92</v>
      </c>
      <c r="AO400" s="31">
        <v>0</v>
      </c>
      <c r="AP400" s="84">
        <v>0</v>
      </c>
      <c r="AQ400" s="52" t="s">
        <v>1985</v>
      </c>
      <c r="AR400" s="39"/>
      <c r="AS400" s="31" t="s">
        <v>94</v>
      </c>
      <c r="AT400" s="31" t="s">
        <v>1717</v>
      </c>
      <c r="AU400" s="31"/>
      <c r="AV400" s="31" t="s">
        <v>265</v>
      </c>
      <c r="AW400" s="39">
        <v>17</v>
      </c>
      <c r="AX400" s="181">
        <v>43119</v>
      </c>
      <c r="AY400" s="181">
        <v>43123</v>
      </c>
      <c r="AZ400" s="181">
        <v>43119</v>
      </c>
      <c r="BA400" s="186">
        <v>43136</v>
      </c>
    </row>
    <row r="401" spans="1:53" s="85" customFormat="1" ht="123" customHeight="1" x14ac:dyDescent="0.25">
      <c r="A401" s="39" t="s">
        <v>1986</v>
      </c>
      <c r="B401" s="31" t="s">
        <v>1987</v>
      </c>
      <c r="C401" s="39" t="s">
        <v>1960</v>
      </c>
      <c r="D401" s="77" t="s">
        <v>1658</v>
      </c>
      <c r="E401" s="31" t="s">
        <v>1659</v>
      </c>
      <c r="F401" s="31">
        <v>8</v>
      </c>
      <c r="G401" s="31" t="s">
        <v>819</v>
      </c>
      <c r="H401" s="31" t="s">
        <v>77</v>
      </c>
      <c r="I401" s="31" t="str">
        <f t="shared" si="22"/>
        <v>ОП Крым</v>
      </c>
      <c r="J401" s="31" t="str">
        <f t="shared" si="23"/>
        <v>ОП Крым</v>
      </c>
      <c r="K401" s="31" t="s">
        <v>1988</v>
      </c>
      <c r="L401" s="31" t="str">
        <f t="shared" si="19"/>
        <v>Оказание услуг по заправке топливом автомобилей с помощью топливных карт (Доп. соглашение)</v>
      </c>
      <c r="M401" s="31" t="s">
        <v>1661</v>
      </c>
      <c r="N401" s="36" t="s">
        <v>75</v>
      </c>
      <c r="O401" s="33">
        <v>642</v>
      </c>
      <c r="P401" s="33" t="s">
        <v>82</v>
      </c>
      <c r="Q401" s="38">
        <v>1</v>
      </c>
      <c r="R401" s="80" t="s">
        <v>163</v>
      </c>
      <c r="S401" s="31" t="s">
        <v>164</v>
      </c>
      <c r="T401" s="35">
        <v>4000</v>
      </c>
      <c r="U401" s="36">
        <f t="shared" si="21"/>
        <v>4000</v>
      </c>
      <c r="V401" s="37">
        <f t="shared" si="20"/>
        <v>4000000</v>
      </c>
      <c r="W401" s="31">
        <v>2018</v>
      </c>
      <c r="X401" s="31" t="s">
        <v>89</v>
      </c>
      <c r="Y401" s="31">
        <v>2018</v>
      </c>
      <c r="Z401" s="31" t="s">
        <v>89</v>
      </c>
      <c r="AA401" s="38" t="s">
        <v>249</v>
      </c>
      <c r="AB401" s="38">
        <v>2018</v>
      </c>
      <c r="AC401" s="31" t="s">
        <v>89</v>
      </c>
      <c r="AD401" s="31">
        <v>2018</v>
      </c>
      <c r="AE401" s="31" t="s">
        <v>89</v>
      </c>
      <c r="AF401" s="38" t="s">
        <v>115</v>
      </c>
      <c r="AG401" s="31" t="s">
        <v>89</v>
      </c>
      <c r="AH401" s="31">
        <v>2018</v>
      </c>
      <c r="AI401" s="31" t="s">
        <v>84</v>
      </c>
      <c r="AJ401" s="81" t="s">
        <v>140</v>
      </c>
      <c r="AK401" s="40" t="s">
        <v>176</v>
      </c>
      <c r="AL401" s="31">
        <v>0</v>
      </c>
      <c r="AM401" s="41">
        <v>3363</v>
      </c>
      <c r="AN401" s="83" t="s">
        <v>92</v>
      </c>
      <c r="AO401" s="84">
        <v>0</v>
      </c>
      <c r="AP401" s="84">
        <v>12</v>
      </c>
      <c r="AQ401" s="52"/>
      <c r="AR401" s="39"/>
      <c r="AS401" s="31" t="s">
        <v>94</v>
      </c>
      <c r="AT401" s="31" t="s">
        <v>1717</v>
      </c>
      <c r="AU401" s="31"/>
      <c r="AV401" s="31"/>
      <c r="AW401" s="39">
        <v>21</v>
      </c>
      <c r="AX401" s="182">
        <v>43123</v>
      </c>
      <c r="AY401" s="180">
        <v>43124</v>
      </c>
      <c r="AZ401" s="182">
        <v>43123</v>
      </c>
      <c r="BA401" s="186">
        <v>43136</v>
      </c>
    </row>
    <row r="402" spans="1:53" s="85" customFormat="1" ht="123" customHeight="1" x14ac:dyDescent="0.25">
      <c r="A402" s="39" t="s">
        <v>1989</v>
      </c>
      <c r="B402" s="31" t="s">
        <v>1990</v>
      </c>
      <c r="C402" s="39" t="s">
        <v>1960</v>
      </c>
      <c r="D402" s="77" t="s">
        <v>1099</v>
      </c>
      <c r="E402" s="77" t="s">
        <v>1099</v>
      </c>
      <c r="F402" s="31">
        <v>8</v>
      </c>
      <c r="G402" s="31" t="s">
        <v>819</v>
      </c>
      <c r="H402" s="31" t="s">
        <v>77</v>
      </c>
      <c r="I402" s="31" t="str">
        <f t="shared" si="22"/>
        <v>ОП Крым</v>
      </c>
      <c r="J402" s="31" t="str">
        <f t="shared" si="23"/>
        <v>ОП Крым</v>
      </c>
      <c r="K402" s="31" t="s">
        <v>1991</v>
      </c>
      <c r="L402" s="31" t="str">
        <f t="shared" si="19"/>
        <v>Поставка, установка и поверка оборудования на транспортные средства</v>
      </c>
      <c r="M402" s="31" t="s">
        <v>1992</v>
      </c>
      <c r="N402" s="36" t="s">
        <v>75</v>
      </c>
      <c r="O402" s="33">
        <v>642</v>
      </c>
      <c r="P402" s="33" t="s">
        <v>82</v>
      </c>
      <c r="Q402" s="38">
        <v>1</v>
      </c>
      <c r="R402" s="80" t="s">
        <v>163</v>
      </c>
      <c r="S402" s="31" t="s">
        <v>164</v>
      </c>
      <c r="T402" s="35">
        <v>979.65</v>
      </c>
      <c r="U402" s="36">
        <f t="shared" si="21"/>
        <v>979.65</v>
      </c>
      <c r="V402" s="37">
        <f t="shared" si="20"/>
        <v>979650</v>
      </c>
      <c r="W402" s="31">
        <v>2018</v>
      </c>
      <c r="X402" s="31" t="s">
        <v>89</v>
      </c>
      <c r="Y402" s="31">
        <v>2018</v>
      </c>
      <c r="Z402" s="31" t="s">
        <v>102</v>
      </c>
      <c r="AA402" s="39" t="s">
        <v>198</v>
      </c>
      <c r="AB402" s="38">
        <v>2018</v>
      </c>
      <c r="AC402" s="31" t="s">
        <v>102</v>
      </c>
      <c r="AD402" s="31">
        <v>2018</v>
      </c>
      <c r="AE402" s="31" t="s">
        <v>102</v>
      </c>
      <c r="AF402" s="38" t="s">
        <v>115</v>
      </c>
      <c r="AG402" s="31" t="s">
        <v>102</v>
      </c>
      <c r="AH402" s="31">
        <v>2019</v>
      </c>
      <c r="AI402" s="31" t="s">
        <v>102</v>
      </c>
      <c r="AJ402" s="81" t="s">
        <v>297</v>
      </c>
      <c r="AK402" s="40" t="s">
        <v>104</v>
      </c>
      <c r="AL402" s="41">
        <v>1</v>
      </c>
      <c r="AM402" s="41">
        <v>31636</v>
      </c>
      <c r="AN402" s="41" t="s">
        <v>92</v>
      </c>
      <c r="AO402" s="31">
        <v>0</v>
      </c>
      <c r="AP402" s="38" t="s">
        <v>152</v>
      </c>
      <c r="AQ402" s="31" t="s">
        <v>1948</v>
      </c>
      <c r="AR402" s="39" t="s">
        <v>93</v>
      </c>
      <c r="AS402" s="31" t="s">
        <v>94</v>
      </c>
      <c r="AT402" s="31" t="s">
        <v>1717</v>
      </c>
      <c r="AU402" s="31"/>
      <c r="AV402" s="31"/>
      <c r="AW402" s="39">
        <v>22</v>
      </c>
      <c r="AX402" s="182">
        <v>43123</v>
      </c>
      <c r="AY402" s="180">
        <v>43124</v>
      </c>
      <c r="AZ402" s="182">
        <v>43123</v>
      </c>
      <c r="BA402" s="181">
        <v>43136</v>
      </c>
    </row>
    <row r="403" spans="1:53" s="85" customFormat="1" ht="123" customHeight="1" x14ac:dyDescent="0.25">
      <c r="A403" s="39" t="s">
        <v>1993</v>
      </c>
      <c r="B403" s="31" t="s">
        <v>1994</v>
      </c>
      <c r="C403" s="39" t="s">
        <v>1960</v>
      </c>
      <c r="D403" s="77" t="s">
        <v>1995</v>
      </c>
      <c r="E403" s="77" t="s">
        <v>562</v>
      </c>
      <c r="F403" s="31">
        <v>8</v>
      </c>
      <c r="G403" s="31" t="s">
        <v>563</v>
      </c>
      <c r="H403" s="31" t="s">
        <v>77</v>
      </c>
      <c r="I403" s="31" t="str">
        <f t="shared" si="22"/>
        <v>ОКП и СП</v>
      </c>
      <c r="J403" s="31" t="str">
        <f t="shared" si="23"/>
        <v>ОКП и СП</v>
      </c>
      <c r="K403" s="31" t="s">
        <v>1996</v>
      </c>
      <c r="L403" s="31" t="str">
        <f t="shared" si="19"/>
        <v>Оказание услуг грузовым терминалом</v>
      </c>
      <c r="M403" s="31" t="s">
        <v>1997</v>
      </c>
      <c r="N403" s="36" t="s">
        <v>75</v>
      </c>
      <c r="O403" s="33">
        <v>166</v>
      </c>
      <c r="P403" s="33" t="s">
        <v>1262</v>
      </c>
      <c r="Q403" s="38" t="s">
        <v>1998</v>
      </c>
      <c r="R403" s="34" t="s">
        <v>1999</v>
      </c>
      <c r="S403" s="36" t="s">
        <v>566</v>
      </c>
      <c r="T403" s="35">
        <v>76</v>
      </c>
      <c r="U403" s="36">
        <f t="shared" si="21"/>
        <v>76</v>
      </c>
      <c r="V403" s="37">
        <f t="shared" si="20"/>
        <v>76000</v>
      </c>
      <c r="W403" s="31">
        <v>2018</v>
      </c>
      <c r="X403" s="31" t="s">
        <v>89</v>
      </c>
      <c r="Y403" s="31">
        <v>2018</v>
      </c>
      <c r="Z403" s="31" t="s">
        <v>89</v>
      </c>
      <c r="AA403" s="38" t="s">
        <v>249</v>
      </c>
      <c r="AB403" s="38">
        <v>2018</v>
      </c>
      <c r="AC403" s="31" t="s">
        <v>89</v>
      </c>
      <c r="AD403" s="31">
        <v>2018</v>
      </c>
      <c r="AE403" s="31" t="s">
        <v>89</v>
      </c>
      <c r="AF403" s="38" t="s">
        <v>115</v>
      </c>
      <c r="AG403" s="31" t="s">
        <v>89</v>
      </c>
      <c r="AH403" s="31">
        <v>2018</v>
      </c>
      <c r="AI403" s="31" t="s">
        <v>88</v>
      </c>
      <c r="AJ403" s="81" t="s">
        <v>311</v>
      </c>
      <c r="AK403" s="40" t="s">
        <v>176</v>
      </c>
      <c r="AL403" s="31">
        <v>0</v>
      </c>
      <c r="AM403" s="41">
        <v>3363</v>
      </c>
      <c r="AN403" s="83" t="s">
        <v>92</v>
      </c>
      <c r="AO403" s="31">
        <v>0</v>
      </c>
      <c r="AP403" s="38" t="s">
        <v>152</v>
      </c>
      <c r="AQ403" s="31"/>
      <c r="AR403" s="39"/>
      <c r="AS403" s="31" t="s">
        <v>94</v>
      </c>
      <c r="AT403" s="31" t="s">
        <v>1717</v>
      </c>
      <c r="AU403" s="31"/>
      <c r="AV403" s="31"/>
      <c r="AW403" s="39">
        <v>30</v>
      </c>
      <c r="AX403" s="180">
        <v>43124</v>
      </c>
      <c r="AY403" s="180">
        <v>43125</v>
      </c>
      <c r="AZ403" s="180">
        <v>43124</v>
      </c>
      <c r="BA403" s="47"/>
    </row>
    <row r="404" spans="1:53" s="85" customFormat="1" ht="123" customHeight="1" x14ac:dyDescent="0.25">
      <c r="A404" s="39" t="s">
        <v>2000</v>
      </c>
      <c r="B404" s="31" t="s">
        <v>2001</v>
      </c>
      <c r="C404" s="39" t="s">
        <v>1960</v>
      </c>
      <c r="D404" s="77" t="s">
        <v>242</v>
      </c>
      <c r="E404" s="31" t="s">
        <v>243</v>
      </c>
      <c r="F404" s="31">
        <v>8</v>
      </c>
      <c r="G404" s="31" t="s">
        <v>160</v>
      </c>
      <c r="H404" s="31" t="s">
        <v>77</v>
      </c>
      <c r="I404" s="31" t="str">
        <f t="shared" si="22"/>
        <v>СТО</v>
      </c>
      <c r="J404" s="31" t="str">
        <f t="shared" si="23"/>
        <v>СТО</v>
      </c>
      <c r="K404" s="87" t="s">
        <v>2002</v>
      </c>
      <c r="L404" s="31" t="str">
        <f t="shared" si="19"/>
        <v>Поставка топлива для реактивных двигателей марки ТС-1 в/с /РТ в/с (ГОСТ 10227-86) в количестве 3 000 (три тысячи) тонн</v>
      </c>
      <c r="M404" s="31" t="s">
        <v>245</v>
      </c>
      <c r="N404" s="36" t="s">
        <v>75</v>
      </c>
      <c r="O404" s="31">
        <v>168</v>
      </c>
      <c r="P404" s="33" t="s">
        <v>246</v>
      </c>
      <c r="Q404" s="79">
        <v>3000</v>
      </c>
      <c r="R404" s="80" t="s">
        <v>163</v>
      </c>
      <c r="S404" s="31" t="s">
        <v>164</v>
      </c>
      <c r="T404" s="35">
        <v>147000</v>
      </c>
      <c r="U404" s="36">
        <f t="shared" si="21"/>
        <v>147000</v>
      </c>
      <c r="V404" s="37">
        <f t="shared" si="20"/>
        <v>147000000</v>
      </c>
      <c r="W404" s="31">
        <v>2018</v>
      </c>
      <c r="X404" s="31" t="s">
        <v>89</v>
      </c>
      <c r="Y404" s="31">
        <v>2018</v>
      </c>
      <c r="Z404" s="31" t="s">
        <v>89</v>
      </c>
      <c r="AA404" s="38" t="s">
        <v>249</v>
      </c>
      <c r="AB404" s="38">
        <v>2018</v>
      </c>
      <c r="AC404" s="38" t="s">
        <v>89</v>
      </c>
      <c r="AD404" s="31">
        <v>2018</v>
      </c>
      <c r="AE404" s="38" t="s">
        <v>102</v>
      </c>
      <c r="AF404" s="38" t="s">
        <v>115</v>
      </c>
      <c r="AG404" s="38" t="s">
        <v>102</v>
      </c>
      <c r="AH404" s="31">
        <v>2018</v>
      </c>
      <c r="AI404" s="31" t="s">
        <v>102</v>
      </c>
      <c r="AJ404" s="81" t="s">
        <v>198</v>
      </c>
      <c r="AK404" s="82" t="s">
        <v>251</v>
      </c>
      <c r="AL404" s="43">
        <v>1</v>
      </c>
      <c r="AM404" s="43">
        <v>65355</v>
      </c>
      <c r="AN404" s="83" t="s">
        <v>92</v>
      </c>
      <c r="AO404" s="84">
        <v>0</v>
      </c>
      <c r="AP404" s="84">
        <v>12</v>
      </c>
      <c r="AQ404" s="52"/>
      <c r="AR404" s="39" t="s">
        <v>93</v>
      </c>
      <c r="AS404" s="31" t="s">
        <v>94</v>
      </c>
      <c r="AT404" s="31" t="s">
        <v>1717</v>
      </c>
      <c r="AU404" s="31"/>
      <c r="AV404" s="31"/>
      <c r="AW404" s="39">
        <v>36</v>
      </c>
      <c r="AX404" s="182">
        <v>43125</v>
      </c>
      <c r="AY404" s="182">
        <v>43125</v>
      </c>
      <c r="AZ404" s="182">
        <v>43131</v>
      </c>
      <c r="BA404" s="47"/>
    </row>
    <row r="405" spans="1:53" s="85" customFormat="1" ht="123" customHeight="1" x14ac:dyDescent="0.25">
      <c r="A405" s="39" t="s">
        <v>2003</v>
      </c>
      <c r="B405" s="31" t="s">
        <v>2004</v>
      </c>
      <c r="C405" s="39" t="s">
        <v>1960</v>
      </c>
      <c r="D405" s="77" t="s">
        <v>1981</v>
      </c>
      <c r="E405" s="77" t="s">
        <v>2005</v>
      </c>
      <c r="F405" s="31">
        <v>8</v>
      </c>
      <c r="G405" s="31" t="s">
        <v>684</v>
      </c>
      <c r="H405" s="31" t="s">
        <v>77</v>
      </c>
      <c r="I405" s="31" t="str">
        <f t="shared" si="22"/>
        <v>ПТО</v>
      </c>
      <c r="J405" s="31" t="str">
        <f t="shared" si="23"/>
        <v>ПТО</v>
      </c>
      <c r="K405" s="31" t="s">
        <v>2006</v>
      </c>
      <c r="L405" s="31" t="str">
        <f t="shared" si="19"/>
        <v>Оказание услуг по поставке программного обеспечения для разработки нормативной природоохранной проектной документации</v>
      </c>
      <c r="M405" s="31" t="s">
        <v>2007</v>
      </c>
      <c r="N405" s="36" t="s">
        <v>75</v>
      </c>
      <c r="O405" s="33">
        <v>642</v>
      </c>
      <c r="P405" s="33" t="s">
        <v>82</v>
      </c>
      <c r="Q405" s="38">
        <v>1</v>
      </c>
      <c r="R405" s="34" t="s">
        <v>174</v>
      </c>
      <c r="S405" s="37" t="s">
        <v>83</v>
      </c>
      <c r="T405" s="35">
        <v>65.400000000000006</v>
      </c>
      <c r="U405" s="36">
        <f t="shared" si="21"/>
        <v>65.400000000000006</v>
      </c>
      <c r="V405" s="37">
        <f t="shared" si="20"/>
        <v>65400.000000000007</v>
      </c>
      <c r="W405" s="31">
        <v>2018</v>
      </c>
      <c r="X405" s="31" t="s">
        <v>89</v>
      </c>
      <c r="Y405" s="31">
        <v>2018</v>
      </c>
      <c r="Z405" s="31" t="s">
        <v>89</v>
      </c>
      <c r="AA405" s="38" t="s">
        <v>249</v>
      </c>
      <c r="AB405" s="38">
        <v>2018</v>
      </c>
      <c r="AC405" s="31" t="s">
        <v>89</v>
      </c>
      <c r="AD405" s="31">
        <v>2018</v>
      </c>
      <c r="AE405" s="31" t="s">
        <v>102</v>
      </c>
      <c r="AF405" s="38" t="s">
        <v>115</v>
      </c>
      <c r="AG405" s="31" t="s">
        <v>102</v>
      </c>
      <c r="AH405" s="31">
        <v>2018</v>
      </c>
      <c r="AI405" s="31" t="s">
        <v>102</v>
      </c>
      <c r="AJ405" s="81" t="s">
        <v>198</v>
      </c>
      <c r="AK405" s="40" t="s">
        <v>176</v>
      </c>
      <c r="AL405" s="31">
        <v>0</v>
      </c>
      <c r="AM405" s="41">
        <v>3363</v>
      </c>
      <c r="AN405" s="83" t="s">
        <v>92</v>
      </c>
      <c r="AO405" s="31">
        <v>0</v>
      </c>
      <c r="AP405" s="38" t="s">
        <v>152</v>
      </c>
      <c r="AQ405" s="31"/>
      <c r="AR405" s="39"/>
      <c r="AS405" s="31" t="s">
        <v>94</v>
      </c>
      <c r="AT405" s="31" t="s">
        <v>1717</v>
      </c>
      <c r="AU405" s="31"/>
      <c r="AV405" s="31" t="s">
        <v>265</v>
      </c>
      <c r="AW405" s="39">
        <v>40</v>
      </c>
      <c r="AX405" s="180">
        <v>43126</v>
      </c>
      <c r="AY405" s="180">
        <v>43131</v>
      </c>
      <c r="AZ405" s="180">
        <v>43129</v>
      </c>
      <c r="BA405" s="47"/>
    </row>
    <row r="406" spans="1:53" s="85" customFormat="1" ht="123" customHeight="1" x14ac:dyDescent="0.25">
      <c r="A406" s="39" t="s">
        <v>2008</v>
      </c>
      <c r="B406" s="31" t="s">
        <v>2009</v>
      </c>
      <c r="C406" s="39" t="s">
        <v>1960</v>
      </c>
      <c r="D406" s="77">
        <v>71</v>
      </c>
      <c r="E406" s="77" t="s">
        <v>2010</v>
      </c>
      <c r="F406" s="31">
        <v>8</v>
      </c>
      <c r="G406" s="31" t="s">
        <v>2011</v>
      </c>
      <c r="H406" s="31" t="s">
        <v>77</v>
      </c>
      <c r="I406" s="31" t="str">
        <f t="shared" si="22"/>
        <v>СТЗ</v>
      </c>
      <c r="J406" s="31" t="str">
        <f t="shared" si="23"/>
        <v>СТЗ</v>
      </c>
      <c r="K406" s="31" t="s">
        <v>2012</v>
      </c>
      <c r="L406" s="31" t="str">
        <f t="shared" si="19"/>
        <v>Разработка специальных технических условий на проектирование объекта «Временное размещение мобильных ГТЭС»</v>
      </c>
      <c r="M406" s="31" t="s">
        <v>2013</v>
      </c>
      <c r="N406" s="36" t="s">
        <v>75</v>
      </c>
      <c r="O406" s="33">
        <v>642</v>
      </c>
      <c r="P406" s="33" t="s">
        <v>82</v>
      </c>
      <c r="Q406" s="38">
        <v>1</v>
      </c>
      <c r="R406" s="34">
        <v>64000000000</v>
      </c>
      <c r="S406" s="37" t="s">
        <v>2014</v>
      </c>
      <c r="T406" s="35">
        <v>2400</v>
      </c>
      <c r="U406" s="36">
        <f t="shared" si="21"/>
        <v>2400</v>
      </c>
      <c r="V406" s="37">
        <f t="shared" si="20"/>
        <v>2400000</v>
      </c>
      <c r="W406" s="31">
        <v>2018</v>
      </c>
      <c r="X406" s="31" t="s">
        <v>89</v>
      </c>
      <c r="Y406" s="31">
        <v>2018</v>
      </c>
      <c r="Z406" s="31" t="s">
        <v>102</v>
      </c>
      <c r="AA406" s="38" t="s">
        <v>198</v>
      </c>
      <c r="AB406" s="38">
        <v>2018</v>
      </c>
      <c r="AC406" s="31" t="s">
        <v>102</v>
      </c>
      <c r="AD406" s="31">
        <v>2018</v>
      </c>
      <c r="AE406" s="31" t="s">
        <v>102</v>
      </c>
      <c r="AF406" s="38" t="s">
        <v>115</v>
      </c>
      <c r="AG406" s="31" t="s">
        <v>102</v>
      </c>
      <c r="AH406" s="31">
        <v>2018</v>
      </c>
      <c r="AI406" s="31" t="s">
        <v>127</v>
      </c>
      <c r="AJ406" s="81" t="s">
        <v>128</v>
      </c>
      <c r="AK406" s="40" t="s">
        <v>104</v>
      </c>
      <c r="AL406" s="41">
        <v>1</v>
      </c>
      <c r="AM406" s="41">
        <v>31636</v>
      </c>
      <c r="AN406" s="41" t="s">
        <v>92</v>
      </c>
      <c r="AO406" s="31">
        <v>1</v>
      </c>
      <c r="AP406" s="38" t="s">
        <v>152</v>
      </c>
      <c r="AQ406" s="31"/>
      <c r="AR406" s="39" t="s">
        <v>93</v>
      </c>
      <c r="AS406" s="31" t="s">
        <v>94</v>
      </c>
      <c r="AT406" s="31" t="s">
        <v>1717</v>
      </c>
      <c r="AU406" s="31"/>
      <c r="AV406" s="31"/>
      <c r="AW406" s="39">
        <v>41</v>
      </c>
      <c r="AX406" s="182">
        <v>43126</v>
      </c>
      <c r="AY406" s="180">
        <v>43131</v>
      </c>
      <c r="AZ406" s="182">
        <v>43129</v>
      </c>
      <c r="BA406" s="47"/>
    </row>
    <row r="407" spans="1:53" s="85" customFormat="1" ht="123" customHeight="1" x14ac:dyDescent="0.25">
      <c r="A407" s="39" t="s">
        <v>2015</v>
      </c>
      <c r="B407" s="31" t="s">
        <v>2016</v>
      </c>
      <c r="C407" s="39" t="s">
        <v>1960</v>
      </c>
      <c r="D407" s="77" t="s">
        <v>226</v>
      </c>
      <c r="E407" s="77" t="s">
        <v>2017</v>
      </c>
      <c r="F407" s="31">
        <v>8</v>
      </c>
      <c r="G407" s="31" t="s">
        <v>160</v>
      </c>
      <c r="H407" s="31" t="s">
        <v>77</v>
      </c>
      <c r="I407" s="31" t="str">
        <f t="shared" si="22"/>
        <v>СТО</v>
      </c>
      <c r="J407" s="31" t="str">
        <f t="shared" si="23"/>
        <v>СТО</v>
      </c>
      <c r="K407" s="31" t="s">
        <v>2018</v>
      </c>
      <c r="L407" s="31" t="str">
        <f t="shared" si="19"/>
        <v>Услуги по транспортно-экспедиторскому обслуживанию и перевозке грузов (Доп. соглашение)</v>
      </c>
      <c r="M407" s="31" t="s">
        <v>2019</v>
      </c>
      <c r="N407" s="36" t="s">
        <v>75</v>
      </c>
      <c r="O407" s="33">
        <v>642</v>
      </c>
      <c r="P407" s="33" t="s">
        <v>82</v>
      </c>
      <c r="Q407" s="38">
        <v>1</v>
      </c>
      <c r="R407" s="34">
        <v>40000000000</v>
      </c>
      <c r="S407" s="31" t="s">
        <v>2020</v>
      </c>
      <c r="T407" s="35">
        <v>1870</v>
      </c>
      <c r="U407" s="36">
        <f t="shared" si="21"/>
        <v>1870</v>
      </c>
      <c r="V407" s="37">
        <f t="shared" si="20"/>
        <v>1870000</v>
      </c>
      <c r="W407" s="31">
        <v>2018</v>
      </c>
      <c r="X407" s="31" t="s">
        <v>89</v>
      </c>
      <c r="Y407" s="31">
        <v>2018</v>
      </c>
      <c r="Z407" s="31" t="s">
        <v>89</v>
      </c>
      <c r="AA407" s="38" t="s">
        <v>249</v>
      </c>
      <c r="AB407" s="38">
        <v>2018</v>
      </c>
      <c r="AC407" s="31" t="s">
        <v>89</v>
      </c>
      <c r="AD407" s="31">
        <v>2018</v>
      </c>
      <c r="AE407" s="31" t="s">
        <v>89</v>
      </c>
      <c r="AF407" s="38" t="s">
        <v>115</v>
      </c>
      <c r="AG407" s="31" t="s">
        <v>89</v>
      </c>
      <c r="AH407" s="31">
        <v>2018</v>
      </c>
      <c r="AI407" s="31" t="s">
        <v>84</v>
      </c>
      <c r="AJ407" s="81" t="s">
        <v>140</v>
      </c>
      <c r="AK407" s="40" t="s">
        <v>176</v>
      </c>
      <c r="AL407" s="31">
        <v>0</v>
      </c>
      <c r="AM407" s="41">
        <v>3363</v>
      </c>
      <c r="AN407" s="83" t="s">
        <v>92</v>
      </c>
      <c r="AO407" s="31">
        <v>0</v>
      </c>
      <c r="AP407" s="38" t="s">
        <v>152</v>
      </c>
      <c r="AQ407" s="31"/>
      <c r="AR407" s="39"/>
      <c r="AS407" s="31" t="s">
        <v>94</v>
      </c>
      <c r="AT407" s="31" t="s">
        <v>1717</v>
      </c>
      <c r="AU407" s="31"/>
      <c r="AV407" s="31"/>
      <c r="AW407" s="39">
        <v>42</v>
      </c>
      <c r="AX407" s="180">
        <v>43126</v>
      </c>
      <c r="AY407" s="180">
        <v>43131</v>
      </c>
      <c r="AZ407" s="180">
        <v>43129</v>
      </c>
      <c r="BA407" s="47"/>
    </row>
    <row r="408" spans="1:53" s="85" customFormat="1" ht="123" customHeight="1" x14ac:dyDescent="0.25">
      <c r="A408" s="59" t="s">
        <v>2021</v>
      </c>
      <c r="B408" s="31" t="s">
        <v>2022</v>
      </c>
      <c r="C408" s="39" t="s">
        <v>1960</v>
      </c>
      <c r="D408" s="69" t="s">
        <v>325</v>
      </c>
      <c r="E408" s="77" t="s">
        <v>326</v>
      </c>
      <c r="F408" s="31">
        <v>8</v>
      </c>
      <c r="G408" s="31" t="s">
        <v>2023</v>
      </c>
      <c r="H408" s="31" t="s">
        <v>77</v>
      </c>
      <c r="I408" s="31" t="str">
        <f t="shared" si="22"/>
        <v>ОТиРРЭМ</v>
      </c>
      <c r="J408" s="31" t="str">
        <f t="shared" si="23"/>
        <v>ОТиРРЭМ</v>
      </c>
      <c r="K408" s="31" t="s">
        <v>2024</v>
      </c>
      <c r="L408" s="31" t="str">
        <f t="shared" si="19"/>
        <v>Обучение по курсу «Расчет тарифов в сфере электроэнергетики: практика и нововведения»</v>
      </c>
      <c r="M408" s="31" t="s">
        <v>332</v>
      </c>
      <c r="N408" s="36" t="s">
        <v>75</v>
      </c>
      <c r="O408" s="33">
        <v>642</v>
      </c>
      <c r="P408" s="33" t="s">
        <v>82</v>
      </c>
      <c r="Q408" s="38">
        <v>1</v>
      </c>
      <c r="R408" s="34" t="s">
        <v>174</v>
      </c>
      <c r="S408" s="37" t="s">
        <v>83</v>
      </c>
      <c r="T408" s="35">
        <v>25</v>
      </c>
      <c r="U408" s="36">
        <f t="shared" si="21"/>
        <v>25</v>
      </c>
      <c r="V408" s="37">
        <f t="shared" si="20"/>
        <v>25000</v>
      </c>
      <c r="W408" s="31">
        <v>2018</v>
      </c>
      <c r="X408" s="31" t="s">
        <v>89</v>
      </c>
      <c r="Y408" s="31">
        <v>2018</v>
      </c>
      <c r="Z408" s="31" t="s">
        <v>89</v>
      </c>
      <c r="AA408" s="38" t="s">
        <v>249</v>
      </c>
      <c r="AB408" s="38">
        <v>2018</v>
      </c>
      <c r="AC408" s="31" t="s">
        <v>89</v>
      </c>
      <c r="AD408" s="31">
        <v>2018</v>
      </c>
      <c r="AE408" s="31" t="s">
        <v>89</v>
      </c>
      <c r="AF408" s="38" t="s">
        <v>115</v>
      </c>
      <c r="AG408" s="31" t="s">
        <v>102</v>
      </c>
      <c r="AH408" s="31">
        <v>2018</v>
      </c>
      <c r="AI408" s="31" t="s">
        <v>102</v>
      </c>
      <c r="AJ408" s="81" t="s">
        <v>198</v>
      </c>
      <c r="AK408" s="40" t="s">
        <v>176</v>
      </c>
      <c r="AL408" s="31">
        <v>0</v>
      </c>
      <c r="AM408" s="41">
        <v>3363</v>
      </c>
      <c r="AN408" s="83" t="s">
        <v>92</v>
      </c>
      <c r="AO408" s="31">
        <v>0</v>
      </c>
      <c r="AP408" s="38" t="s">
        <v>889</v>
      </c>
      <c r="AQ408" s="52"/>
      <c r="AR408" s="39"/>
      <c r="AS408" s="31" t="s">
        <v>94</v>
      </c>
      <c r="AT408" s="31" t="s">
        <v>1717</v>
      </c>
      <c r="AU408" s="31"/>
      <c r="AV408" s="31" t="s">
        <v>265</v>
      </c>
      <c r="AW408" s="39">
        <v>47</v>
      </c>
      <c r="AX408" s="180">
        <v>43130</v>
      </c>
      <c r="AY408" s="180">
        <v>43132</v>
      </c>
      <c r="AZ408" s="180">
        <v>43130</v>
      </c>
      <c r="BA408" s="47"/>
    </row>
    <row r="409" spans="1:53" s="85" customFormat="1" ht="123" customHeight="1" x14ac:dyDescent="0.25">
      <c r="A409" s="39" t="s">
        <v>2025</v>
      </c>
      <c r="B409" s="31" t="s">
        <v>2026</v>
      </c>
      <c r="C409" s="39" t="s">
        <v>1960</v>
      </c>
      <c r="D409" s="77" t="s">
        <v>2027</v>
      </c>
      <c r="E409" s="77" t="s">
        <v>2028</v>
      </c>
      <c r="F409" s="31">
        <v>8</v>
      </c>
      <c r="G409" s="31" t="s">
        <v>819</v>
      </c>
      <c r="H409" s="31" t="s">
        <v>77</v>
      </c>
      <c r="I409" s="31" t="str">
        <f t="shared" si="22"/>
        <v>ОП Крым</v>
      </c>
      <c r="J409" s="31" t="str">
        <f t="shared" si="23"/>
        <v>ОП Крым</v>
      </c>
      <c r="K409" s="31" t="s">
        <v>2029</v>
      </c>
      <c r="L409" s="31" t="str">
        <f t="shared" si="19"/>
        <v>Поставка навигационно-телематического оборудования ГЛОНАСС, датчиков уровня топлива, его монтаж, ремонт и услуги мониторинга автотранспорта</v>
      </c>
      <c r="M409" s="31" t="s">
        <v>2030</v>
      </c>
      <c r="N409" s="36" t="s">
        <v>75</v>
      </c>
      <c r="O409" s="33">
        <v>642</v>
      </c>
      <c r="P409" s="33" t="s">
        <v>82</v>
      </c>
      <c r="Q409" s="38">
        <v>1</v>
      </c>
      <c r="R409" s="80" t="s">
        <v>163</v>
      </c>
      <c r="S409" s="31" t="s">
        <v>164</v>
      </c>
      <c r="T409" s="35">
        <v>950</v>
      </c>
      <c r="U409" s="36">
        <f t="shared" si="21"/>
        <v>950</v>
      </c>
      <c r="V409" s="37">
        <f t="shared" si="20"/>
        <v>950000</v>
      </c>
      <c r="W409" s="31">
        <v>2018</v>
      </c>
      <c r="X409" s="31" t="s">
        <v>89</v>
      </c>
      <c r="Y409" s="31">
        <v>2018</v>
      </c>
      <c r="Z409" s="31" t="s">
        <v>102</v>
      </c>
      <c r="AA409" s="38" t="s">
        <v>198</v>
      </c>
      <c r="AB409" s="38">
        <v>2018</v>
      </c>
      <c r="AC409" s="31" t="s">
        <v>102</v>
      </c>
      <c r="AD409" s="31">
        <v>2018</v>
      </c>
      <c r="AE409" s="31" t="s">
        <v>102</v>
      </c>
      <c r="AF409" s="38" t="s">
        <v>115</v>
      </c>
      <c r="AG409" s="31" t="s">
        <v>102</v>
      </c>
      <c r="AH409" s="31">
        <v>2019</v>
      </c>
      <c r="AI409" s="31" t="s">
        <v>102</v>
      </c>
      <c r="AJ409" s="81" t="s">
        <v>297</v>
      </c>
      <c r="AK409" s="40" t="s">
        <v>104</v>
      </c>
      <c r="AL409" s="41">
        <v>1</v>
      </c>
      <c r="AM409" s="41">
        <v>31636</v>
      </c>
      <c r="AN409" s="41" t="s">
        <v>92</v>
      </c>
      <c r="AO409" s="31">
        <v>1</v>
      </c>
      <c r="AP409" s="38" t="s">
        <v>152</v>
      </c>
      <c r="AQ409" s="31" t="s">
        <v>2031</v>
      </c>
      <c r="AR409" s="39" t="s">
        <v>93</v>
      </c>
      <c r="AS409" s="31" t="s">
        <v>94</v>
      </c>
      <c r="AT409" s="31" t="s">
        <v>1717</v>
      </c>
      <c r="AU409" s="31"/>
      <c r="AV409" s="31"/>
      <c r="AW409" s="39">
        <v>49</v>
      </c>
      <c r="AX409" s="180">
        <v>43130</v>
      </c>
      <c r="AY409" s="180">
        <v>43132</v>
      </c>
      <c r="AZ409" s="180">
        <v>43131</v>
      </c>
      <c r="BA409" s="47"/>
    </row>
    <row r="410" spans="1:53" s="85" customFormat="1" ht="123" customHeight="1" x14ac:dyDescent="0.25">
      <c r="A410" s="39" t="s">
        <v>2032</v>
      </c>
      <c r="B410" s="31" t="s">
        <v>2033</v>
      </c>
      <c r="C410" s="39" t="s">
        <v>1960</v>
      </c>
      <c r="D410" s="88" t="s">
        <v>2034</v>
      </c>
      <c r="E410" s="77" t="s">
        <v>2035</v>
      </c>
      <c r="F410" s="31">
        <v>8</v>
      </c>
      <c r="G410" s="31" t="s">
        <v>819</v>
      </c>
      <c r="H410" s="31" t="s">
        <v>77</v>
      </c>
      <c r="I410" s="31" t="str">
        <f t="shared" si="22"/>
        <v>ОП Крым</v>
      </c>
      <c r="J410" s="31" t="str">
        <f t="shared" si="23"/>
        <v>ОП Крым</v>
      </c>
      <c r="K410" s="31" t="s">
        <v>2036</v>
      </c>
      <c r="L410" s="31" t="str">
        <f t="shared" si="19"/>
        <v>Поставка установки гидроходоуменьшитель</v>
      </c>
      <c r="M410" s="31" t="s">
        <v>2037</v>
      </c>
      <c r="N410" s="36" t="s">
        <v>75</v>
      </c>
      <c r="O410" s="33">
        <v>642</v>
      </c>
      <c r="P410" s="33" t="s">
        <v>82</v>
      </c>
      <c r="Q410" s="38">
        <v>1</v>
      </c>
      <c r="R410" s="80" t="s">
        <v>163</v>
      </c>
      <c r="S410" s="31" t="s">
        <v>164</v>
      </c>
      <c r="T410" s="35">
        <v>136.5</v>
      </c>
      <c r="U410" s="36">
        <f t="shared" si="21"/>
        <v>136.5</v>
      </c>
      <c r="V410" s="37">
        <f t="shared" si="20"/>
        <v>136500</v>
      </c>
      <c r="W410" s="31">
        <v>2018</v>
      </c>
      <c r="X410" s="31" t="s">
        <v>102</v>
      </c>
      <c r="Y410" s="31">
        <v>2018</v>
      </c>
      <c r="Z410" s="31" t="s">
        <v>102</v>
      </c>
      <c r="AA410" s="38" t="s">
        <v>198</v>
      </c>
      <c r="AB410" s="38">
        <v>2018</v>
      </c>
      <c r="AC410" s="31" t="s">
        <v>102</v>
      </c>
      <c r="AD410" s="31">
        <v>2018</v>
      </c>
      <c r="AE410" s="31" t="s">
        <v>102</v>
      </c>
      <c r="AF410" s="38" t="s">
        <v>115</v>
      </c>
      <c r="AG410" s="31" t="s">
        <v>102</v>
      </c>
      <c r="AH410" s="31">
        <v>2018</v>
      </c>
      <c r="AI410" s="31" t="s">
        <v>102</v>
      </c>
      <c r="AJ410" s="81" t="s">
        <v>198</v>
      </c>
      <c r="AK410" s="40" t="s">
        <v>251</v>
      </c>
      <c r="AL410" s="41">
        <v>1</v>
      </c>
      <c r="AM410" s="43">
        <v>65355</v>
      </c>
      <c r="AN410" s="41" t="s">
        <v>92</v>
      </c>
      <c r="AO410" s="31">
        <v>0</v>
      </c>
      <c r="AP410" s="38" t="s">
        <v>152</v>
      </c>
      <c r="AQ410" s="31"/>
      <c r="AR410" s="39"/>
      <c r="AS410" s="31" t="s">
        <v>94</v>
      </c>
      <c r="AT410" s="31" t="s">
        <v>1717</v>
      </c>
      <c r="AU410" s="31"/>
      <c r="AV410" s="31"/>
      <c r="AW410" s="39">
        <v>59</v>
      </c>
      <c r="AX410" s="180">
        <v>43137</v>
      </c>
      <c r="AY410" s="180">
        <v>43138</v>
      </c>
      <c r="AZ410" s="180">
        <v>43137</v>
      </c>
      <c r="BA410" s="180">
        <v>43153</v>
      </c>
    </row>
    <row r="411" spans="1:53" s="85" customFormat="1" ht="105.75" customHeight="1" x14ac:dyDescent="0.25">
      <c r="A411" s="39" t="s">
        <v>2038</v>
      </c>
      <c r="B411" s="31" t="s">
        <v>2039</v>
      </c>
      <c r="C411" s="39" t="s">
        <v>1960</v>
      </c>
      <c r="D411" s="88" t="s">
        <v>1188</v>
      </c>
      <c r="E411" s="77" t="s">
        <v>2040</v>
      </c>
      <c r="F411" s="31">
        <v>8</v>
      </c>
      <c r="G411" s="31" t="s">
        <v>819</v>
      </c>
      <c r="H411" s="31" t="s">
        <v>77</v>
      </c>
      <c r="I411" s="31" t="str">
        <f t="shared" si="22"/>
        <v>ОП Крым</v>
      </c>
      <c r="J411" s="31" t="str">
        <f t="shared" si="23"/>
        <v>ОП Крым</v>
      </c>
      <c r="K411" s="31" t="s">
        <v>2041</v>
      </c>
      <c r="L411" s="31" t="str">
        <f t="shared" si="19"/>
        <v>Поставка гидромолота Delta F-20S (шумозащитный корпус) и механического БСМ QC200M или аналог</v>
      </c>
      <c r="M411" s="31" t="s">
        <v>2042</v>
      </c>
      <c r="N411" s="36" t="s">
        <v>75</v>
      </c>
      <c r="O411" s="33">
        <v>642</v>
      </c>
      <c r="P411" s="33" t="s">
        <v>82</v>
      </c>
      <c r="Q411" s="38">
        <v>1</v>
      </c>
      <c r="R411" s="80" t="s">
        <v>163</v>
      </c>
      <c r="S411" s="31" t="s">
        <v>164</v>
      </c>
      <c r="T411" s="35">
        <v>1281.6659999999999</v>
      </c>
      <c r="U411" s="36">
        <f t="shared" si="21"/>
        <v>1281.6659999999999</v>
      </c>
      <c r="V411" s="37">
        <f t="shared" si="20"/>
        <v>1281666</v>
      </c>
      <c r="W411" s="31">
        <v>2018</v>
      </c>
      <c r="X411" s="31" t="s">
        <v>102</v>
      </c>
      <c r="Y411" s="31">
        <v>2018</v>
      </c>
      <c r="Z411" s="31" t="s">
        <v>102</v>
      </c>
      <c r="AA411" s="38" t="s">
        <v>198</v>
      </c>
      <c r="AB411" s="38">
        <v>2018</v>
      </c>
      <c r="AC411" s="31" t="s">
        <v>102</v>
      </c>
      <c r="AD411" s="31">
        <v>2018</v>
      </c>
      <c r="AE411" s="31" t="s">
        <v>102</v>
      </c>
      <c r="AF411" s="38" t="s">
        <v>115</v>
      </c>
      <c r="AG411" s="31" t="s">
        <v>102</v>
      </c>
      <c r="AH411" s="31">
        <v>2018</v>
      </c>
      <c r="AI411" s="31" t="s">
        <v>126</v>
      </c>
      <c r="AJ411" s="81" t="s">
        <v>250</v>
      </c>
      <c r="AK411" s="40" t="s">
        <v>104</v>
      </c>
      <c r="AL411" s="41">
        <v>1</v>
      </c>
      <c r="AM411" s="41">
        <v>31636</v>
      </c>
      <c r="AN411" s="41" t="s">
        <v>92</v>
      </c>
      <c r="AO411" s="31">
        <v>0</v>
      </c>
      <c r="AP411" s="38" t="s">
        <v>152</v>
      </c>
      <c r="AQ411" s="31"/>
      <c r="AR411" s="39" t="s">
        <v>93</v>
      </c>
      <c r="AS411" s="31" t="s">
        <v>94</v>
      </c>
      <c r="AT411" s="31" t="s">
        <v>1717</v>
      </c>
      <c r="AU411" s="31"/>
      <c r="AV411" s="31"/>
      <c r="AW411" s="39">
        <v>61</v>
      </c>
      <c r="AX411" s="180">
        <v>43138</v>
      </c>
      <c r="AY411" s="180">
        <v>43143</v>
      </c>
      <c r="AZ411" s="180">
        <v>43139</v>
      </c>
      <c r="BA411" s="47"/>
    </row>
    <row r="412" spans="1:53" s="85" customFormat="1" ht="123" customHeight="1" x14ac:dyDescent="0.25">
      <c r="A412" s="39" t="s">
        <v>2043</v>
      </c>
      <c r="B412" s="31" t="s">
        <v>2044</v>
      </c>
      <c r="C412" s="39" t="s">
        <v>1960</v>
      </c>
      <c r="D412" s="88" t="s">
        <v>1188</v>
      </c>
      <c r="E412" s="77" t="s">
        <v>1006</v>
      </c>
      <c r="F412" s="31">
        <v>8</v>
      </c>
      <c r="G412" s="31" t="s">
        <v>819</v>
      </c>
      <c r="H412" s="31" t="s">
        <v>77</v>
      </c>
      <c r="I412" s="31" t="str">
        <f t="shared" si="22"/>
        <v>ОП Крым</v>
      </c>
      <c r="J412" s="31" t="str">
        <f t="shared" si="23"/>
        <v>ОП Крым</v>
      </c>
      <c r="K412" s="31" t="s">
        <v>2045</v>
      </c>
      <c r="L412" s="31" t="str">
        <f t="shared" si="19"/>
        <v>Поставка траншеекопателя цепного</v>
      </c>
      <c r="M412" s="31" t="s">
        <v>2046</v>
      </c>
      <c r="N412" s="36" t="s">
        <v>75</v>
      </c>
      <c r="O412" s="33">
        <v>642</v>
      </c>
      <c r="P412" s="33" t="s">
        <v>82</v>
      </c>
      <c r="Q412" s="38">
        <v>1</v>
      </c>
      <c r="R412" s="80" t="s">
        <v>163</v>
      </c>
      <c r="S412" s="31" t="s">
        <v>164</v>
      </c>
      <c r="T412" s="35">
        <v>483.5</v>
      </c>
      <c r="U412" s="36">
        <f t="shared" si="21"/>
        <v>483.5</v>
      </c>
      <c r="V412" s="37">
        <f t="shared" si="20"/>
        <v>483500</v>
      </c>
      <c r="W412" s="31">
        <v>2018</v>
      </c>
      <c r="X412" s="31" t="s">
        <v>102</v>
      </c>
      <c r="Y412" s="31">
        <v>2018</v>
      </c>
      <c r="Z412" s="31" t="s">
        <v>102</v>
      </c>
      <c r="AA412" s="38" t="s">
        <v>198</v>
      </c>
      <c r="AB412" s="38">
        <v>2018</v>
      </c>
      <c r="AC412" s="31" t="s">
        <v>102</v>
      </c>
      <c r="AD412" s="31">
        <v>2018</v>
      </c>
      <c r="AE412" s="31" t="s">
        <v>102</v>
      </c>
      <c r="AF412" s="38" t="s">
        <v>115</v>
      </c>
      <c r="AG412" s="31" t="s">
        <v>102</v>
      </c>
      <c r="AH412" s="31">
        <v>2018</v>
      </c>
      <c r="AI412" s="31" t="s">
        <v>126</v>
      </c>
      <c r="AJ412" s="81" t="s">
        <v>250</v>
      </c>
      <c r="AK412" s="40" t="s">
        <v>251</v>
      </c>
      <c r="AL412" s="41">
        <v>1</v>
      </c>
      <c r="AM412" s="43">
        <v>65355</v>
      </c>
      <c r="AN412" s="41" t="s">
        <v>92</v>
      </c>
      <c r="AO412" s="31">
        <v>1</v>
      </c>
      <c r="AP412" s="38" t="s">
        <v>152</v>
      </c>
      <c r="AQ412" s="31"/>
      <c r="AR412" s="39" t="s">
        <v>93</v>
      </c>
      <c r="AS412" s="31" t="s">
        <v>94</v>
      </c>
      <c r="AT412" s="31" t="s">
        <v>1717</v>
      </c>
      <c r="AU412" s="31"/>
      <c r="AV412" s="31"/>
      <c r="AW412" s="39">
        <v>62</v>
      </c>
      <c r="AX412" s="180">
        <v>43138</v>
      </c>
      <c r="AY412" s="180">
        <v>43143</v>
      </c>
      <c r="AZ412" s="180">
        <v>43139</v>
      </c>
      <c r="BA412" s="47"/>
    </row>
    <row r="413" spans="1:53" s="85" customFormat="1" ht="100.5" customHeight="1" x14ac:dyDescent="0.25">
      <c r="A413" s="59" t="s">
        <v>2047</v>
      </c>
      <c r="B413" s="31" t="s">
        <v>2048</v>
      </c>
      <c r="C413" s="39" t="s">
        <v>1960</v>
      </c>
      <c r="D413" s="69" t="s">
        <v>767</v>
      </c>
      <c r="E413" s="77" t="s">
        <v>326</v>
      </c>
      <c r="F413" s="31">
        <v>8</v>
      </c>
      <c r="G413" s="31" t="s">
        <v>1376</v>
      </c>
      <c r="H413" s="31" t="s">
        <v>77</v>
      </c>
      <c r="I413" s="31" t="str">
        <f t="shared" si="22"/>
        <v>СПП</v>
      </c>
      <c r="J413" s="31" t="str">
        <f t="shared" si="23"/>
        <v>СПП</v>
      </c>
      <c r="K413" s="31" t="s">
        <v>2049</v>
      </c>
      <c r="L413" s="31" t="str">
        <f t="shared" si="19"/>
        <v>Оказание услуг по обучению</v>
      </c>
      <c r="M413" s="31" t="s">
        <v>2050</v>
      </c>
      <c r="N413" s="36" t="s">
        <v>75</v>
      </c>
      <c r="O413" s="33">
        <v>642</v>
      </c>
      <c r="P413" s="33" t="s">
        <v>82</v>
      </c>
      <c r="Q413" s="38">
        <v>1</v>
      </c>
      <c r="R413" s="34">
        <v>45000000000</v>
      </c>
      <c r="S413" s="37" t="s">
        <v>83</v>
      </c>
      <c r="T413" s="35">
        <v>270</v>
      </c>
      <c r="U413" s="36">
        <f t="shared" si="21"/>
        <v>270</v>
      </c>
      <c r="V413" s="37">
        <f t="shared" si="20"/>
        <v>270000</v>
      </c>
      <c r="W413" s="31">
        <v>2018</v>
      </c>
      <c r="X413" s="31" t="s">
        <v>102</v>
      </c>
      <c r="Y413" s="31">
        <v>2018</v>
      </c>
      <c r="Z413" s="31" t="s">
        <v>102</v>
      </c>
      <c r="AA413" s="38" t="s">
        <v>198</v>
      </c>
      <c r="AB413" s="38">
        <v>2018</v>
      </c>
      <c r="AC413" s="31" t="s">
        <v>102</v>
      </c>
      <c r="AD413" s="31">
        <v>2018</v>
      </c>
      <c r="AE413" s="31" t="s">
        <v>102</v>
      </c>
      <c r="AF413" s="38" t="s">
        <v>115</v>
      </c>
      <c r="AG413" s="31" t="s">
        <v>102</v>
      </c>
      <c r="AH413" s="31">
        <v>2018</v>
      </c>
      <c r="AI413" s="31" t="s">
        <v>88</v>
      </c>
      <c r="AJ413" s="81" t="s">
        <v>311</v>
      </c>
      <c r="AK413" s="40" t="s">
        <v>104</v>
      </c>
      <c r="AL413" s="41">
        <v>1</v>
      </c>
      <c r="AM413" s="41">
        <v>31636</v>
      </c>
      <c r="AN413" s="41" t="s">
        <v>92</v>
      </c>
      <c r="AO413" s="31">
        <v>0</v>
      </c>
      <c r="AP413" s="38" t="s">
        <v>889</v>
      </c>
      <c r="AQ413" s="52"/>
      <c r="AR413" s="39" t="s">
        <v>93</v>
      </c>
      <c r="AS413" s="31" t="s">
        <v>94</v>
      </c>
      <c r="AT413" s="31" t="s">
        <v>1717</v>
      </c>
      <c r="AU413" s="31"/>
      <c r="AV413" s="31" t="s">
        <v>265</v>
      </c>
      <c r="AW413" s="39">
        <v>64</v>
      </c>
      <c r="AX413" s="180">
        <v>43138</v>
      </c>
      <c r="AY413" s="180">
        <v>43143</v>
      </c>
      <c r="AZ413" s="180">
        <v>43140</v>
      </c>
      <c r="BA413" s="47"/>
    </row>
    <row r="414" spans="1:53" s="85" customFormat="1" ht="100.5" customHeight="1" x14ac:dyDescent="0.25">
      <c r="A414" s="59" t="s">
        <v>2051</v>
      </c>
      <c r="B414" s="31" t="s">
        <v>2052</v>
      </c>
      <c r="C414" s="39" t="s">
        <v>1960</v>
      </c>
      <c r="D414" s="69" t="s">
        <v>1678</v>
      </c>
      <c r="E414" s="31" t="s">
        <v>1672</v>
      </c>
      <c r="F414" s="31">
        <v>8</v>
      </c>
      <c r="G414" s="31" t="s">
        <v>819</v>
      </c>
      <c r="H414" s="31" t="s">
        <v>77</v>
      </c>
      <c r="I414" s="31" t="str">
        <f t="shared" si="22"/>
        <v>ОП Крым</v>
      </c>
      <c r="J414" s="31" t="str">
        <f t="shared" si="23"/>
        <v>ОП Крым</v>
      </c>
      <c r="K414" s="31" t="s">
        <v>2053</v>
      </c>
      <c r="L414" s="31" t="str">
        <f t="shared" si="19"/>
        <v>Техническое обслуживание и ремонт автомобилей Nissan Teana</v>
      </c>
      <c r="M414" s="31" t="s">
        <v>2054</v>
      </c>
      <c r="N414" s="36" t="s">
        <v>75</v>
      </c>
      <c r="O414" s="33">
        <v>642</v>
      </c>
      <c r="P414" s="33" t="s">
        <v>82</v>
      </c>
      <c r="Q414" s="38">
        <v>1</v>
      </c>
      <c r="R414" s="34" t="s">
        <v>174</v>
      </c>
      <c r="S414" s="37" t="s">
        <v>83</v>
      </c>
      <c r="T414" s="35">
        <v>362.505</v>
      </c>
      <c r="U414" s="36">
        <f t="shared" si="21"/>
        <v>362.505</v>
      </c>
      <c r="V414" s="37">
        <f t="shared" si="20"/>
        <v>362505</v>
      </c>
      <c r="W414" s="31">
        <v>2018</v>
      </c>
      <c r="X414" s="31" t="s">
        <v>102</v>
      </c>
      <c r="Y414" s="31">
        <v>2018</v>
      </c>
      <c r="Z414" s="31" t="s">
        <v>102</v>
      </c>
      <c r="AA414" s="38" t="s">
        <v>198</v>
      </c>
      <c r="AB414" s="38">
        <v>2018</v>
      </c>
      <c r="AC414" s="31" t="s">
        <v>102</v>
      </c>
      <c r="AD414" s="31">
        <v>2018</v>
      </c>
      <c r="AE414" s="31" t="s">
        <v>102</v>
      </c>
      <c r="AF414" s="38" t="s">
        <v>115</v>
      </c>
      <c r="AG414" s="31" t="s">
        <v>102</v>
      </c>
      <c r="AH414" s="31">
        <v>2019</v>
      </c>
      <c r="AI414" s="31" t="s">
        <v>102</v>
      </c>
      <c r="AJ414" s="81" t="s">
        <v>297</v>
      </c>
      <c r="AK414" s="40" t="s">
        <v>104</v>
      </c>
      <c r="AL414" s="41">
        <v>1</v>
      </c>
      <c r="AM414" s="41">
        <v>31636</v>
      </c>
      <c r="AN414" s="41" t="s">
        <v>92</v>
      </c>
      <c r="AO414" s="31">
        <v>1</v>
      </c>
      <c r="AP414" s="38" t="s">
        <v>152</v>
      </c>
      <c r="AQ414" s="52" t="s">
        <v>2055</v>
      </c>
      <c r="AR414" s="39" t="s">
        <v>93</v>
      </c>
      <c r="AS414" s="31" t="s">
        <v>94</v>
      </c>
      <c r="AT414" s="31" t="s">
        <v>1717</v>
      </c>
      <c r="AU414" s="31"/>
      <c r="AV414" s="31"/>
      <c r="AW414" s="39">
        <v>66</v>
      </c>
      <c r="AX414" s="180">
        <v>43143</v>
      </c>
      <c r="AY414" s="180">
        <v>43144</v>
      </c>
      <c r="AZ414" s="180">
        <v>43143</v>
      </c>
      <c r="BA414" s="47"/>
    </row>
    <row r="415" spans="1:53" s="85" customFormat="1" ht="100.5" customHeight="1" x14ac:dyDescent="0.25">
      <c r="A415" s="59" t="s">
        <v>2056</v>
      </c>
      <c r="B415" s="31" t="s">
        <v>2057</v>
      </c>
      <c r="C415" s="39" t="s">
        <v>1960</v>
      </c>
      <c r="D415" s="81" t="s">
        <v>2058</v>
      </c>
      <c r="E415" s="89" t="s">
        <v>2059</v>
      </c>
      <c r="F415" s="31">
        <v>8</v>
      </c>
      <c r="G415" s="31" t="s">
        <v>819</v>
      </c>
      <c r="H415" s="31" t="s">
        <v>77</v>
      </c>
      <c r="I415" s="31" t="str">
        <f t="shared" si="22"/>
        <v>ОП Крым</v>
      </c>
      <c r="J415" s="31" t="str">
        <f t="shared" si="23"/>
        <v>ОП Крым</v>
      </c>
      <c r="K415" s="90" t="s">
        <v>2060</v>
      </c>
      <c r="L415" s="31" t="str">
        <f t="shared" si="19"/>
        <v>Выполнение работ по разработке проектной и рабочей документации на оборудование помещения</v>
      </c>
      <c r="M415" s="31" t="s">
        <v>2061</v>
      </c>
      <c r="N415" s="36" t="s">
        <v>75</v>
      </c>
      <c r="O415" s="33">
        <v>642</v>
      </c>
      <c r="P415" s="33" t="s">
        <v>82</v>
      </c>
      <c r="Q415" s="38">
        <v>1</v>
      </c>
      <c r="R415" s="34" t="s">
        <v>174</v>
      </c>
      <c r="S415" s="37" t="s">
        <v>83</v>
      </c>
      <c r="T415" s="35">
        <v>420</v>
      </c>
      <c r="U415" s="36">
        <f t="shared" si="21"/>
        <v>420</v>
      </c>
      <c r="V415" s="37">
        <f t="shared" si="20"/>
        <v>420000</v>
      </c>
      <c r="W415" s="31">
        <v>2018</v>
      </c>
      <c r="X415" s="31" t="s">
        <v>102</v>
      </c>
      <c r="Y415" s="31">
        <v>2018</v>
      </c>
      <c r="Z415" s="31" t="s">
        <v>102</v>
      </c>
      <c r="AA415" s="38" t="s">
        <v>198</v>
      </c>
      <c r="AB415" s="38">
        <v>2018</v>
      </c>
      <c r="AC415" s="31" t="s">
        <v>102</v>
      </c>
      <c r="AD415" s="31">
        <v>2018</v>
      </c>
      <c r="AE415" s="31" t="s">
        <v>102</v>
      </c>
      <c r="AF415" s="38" t="s">
        <v>115</v>
      </c>
      <c r="AG415" s="31" t="s">
        <v>126</v>
      </c>
      <c r="AH415" s="31">
        <v>2018</v>
      </c>
      <c r="AI415" s="31" t="s">
        <v>127</v>
      </c>
      <c r="AJ415" s="81" t="s">
        <v>271</v>
      </c>
      <c r="AK415" s="90" t="s">
        <v>251</v>
      </c>
      <c r="AL415" s="90">
        <v>0</v>
      </c>
      <c r="AM415" s="81">
        <v>138992</v>
      </c>
      <c r="AN415" s="41" t="s">
        <v>92</v>
      </c>
      <c r="AO415" s="31">
        <v>0</v>
      </c>
      <c r="AP415" s="38" t="s">
        <v>152</v>
      </c>
      <c r="AQ415" s="52"/>
      <c r="AR415" s="39"/>
      <c r="AS415" s="31" t="s">
        <v>94</v>
      </c>
      <c r="AT415" s="31" t="s">
        <v>1717</v>
      </c>
      <c r="AU415" s="31"/>
      <c r="AV415" s="31"/>
      <c r="AW415" s="39">
        <v>68</v>
      </c>
      <c r="AX415" s="180">
        <v>43143</v>
      </c>
      <c r="AY415" s="180">
        <v>43144</v>
      </c>
      <c r="AZ415" s="180">
        <v>43143</v>
      </c>
      <c r="BA415" s="47"/>
    </row>
    <row r="416" spans="1:53" s="85" customFormat="1" ht="100.5" customHeight="1" x14ac:dyDescent="0.25">
      <c r="A416" s="59" t="s">
        <v>2062</v>
      </c>
      <c r="B416" s="31" t="s">
        <v>2063</v>
      </c>
      <c r="C416" s="39" t="s">
        <v>1960</v>
      </c>
      <c r="D416" s="81" t="s">
        <v>2064</v>
      </c>
      <c r="E416" s="89">
        <v>38</v>
      </c>
      <c r="F416" s="31">
        <v>8</v>
      </c>
      <c r="G416" s="31" t="s">
        <v>819</v>
      </c>
      <c r="H416" s="31" t="s">
        <v>77</v>
      </c>
      <c r="I416" s="31" t="str">
        <f t="shared" si="22"/>
        <v>ОП Крым</v>
      </c>
      <c r="J416" s="31" t="str">
        <f t="shared" si="23"/>
        <v>ОП Крым</v>
      </c>
      <c r="K416" s="90" t="s">
        <v>2065</v>
      </c>
      <c r="L416" s="31" t="str">
        <f t="shared" ref="L416:L448" si="24">K416</f>
        <v>Услуги по приему и обезвреживанию опасных отходов с площадок размещения мобильных ГТЭС (Доп. соглашение)</v>
      </c>
      <c r="M416" s="31" t="s">
        <v>1611</v>
      </c>
      <c r="N416" s="36" t="s">
        <v>75</v>
      </c>
      <c r="O416" s="33">
        <v>642</v>
      </c>
      <c r="P416" s="33" t="s">
        <v>82</v>
      </c>
      <c r="Q416" s="38">
        <v>1</v>
      </c>
      <c r="R416" s="34" t="s">
        <v>163</v>
      </c>
      <c r="S416" s="37" t="s">
        <v>164</v>
      </c>
      <c r="T416" s="35">
        <v>244.67169999999999</v>
      </c>
      <c r="U416" s="36">
        <f t="shared" si="21"/>
        <v>244.67169999999999</v>
      </c>
      <c r="V416" s="37">
        <f t="shared" si="20"/>
        <v>244671.69999999998</v>
      </c>
      <c r="W416" s="31">
        <v>2018</v>
      </c>
      <c r="X416" s="31" t="s">
        <v>102</v>
      </c>
      <c r="Y416" s="31">
        <v>2018</v>
      </c>
      <c r="Z416" s="31" t="s">
        <v>102</v>
      </c>
      <c r="AA416" s="38" t="s">
        <v>198</v>
      </c>
      <c r="AB416" s="38">
        <v>2018</v>
      </c>
      <c r="AC416" s="31" t="s">
        <v>102</v>
      </c>
      <c r="AD416" s="31">
        <v>2018</v>
      </c>
      <c r="AE416" s="31" t="s">
        <v>102</v>
      </c>
      <c r="AF416" s="38" t="s">
        <v>115</v>
      </c>
      <c r="AG416" s="31" t="s">
        <v>102</v>
      </c>
      <c r="AH416" s="31">
        <v>2018</v>
      </c>
      <c r="AI416" s="31" t="s">
        <v>129</v>
      </c>
      <c r="AJ416" s="81" t="s">
        <v>282</v>
      </c>
      <c r="AK416" s="40" t="s">
        <v>176</v>
      </c>
      <c r="AL416" s="31">
        <v>0</v>
      </c>
      <c r="AM416" s="41">
        <v>3363</v>
      </c>
      <c r="AN416" s="83" t="s">
        <v>92</v>
      </c>
      <c r="AO416" s="31">
        <v>0</v>
      </c>
      <c r="AP416" s="38" t="s">
        <v>152</v>
      </c>
      <c r="AQ416" s="52"/>
      <c r="AR416" s="39"/>
      <c r="AS416" s="31" t="s">
        <v>94</v>
      </c>
      <c r="AT416" s="31" t="s">
        <v>1717</v>
      </c>
      <c r="AU416" s="31"/>
      <c r="AV416" s="31"/>
      <c r="AW416" s="39">
        <v>69</v>
      </c>
      <c r="AX416" s="180">
        <v>43143</v>
      </c>
      <c r="AY416" s="180">
        <v>43144</v>
      </c>
      <c r="AZ416" s="180">
        <v>43143</v>
      </c>
      <c r="BA416" s="47"/>
    </row>
    <row r="417" spans="1:53" s="85" customFormat="1" ht="100.5" customHeight="1" x14ac:dyDescent="0.25">
      <c r="A417" s="59" t="s">
        <v>2066</v>
      </c>
      <c r="B417" s="31" t="s">
        <v>2067</v>
      </c>
      <c r="C417" s="39" t="s">
        <v>1960</v>
      </c>
      <c r="D417" s="81" t="s">
        <v>2068</v>
      </c>
      <c r="E417" s="89" t="s">
        <v>2069</v>
      </c>
      <c r="F417" s="31">
        <v>8</v>
      </c>
      <c r="G417" s="31" t="s">
        <v>819</v>
      </c>
      <c r="H417" s="31" t="s">
        <v>77</v>
      </c>
      <c r="I417" s="31" t="str">
        <f t="shared" si="22"/>
        <v>ОП Крым</v>
      </c>
      <c r="J417" s="31" t="str">
        <f t="shared" si="23"/>
        <v>ОП Крым</v>
      </c>
      <c r="K417" s="90" t="s">
        <v>2070</v>
      </c>
      <c r="L417" s="31" t="str">
        <f t="shared" si="24"/>
        <v>Оказание услуг по проведению психиатрического освидетельствования работников</v>
      </c>
      <c r="M417" s="31" t="s">
        <v>2071</v>
      </c>
      <c r="N417" s="36" t="s">
        <v>75</v>
      </c>
      <c r="O417" s="33">
        <v>642</v>
      </c>
      <c r="P417" s="33" t="s">
        <v>82</v>
      </c>
      <c r="Q417" s="38">
        <v>1</v>
      </c>
      <c r="R417" s="34" t="s">
        <v>163</v>
      </c>
      <c r="S417" s="37" t="s">
        <v>164</v>
      </c>
      <c r="T417" s="35">
        <v>132.88</v>
      </c>
      <c r="U417" s="36">
        <f t="shared" si="21"/>
        <v>132.88</v>
      </c>
      <c r="V417" s="37">
        <f t="shared" si="20"/>
        <v>132880</v>
      </c>
      <c r="W417" s="31">
        <v>2018</v>
      </c>
      <c r="X417" s="31" t="s">
        <v>102</v>
      </c>
      <c r="Y417" s="31">
        <v>2018</v>
      </c>
      <c r="Z417" s="31" t="s">
        <v>126</v>
      </c>
      <c r="AA417" s="38" t="s">
        <v>250</v>
      </c>
      <c r="AB417" s="38">
        <v>2018</v>
      </c>
      <c r="AC417" s="31" t="s">
        <v>127</v>
      </c>
      <c r="AD417" s="31">
        <v>2018</v>
      </c>
      <c r="AE417" s="31" t="s">
        <v>129</v>
      </c>
      <c r="AF417" s="38" t="s">
        <v>115</v>
      </c>
      <c r="AG417" s="31" t="s">
        <v>129</v>
      </c>
      <c r="AH417" s="31">
        <v>2018</v>
      </c>
      <c r="AI417" s="31" t="s">
        <v>88</v>
      </c>
      <c r="AJ417" s="81" t="s">
        <v>311</v>
      </c>
      <c r="AK417" s="40" t="s">
        <v>251</v>
      </c>
      <c r="AL417" s="31">
        <v>1</v>
      </c>
      <c r="AM417" s="43">
        <v>65355</v>
      </c>
      <c r="AN417" s="83" t="s">
        <v>92</v>
      </c>
      <c r="AO417" s="31">
        <v>0</v>
      </c>
      <c r="AP417" s="38" t="s">
        <v>152</v>
      </c>
      <c r="AQ417" s="52"/>
      <c r="AR417" s="39" t="s">
        <v>93</v>
      </c>
      <c r="AS417" s="31" t="s">
        <v>94</v>
      </c>
      <c r="AT417" s="31" t="s">
        <v>1717</v>
      </c>
      <c r="AU417" s="31"/>
      <c r="AV417" s="31" t="s">
        <v>265</v>
      </c>
      <c r="AW417" s="39">
        <v>70</v>
      </c>
      <c r="AX417" s="180">
        <v>43146</v>
      </c>
      <c r="AY417" s="180">
        <v>43147</v>
      </c>
      <c r="AZ417" s="180">
        <v>43146</v>
      </c>
      <c r="BA417" s="47"/>
    </row>
    <row r="418" spans="1:53" s="85" customFormat="1" ht="81.75" customHeight="1" x14ac:dyDescent="0.25">
      <c r="A418" s="59" t="s">
        <v>2072</v>
      </c>
      <c r="B418" s="31" t="s">
        <v>2073</v>
      </c>
      <c r="C418" s="39" t="s">
        <v>1960</v>
      </c>
      <c r="D418" s="69" t="s">
        <v>1678</v>
      </c>
      <c r="E418" s="31" t="s">
        <v>1672</v>
      </c>
      <c r="F418" s="31">
        <v>8</v>
      </c>
      <c r="G418" s="31" t="s">
        <v>819</v>
      </c>
      <c r="H418" s="31" t="s">
        <v>77</v>
      </c>
      <c r="I418" s="31" t="str">
        <f t="shared" si="22"/>
        <v>ОП Крым</v>
      </c>
      <c r="J418" s="31" t="str">
        <f t="shared" si="23"/>
        <v>ОП Крым</v>
      </c>
      <c r="K418" s="31" t="s">
        <v>2074</v>
      </c>
      <c r="L418" s="31" t="str">
        <f t="shared" si="24"/>
        <v>Техническое обслуживание и ремонт автомобиля Hyundai Н-1 в постгарантийный период</v>
      </c>
      <c r="M418" s="31" t="s">
        <v>2075</v>
      </c>
      <c r="N418" s="36" t="s">
        <v>75</v>
      </c>
      <c r="O418" s="33">
        <v>642</v>
      </c>
      <c r="P418" s="33" t="s">
        <v>82</v>
      </c>
      <c r="Q418" s="38">
        <v>1</v>
      </c>
      <c r="R418" s="34" t="s">
        <v>174</v>
      </c>
      <c r="S418" s="37" t="s">
        <v>83</v>
      </c>
      <c r="T418" s="35">
        <v>242.364</v>
      </c>
      <c r="U418" s="36">
        <v>192.364</v>
      </c>
      <c r="V418" s="37">
        <f t="shared" si="20"/>
        <v>242364</v>
      </c>
      <c r="W418" s="31">
        <v>2018</v>
      </c>
      <c r="X418" s="31" t="s">
        <v>102</v>
      </c>
      <c r="Y418" s="31">
        <v>2018</v>
      </c>
      <c r="Z418" s="31" t="s">
        <v>102</v>
      </c>
      <c r="AA418" s="38" t="s">
        <v>198</v>
      </c>
      <c r="AB418" s="38">
        <v>2018</v>
      </c>
      <c r="AC418" s="31" t="s">
        <v>102</v>
      </c>
      <c r="AD418" s="31">
        <v>2018</v>
      </c>
      <c r="AE418" s="31" t="s">
        <v>102</v>
      </c>
      <c r="AF418" s="38" t="s">
        <v>115</v>
      </c>
      <c r="AG418" s="31" t="s">
        <v>102</v>
      </c>
      <c r="AH418" s="31">
        <v>2019</v>
      </c>
      <c r="AI418" s="31" t="s">
        <v>102</v>
      </c>
      <c r="AJ418" s="81" t="s">
        <v>297</v>
      </c>
      <c r="AK418" s="40" t="s">
        <v>104</v>
      </c>
      <c r="AL418" s="41">
        <v>1</v>
      </c>
      <c r="AM418" s="41">
        <v>31636</v>
      </c>
      <c r="AN418" s="41" t="s">
        <v>92</v>
      </c>
      <c r="AO418" s="31">
        <v>1</v>
      </c>
      <c r="AP418" s="38" t="s">
        <v>152</v>
      </c>
      <c r="AQ418" s="52" t="s">
        <v>2076</v>
      </c>
      <c r="AR418" s="39" t="s">
        <v>93</v>
      </c>
      <c r="AS418" s="31" t="s">
        <v>94</v>
      </c>
      <c r="AT418" s="31" t="s">
        <v>1717</v>
      </c>
      <c r="AU418" s="31"/>
      <c r="AV418" s="31"/>
      <c r="AW418" s="39">
        <v>72</v>
      </c>
      <c r="AX418" s="180">
        <v>43146</v>
      </c>
      <c r="AY418" s="180">
        <v>43147</v>
      </c>
      <c r="AZ418" s="180">
        <v>43146</v>
      </c>
      <c r="BA418" s="47"/>
    </row>
    <row r="419" spans="1:53" s="85" customFormat="1" ht="123" customHeight="1" x14ac:dyDescent="0.25">
      <c r="A419" s="39" t="s">
        <v>2077</v>
      </c>
      <c r="B419" s="31" t="s">
        <v>2078</v>
      </c>
      <c r="C419" s="39" t="s">
        <v>1960</v>
      </c>
      <c r="D419" s="77" t="s">
        <v>226</v>
      </c>
      <c r="E419" s="77" t="s">
        <v>2017</v>
      </c>
      <c r="F419" s="31">
        <v>8</v>
      </c>
      <c r="G419" s="31" t="s">
        <v>160</v>
      </c>
      <c r="H419" s="31" t="s">
        <v>77</v>
      </c>
      <c r="I419" s="31" t="str">
        <f t="shared" si="22"/>
        <v>СТО</v>
      </c>
      <c r="J419" s="31" t="str">
        <f t="shared" si="23"/>
        <v>СТО</v>
      </c>
      <c r="K419" s="31" t="s">
        <v>2079</v>
      </c>
      <c r="L419" s="31" t="str">
        <f t="shared" si="24"/>
        <v>Оказание транспортно-экспедиционных услуг по перевозке запасных частей</v>
      </c>
      <c r="M419" s="31" t="s">
        <v>2080</v>
      </c>
      <c r="N419" s="36" t="s">
        <v>75</v>
      </c>
      <c r="O419" s="33">
        <v>642</v>
      </c>
      <c r="P419" s="33" t="s">
        <v>82</v>
      </c>
      <c r="Q419" s="38">
        <v>1</v>
      </c>
      <c r="R419" s="34">
        <v>40000000000</v>
      </c>
      <c r="S419" s="31" t="s">
        <v>2020</v>
      </c>
      <c r="T419" s="35">
        <v>180</v>
      </c>
      <c r="U419" s="36">
        <f t="shared" ref="U419" si="25">T419</f>
        <v>180</v>
      </c>
      <c r="V419" s="37">
        <f t="shared" si="20"/>
        <v>180000</v>
      </c>
      <c r="W419" s="31">
        <v>2018</v>
      </c>
      <c r="X419" s="31" t="s">
        <v>102</v>
      </c>
      <c r="Y419" s="31">
        <v>2018</v>
      </c>
      <c r="Z419" s="31" t="s">
        <v>102</v>
      </c>
      <c r="AA419" s="38" t="s">
        <v>198</v>
      </c>
      <c r="AB419" s="38">
        <v>2018</v>
      </c>
      <c r="AC419" s="31" t="s">
        <v>102</v>
      </c>
      <c r="AD419" s="31">
        <v>2018</v>
      </c>
      <c r="AE419" s="31" t="s">
        <v>102</v>
      </c>
      <c r="AF419" s="38" t="s">
        <v>115</v>
      </c>
      <c r="AG419" s="31" t="s">
        <v>102</v>
      </c>
      <c r="AH419" s="31">
        <v>2018</v>
      </c>
      <c r="AI419" s="31" t="s">
        <v>129</v>
      </c>
      <c r="AJ419" s="81" t="s">
        <v>282</v>
      </c>
      <c r="AK419" s="40" t="s">
        <v>251</v>
      </c>
      <c r="AL419" s="31">
        <v>1</v>
      </c>
      <c r="AM419" s="43">
        <v>65355</v>
      </c>
      <c r="AN419" s="83" t="s">
        <v>92</v>
      </c>
      <c r="AO419" s="31">
        <v>0</v>
      </c>
      <c r="AP419" s="38" t="s">
        <v>152</v>
      </c>
      <c r="AQ419" s="31"/>
      <c r="AR419" s="39"/>
      <c r="AS419" s="31" t="s">
        <v>94</v>
      </c>
      <c r="AT419" s="31" t="s">
        <v>1717</v>
      </c>
      <c r="AU419" s="31"/>
      <c r="AV419" s="31"/>
      <c r="AW419" s="39">
        <v>81</v>
      </c>
      <c r="AX419" s="180">
        <v>43147</v>
      </c>
      <c r="AY419" s="180">
        <v>43147</v>
      </c>
      <c r="AZ419" s="180">
        <v>43152</v>
      </c>
      <c r="BA419" s="47"/>
    </row>
    <row r="420" spans="1:53" s="85" customFormat="1" ht="81.75" customHeight="1" x14ac:dyDescent="0.25">
      <c r="A420" s="59" t="s">
        <v>2081</v>
      </c>
      <c r="B420" s="31" t="s">
        <v>2082</v>
      </c>
      <c r="C420" s="39" t="s">
        <v>1960</v>
      </c>
      <c r="D420" s="69" t="s">
        <v>325</v>
      </c>
      <c r="E420" s="77" t="s">
        <v>326</v>
      </c>
      <c r="F420" s="31">
        <v>8</v>
      </c>
      <c r="G420" s="31" t="s">
        <v>2023</v>
      </c>
      <c r="H420" s="31" t="s">
        <v>77</v>
      </c>
      <c r="I420" s="31" t="str">
        <f t="shared" si="22"/>
        <v>ОТиРРЭМ</v>
      </c>
      <c r="J420" s="31" t="str">
        <f t="shared" si="23"/>
        <v>ОТиРРЭМ</v>
      </c>
      <c r="K420" s="31" t="s">
        <v>2083</v>
      </c>
      <c r="L420" s="31" t="str">
        <f t="shared" si="24"/>
        <v>Оказание услуг по проведению семинара ФАС России «Тарифное регулирование в сфере ЖКХ и электроэнергетики»</v>
      </c>
      <c r="M420" s="31" t="s">
        <v>332</v>
      </c>
      <c r="N420" s="36" t="s">
        <v>75</v>
      </c>
      <c r="O420" s="33">
        <v>642</v>
      </c>
      <c r="P420" s="33" t="s">
        <v>82</v>
      </c>
      <c r="Q420" s="38">
        <v>1</v>
      </c>
      <c r="R420" s="34" t="s">
        <v>174</v>
      </c>
      <c r="S420" s="37" t="s">
        <v>83</v>
      </c>
      <c r="T420" s="35">
        <v>50</v>
      </c>
      <c r="U420" s="36">
        <f>T420</f>
        <v>50</v>
      </c>
      <c r="V420" s="37">
        <f t="shared" si="20"/>
        <v>50000</v>
      </c>
      <c r="W420" s="31">
        <v>2018</v>
      </c>
      <c r="X420" s="31" t="s">
        <v>102</v>
      </c>
      <c r="Y420" s="31">
        <v>2018</v>
      </c>
      <c r="Z420" s="31" t="s">
        <v>102</v>
      </c>
      <c r="AA420" s="38" t="s">
        <v>198</v>
      </c>
      <c r="AB420" s="38">
        <v>2018</v>
      </c>
      <c r="AC420" s="31" t="s">
        <v>102</v>
      </c>
      <c r="AD420" s="31">
        <v>2018</v>
      </c>
      <c r="AE420" s="31" t="s">
        <v>102</v>
      </c>
      <c r="AF420" s="38" t="s">
        <v>115</v>
      </c>
      <c r="AG420" s="31" t="s">
        <v>126</v>
      </c>
      <c r="AH420" s="31">
        <v>2018</v>
      </c>
      <c r="AI420" s="31" t="s">
        <v>126</v>
      </c>
      <c r="AJ420" s="81" t="s">
        <v>250</v>
      </c>
      <c r="AK420" s="40" t="s">
        <v>176</v>
      </c>
      <c r="AL420" s="31">
        <v>0</v>
      </c>
      <c r="AM420" s="41">
        <v>3363</v>
      </c>
      <c r="AN420" s="83" t="s">
        <v>92</v>
      </c>
      <c r="AO420" s="31">
        <v>0</v>
      </c>
      <c r="AP420" s="38" t="s">
        <v>889</v>
      </c>
      <c r="AQ420" s="52"/>
      <c r="AR420" s="39"/>
      <c r="AS420" s="31" t="s">
        <v>94</v>
      </c>
      <c r="AT420" s="31" t="s">
        <v>1717</v>
      </c>
      <c r="AU420" s="31"/>
      <c r="AV420" s="31"/>
      <c r="AW420" s="39">
        <v>74</v>
      </c>
      <c r="AX420" s="180">
        <v>43150</v>
      </c>
      <c r="AY420" s="180">
        <v>43153</v>
      </c>
      <c r="AZ420" s="180">
        <v>43150</v>
      </c>
      <c r="BA420" s="47"/>
    </row>
    <row r="421" spans="1:53" s="85" customFormat="1" ht="81.75" customHeight="1" x14ac:dyDescent="0.25">
      <c r="A421" s="59" t="s">
        <v>2084</v>
      </c>
      <c r="B421" s="31" t="s">
        <v>2085</v>
      </c>
      <c r="C421" s="39" t="s">
        <v>1960</v>
      </c>
      <c r="D421" s="69" t="s">
        <v>402</v>
      </c>
      <c r="E421" s="31" t="s">
        <v>2086</v>
      </c>
      <c r="F421" s="31">
        <v>8</v>
      </c>
      <c r="G421" s="31" t="s">
        <v>404</v>
      </c>
      <c r="H421" s="31" t="s">
        <v>77</v>
      </c>
      <c r="I421" s="31" t="str">
        <f t="shared" si="22"/>
        <v>САСДТУ</v>
      </c>
      <c r="J421" s="31" t="str">
        <f t="shared" si="23"/>
        <v>САСДТУ</v>
      </c>
      <c r="K421" s="31" t="s">
        <v>2087</v>
      </c>
      <c r="L421" s="31" t="str">
        <f t="shared" si="24"/>
        <v>Организация каналов связи и предоставление услуг диспетчерской связи</v>
      </c>
      <c r="M421" s="31" t="s">
        <v>2088</v>
      </c>
      <c r="N421" s="36" t="s">
        <v>75</v>
      </c>
      <c r="O421" s="33">
        <v>642</v>
      </c>
      <c r="P421" s="33" t="s">
        <v>82</v>
      </c>
      <c r="Q421" s="38">
        <v>1</v>
      </c>
      <c r="R421" s="34">
        <v>67000000000</v>
      </c>
      <c r="S421" s="37" t="s">
        <v>197</v>
      </c>
      <c r="T421" s="35">
        <v>352</v>
      </c>
      <c r="U421" s="36">
        <v>289</v>
      </c>
      <c r="V421" s="37">
        <f t="shared" si="20"/>
        <v>352000</v>
      </c>
      <c r="W421" s="31">
        <v>2018</v>
      </c>
      <c r="X421" s="31" t="s">
        <v>102</v>
      </c>
      <c r="Y421" s="31">
        <v>2018</v>
      </c>
      <c r="Z421" s="31" t="s">
        <v>102</v>
      </c>
      <c r="AA421" s="38" t="s">
        <v>198</v>
      </c>
      <c r="AB421" s="38">
        <v>2018</v>
      </c>
      <c r="AC421" s="31" t="s">
        <v>126</v>
      </c>
      <c r="AD421" s="31">
        <v>2018</v>
      </c>
      <c r="AE421" s="31" t="s">
        <v>127</v>
      </c>
      <c r="AF421" s="38" t="s">
        <v>115</v>
      </c>
      <c r="AG421" s="31" t="s">
        <v>127</v>
      </c>
      <c r="AH421" s="31">
        <v>2019</v>
      </c>
      <c r="AI421" s="31" t="s">
        <v>126</v>
      </c>
      <c r="AJ421" s="81" t="s">
        <v>199</v>
      </c>
      <c r="AK421" s="31" t="s">
        <v>104</v>
      </c>
      <c r="AL421" s="31">
        <v>1</v>
      </c>
      <c r="AM421" s="41">
        <v>31636</v>
      </c>
      <c r="AN421" s="83" t="s">
        <v>92</v>
      </c>
      <c r="AO421" s="31">
        <v>0</v>
      </c>
      <c r="AP421" s="38" t="s">
        <v>2089</v>
      </c>
      <c r="AQ421" s="31" t="s">
        <v>2090</v>
      </c>
      <c r="AR421" s="31" t="s">
        <v>93</v>
      </c>
      <c r="AS421" s="31" t="s">
        <v>94</v>
      </c>
      <c r="AT421" s="31" t="s">
        <v>1717</v>
      </c>
      <c r="AU421" s="31"/>
      <c r="AV421" s="31"/>
      <c r="AW421" s="39">
        <v>79</v>
      </c>
      <c r="AX421" s="180">
        <v>43150</v>
      </c>
      <c r="AY421" s="180">
        <v>43153</v>
      </c>
      <c r="AZ421" s="180">
        <v>43151</v>
      </c>
      <c r="BA421" s="47"/>
    </row>
    <row r="422" spans="1:53" s="85" customFormat="1" ht="81.75" customHeight="1" x14ac:dyDescent="0.25">
      <c r="A422" s="59" t="s">
        <v>2084</v>
      </c>
      <c r="B422" s="31" t="s">
        <v>2091</v>
      </c>
      <c r="C422" s="39" t="s">
        <v>1960</v>
      </c>
      <c r="D422" s="69" t="s">
        <v>402</v>
      </c>
      <c r="E422" s="31" t="s">
        <v>2086</v>
      </c>
      <c r="F422" s="31">
        <v>8</v>
      </c>
      <c r="G422" s="31" t="s">
        <v>404</v>
      </c>
      <c r="H422" s="31" t="s">
        <v>77</v>
      </c>
      <c r="I422" s="31" t="str">
        <f t="shared" si="22"/>
        <v>САСДТУ</v>
      </c>
      <c r="J422" s="31" t="str">
        <f t="shared" si="23"/>
        <v>САСДТУ</v>
      </c>
      <c r="K422" s="31" t="s">
        <v>2087</v>
      </c>
      <c r="L422" s="31" t="str">
        <f t="shared" si="24"/>
        <v>Организация каналов связи и предоставление услуг диспетчерской связи</v>
      </c>
      <c r="M422" s="31" t="s">
        <v>2088</v>
      </c>
      <c r="N422" s="36" t="s">
        <v>75</v>
      </c>
      <c r="O422" s="33">
        <v>642</v>
      </c>
      <c r="P422" s="33" t="s">
        <v>82</v>
      </c>
      <c r="Q422" s="38">
        <v>1</v>
      </c>
      <c r="R422" s="34">
        <v>35000000000</v>
      </c>
      <c r="S422" s="37" t="s">
        <v>164</v>
      </c>
      <c r="T422" s="35">
        <v>402</v>
      </c>
      <c r="U422" s="36">
        <v>239</v>
      </c>
      <c r="V422" s="37">
        <f t="shared" si="20"/>
        <v>402000</v>
      </c>
      <c r="W422" s="31">
        <v>2018</v>
      </c>
      <c r="X422" s="31" t="s">
        <v>102</v>
      </c>
      <c r="Y422" s="31">
        <v>2018</v>
      </c>
      <c r="Z422" s="31" t="s">
        <v>102</v>
      </c>
      <c r="AA422" s="38" t="s">
        <v>198</v>
      </c>
      <c r="AB422" s="38">
        <v>2018</v>
      </c>
      <c r="AC422" s="31" t="s">
        <v>126</v>
      </c>
      <c r="AD422" s="31">
        <v>2018</v>
      </c>
      <c r="AE422" s="31" t="s">
        <v>127</v>
      </c>
      <c r="AF422" s="38" t="s">
        <v>115</v>
      </c>
      <c r="AG422" s="31" t="s">
        <v>127</v>
      </c>
      <c r="AH422" s="31">
        <v>2019</v>
      </c>
      <c r="AI422" s="31" t="s">
        <v>126</v>
      </c>
      <c r="AJ422" s="81" t="s">
        <v>199</v>
      </c>
      <c r="AK422" s="31" t="s">
        <v>104</v>
      </c>
      <c r="AL422" s="31">
        <v>1</v>
      </c>
      <c r="AM422" s="41">
        <v>31636</v>
      </c>
      <c r="AN422" s="83" t="s">
        <v>92</v>
      </c>
      <c r="AO422" s="31">
        <v>0</v>
      </c>
      <c r="AP422" s="38" t="s">
        <v>2089</v>
      </c>
      <c r="AQ422" s="31" t="s">
        <v>2092</v>
      </c>
      <c r="AR422" s="31" t="s">
        <v>93</v>
      </c>
      <c r="AS422" s="31" t="s">
        <v>94</v>
      </c>
      <c r="AT422" s="31" t="s">
        <v>1717</v>
      </c>
      <c r="AU422" s="31"/>
      <c r="AV422" s="31"/>
      <c r="AW422" s="39">
        <v>79</v>
      </c>
      <c r="AX422" s="180">
        <v>43150</v>
      </c>
      <c r="AY422" s="180">
        <v>43153</v>
      </c>
      <c r="AZ422" s="180">
        <v>43151</v>
      </c>
      <c r="BA422" s="47"/>
    </row>
    <row r="423" spans="1:53" s="85" customFormat="1" ht="81.75" customHeight="1" x14ac:dyDescent="0.25">
      <c r="A423" s="59" t="s">
        <v>2084</v>
      </c>
      <c r="B423" s="31" t="s">
        <v>2093</v>
      </c>
      <c r="C423" s="39" t="s">
        <v>1960</v>
      </c>
      <c r="D423" s="69" t="s">
        <v>402</v>
      </c>
      <c r="E423" s="31" t="s">
        <v>2086</v>
      </c>
      <c r="F423" s="31">
        <v>8</v>
      </c>
      <c r="G423" s="31" t="s">
        <v>404</v>
      </c>
      <c r="H423" s="31" t="s">
        <v>77</v>
      </c>
      <c r="I423" s="31" t="str">
        <f t="shared" si="22"/>
        <v>САСДТУ</v>
      </c>
      <c r="J423" s="31" t="str">
        <f t="shared" si="23"/>
        <v>САСДТУ</v>
      </c>
      <c r="K423" s="31" t="s">
        <v>2087</v>
      </c>
      <c r="L423" s="31" t="str">
        <f t="shared" si="24"/>
        <v>Организация каналов связи и предоставление услуг диспетчерской связи</v>
      </c>
      <c r="M423" s="31" t="s">
        <v>2088</v>
      </c>
      <c r="N423" s="36" t="s">
        <v>75</v>
      </c>
      <c r="O423" s="33">
        <v>642</v>
      </c>
      <c r="P423" s="33" t="s">
        <v>82</v>
      </c>
      <c r="Q423" s="38">
        <v>1</v>
      </c>
      <c r="R423" s="34">
        <v>35000000000</v>
      </c>
      <c r="S423" s="37" t="s">
        <v>164</v>
      </c>
      <c r="T423" s="35">
        <v>432</v>
      </c>
      <c r="U423" s="36">
        <v>369</v>
      </c>
      <c r="V423" s="37">
        <f t="shared" si="20"/>
        <v>432000</v>
      </c>
      <c r="W423" s="31">
        <v>2018</v>
      </c>
      <c r="X423" s="31" t="s">
        <v>102</v>
      </c>
      <c r="Y423" s="31">
        <v>2018</v>
      </c>
      <c r="Z423" s="31" t="s">
        <v>102</v>
      </c>
      <c r="AA423" s="38" t="s">
        <v>198</v>
      </c>
      <c r="AB423" s="38">
        <v>2018</v>
      </c>
      <c r="AC423" s="31" t="s">
        <v>126</v>
      </c>
      <c r="AD423" s="31">
        <v>2018</v>
      </c>
      <c r="AE423" s="31" t="s">
        <v>127</v>
      </c>
      <c r="AF423" s="38" t="s">
        <v>115</v>
      </c>
      <c r="AG423" s="31" t="s">
        <v>127</v>
      </c>
      <c r="AH423" s="31">
        <v>2019</v>
      </c>
      <c r="AI423" s="31" t="s">
        <v>126</v>
      </c>
      <c r="AJ423" s="81" t="s">
        <v>199</v>
      </c>
      <c r="AK423" s="31" t="s">
        <v>104</v>
      </c>
      <c r="AL423" s="31">
        <v>1</v>
      </c>
      <c r="AM423" s="41">
        <v>31636</v>
      </c>
      <c r="AN423" s="83" t="s">
        <v>92</v>
      </c>
      <c r="AO423" s="31">
        <v>0</v>
      </c>
      <c r="AP423" s="38" t="s">
        <v>2089</v>
      </c>
      <c r="AQ423" s="31" t="s">
        <v>2094</v>
      </c>
      <c r="AR423" s="31" t="s">
        <v>93</v>
      </c>
      <c r="AS423" s="31" t="s">
        <v>94</v>
      </c>
      <c r="AT423" s="31" t="s">
        <v>1717</v>
      </c>
      <c r="AU423" s="31"/>
      <c r="AV423" s="31"/>
      <c r="AW423" s="39">
        <v>79</v>
      </c>
      <c r="AX423" s="180">
        <v>43150</v>
      </c>
      <c r="AY423" s="180">
        <v>43153</v>
      </c>
      <c r="AZ423" s="180">
        <v>43151</v>
      </c>
      <c r="BA423" s="47"/>
    </row>
    <row r="424" spans="1:53" s="85" customFormat="1" ht="81.75" customHeight="1" x14ac:dyDescent="0.25">
      <c r="A424" s="59" t="s">
        <v>2084</v>
      </c>
      <c r="B424" s="31" t="s">
        <v>2095</v>
      </c>
      <c r="C424" s="39" t="s">
        <v>1960</v>
      </c>
      <c r="D424" s="69" t="s">
        <v>402</v>
      </c>
      <c r="E424" s="31" t="s">
        <v>2096</v>
      </c>
      <c r="F424" s="31">
        <v>8</v>
      </c>
      <c r="G424" s="31" t="s">
        <v>404</v>
      </c>
      <c r="H424" s="31" t="s">
        <v>77</v>
      </c>
      <c r="I424" s="31" t="str">
        <f t="shared" si="22"/>
        <v>САСДТУ</v>
      </c>
      <c r="J424" s="31" t="str">
        <f t="shared" si="23"/>
        <v>САСДТУ</v>
      </c>
      <c r="K424" s="31" t="s">
        <v>2097</v>
      </c>
      <c r="L424" s="31" t="str">
        <f t="shared" si="24"/>
        <v>Предоставление широкополосного доступа в сеть Интернет</v>
      </c>
      <c r="M424" s="31" t="s">
        <v>2088</v>
      </c>
      <c r="N424" s="36" t="s">
        <v>75</v>
      </c>
      <c r="O424" s="33">
        <v>642</v>
      </c>
      <c r="P424" s="33" t="s">
        <v>82</v>
      </c>
      <c r="Q424" s="38">
        <v>1</v>
      </c>
      <c r="R424" s="91">
        <v>67000000000</v>
      </c>
      <c r="S424" s="91" t="s">
        <v>197</v>
      </c>
      <c r="T424" s="35">
        <v>218</v>
      </c>
      <c r="U424" s="36">
        <v>369</v>
      </c>
      <c r="V424" s="37">
        <f t="shared" si="20"/>
        <v>218000</v>
      </c>
      <c r="W424" s="31">
        <v>2018</v>
      </c>
      <c r="X424" s="31" t="s">
        <v>102</v>
      </c>
      <c r="Y424" s="31">
        <v>2018</v>
      </c>
      <c r="Z424" s="31" t="s">
        <v>102</v>
      </c>
      <c r="AA424" s="38" t="s">
        <v>198</v>
      </c>
      <c r="AB424" s="38">
        <v>2018</v>
      </c>
      <c r="AC424" s="31" t="s">
        <v>126</v>
      </c>
      <c r="AD424" s="31">
        <v>2018</v>
      </c>
      <c r="AE424" s="31" t="s">
        <v>127</v>
      </c>
      <c r="AF424" s="38" t="s">
        <v>115</v>
      </c>
      <c r="AG424" s="31" t="s">
        <v>127</v>
      </c>
      <c r="AH424" s="31">
        <v>2019</v>
      </c>
      <c r="AI424" s="31" t="s">
        <v>126</v>
      </c>
      <c r="AJ424" s="81" t="s">
        <v>199</v>
      </c>
      <c r="AK424" s="31" t="s">
        <v>104</v>
      </c>
      <c r="AL424" s="31">
        <v>1</v>
      </c>
      <c r="AM424" s="41">
        <v>31636</v>
      </c>
      <c r="AN424" s="83" t="s">
        <v>92</v>
      </c>
      <c r="AO424" s="31">
        <v>0</v>
      </c>
      <c r="AP424" s="38" t="s">
        <v>152</v>
      </c>
      <c r="AQ424" s="31" t="s">
        <v>2098</v>
      </c>
      <c r="AR424" s="31" t="s">
        <v>93</v>
      </c>
      <c r="AS424" s="31" t="s">
        <v>94</v>
      </c>
      <c r="AT424" s="31" t="s">
        <v>1717</v>
      </c>
      <c r="AU424" s="31"/>
      <c r="AV424" s="31"/>
      <c r="AW424" s="39">
        <v>79</v>
      </c>
      <c r="AX424" s="180">
        <v>43150</v>
      </c>
      <c r="AY424" s="180">
        <v>43153</v>
      </c>
      <c r="AZ424" s="180">
        <v>43151</v>
      </c>
      <c r="BA424" s="47"/>
    </row>
    <row r="425" spans="1:53" s="85" customFormat="1" ht="81.75" customHeight="1" x14ac:dyDescent="0.25">
      <c r="A425" s="59" t="s">
        <v>2084</v>
      </c>
      <c r="B425" s="31" t="s">
        <v>2099</v>
      </c>
      <c r="C425" s="39" t="s">
        <v>1960</v>
      </c>
      <c r="D425" s="69" t="s">
        <v>402</v>
      </c>
      <c r="E425" s="31" t="s">
        <v>2096</v>
      </c>
      <c r="F425" s="31">
        <v>8</v>
      </c>
      <c r="G425" s="31" t="s">
        <v>404</v>
      </c>
      <c r="H425" s="31" t="s">
        <v>77</v>
      </c>
      <c r="I425" s="31" t="str">
        <f t="shared" si="22"/>
        <v>САСДТУ</v>
      </c>
      <c r="J425" s="31" t="str">
        <f t="shared" si="23"/>
        <v>САСДТУ</v>
      </c>
      <c r="K425" s="31" t="s">
        <v>2097</v>
      </c>
      <c r="L425" s="31" t="str">
        <f t="shared" si="24"/>
        <v>Предоставление широкополосного доступа в сеть Интернет</v>
      </c>
      <c r="M425" s="31" t="s">
        <v>2088</v>
      </c>
      <c r="N425" s="36" t="s">
        <v>75</v>
      </c>
      <c r="O425" s="33">
        <v>642</v>
      </c>
      <c r="P425" s="33" t="s">
        <v>82</v>
      </c>
      <c r="Q425" s="38">
        <v>1</v>
      </c>
      <c r="R425" s="34">
        <v>35000000000</v>
      </c>
      <c r="S425" s="37" t="s">
        <v>164</v>
      </c>
      <c r="T425" s="35">
        <v>218</v>
      </c>
      <c r="U425" s="36">
        <v>369</v>
      </c>
      <c r="V425" s="37">
        <f t="shared" si="20"/>
        <v>218000</v>
      </c>
      <c r="W425" s="31">
        <v>2018</v>
      </c>
      <c r="X425" s="31" t="s">
        <v>102</v>
      </c>
      <c r="Y425" s="31">
        <v>2018</v>
      </c>
      <c r="Z425" s="31" t="s">
        <v>102</v>
      </c>
      <c r="AA425" s="38" t="s">
        <v>198</v>
      </c>
      <c r="AB425" s="38">
        <v>2018</v>
      </c>
      <c r="AC425" s="31" t="s">
        <v>126</v>
      </c>
      <c r="AD425" s="31">
        <v>2018</v>
      </c>
      <c r="AE425" s="31" t="s">
        <v>127</v>
      </c>
      <c r="AF425" s="38" t="s">
        <v>115</v>
      </c>
      <c r="AG425" s="31" t="s">
        <v>127</v>
      </c>
      <c r="AH425" s="31">
        <v>2019</v>
      </c>
      <c r="AI425" s="31" t="s">
        <v>126</v>
      </c>
      <c r="AJ425" s="81" t="s">
        <v>199</v>
      </c>
      <c r="AK425" s="31" t="s">
        <v>104</v>
      </c>
      <c r="AL425" s="31">
        <v>1</v>
      </c>
      <c r="AM425" s="41">
        <v>31636</v>
      </c>
      <c r="AN425" s="83" t="s">
        <v>92</v>
      </c>
      <c r="AO425" s="31">
        <v>0</v>
      </c>
      <c r="AP425" s="38" t="s">
        <v>152</v>
      </c>
      <c r="AQ425" s="31" t="s">
        <v>2098</v>
      </c>
      <c r="AR425" s="31" t="s">
        <v>93</v>
      </c>
      <c r="AS425" s="31" t="s">
        <v>94</v>
      </c>
      <c r="AT425" s="31" t="s">
        <v>1717</v>
      </c>
      <c r="AU425" s="31"/>
      <c r="AV425" s="31"/>
      <c r="AW425" s="39">
        <v>79</v>
      </c>
      <c r="AX425" s="180">
        <v>43150</v>
      </c>
      <c r="AY425" s="180">
        <v>43153</v>
      </c>
      <c r="AZ425" s="180">
        <v>43151</v>
      </c>
      <c r="BA425" s="47"/>
    </row>
    <row r="426" spans="1:53" s="85" customFormat="1" ht="81.75" customHeight="1" x14ac:dyDescent="0.25">
      <c r="A426" s="59" t="s">
        <v>2100</v>
      </c>
      <c r="B426" s="31" t="s">
        <v>2101</v>
      </c>
      <c r="C426" s="39" t="s">
        <v>1960</v>
      </c>
      <c r="D426" s="69" t="s">
        <v>1678</v>
      </c>
      <c r="E426" s="31" t="s">
        <v>1672</v>
      </c>
      <c r="F426" s="31">
        <v>8</v>
      </c>
      <c r="G426" s="31" t="s">
        <v>819</v>
      </c>
      <c r="H426" s="31" t="s">
        <v>77</v>
      </c>
      <c r="I426" s="31" t="str">
        <f t="shared" si="22"/>
        <v>ОП Крым</v>
      </c>
      <c r="J426" s="31" t="str">
        <f t="shared" si="23"/>
        <v>ОП Крым</v>
      </c>
      <c r="K426" s="31" t="s">
        <v>2102</v>
      </c>
      <c r="L426" s="31" t="str">
        <f t="shared" si="24"/>
        <v>Техническое обслуживание и ремонт автомобилей Hyundai Н-1</v>
      </c>
      <c r="M426" s="31" t="s">
        <v>2075</v>
      </c>
      <c r="N426" s="36" t="s">
        <v>75</v>
      </c>
      <c r="O426" s="33">
        <v>642</v>
      </c>
      <c r="P426" s="33" t="s">
        <v>82</v>
      </c>
      <c r="Q426" s="38">
        <v>1</v>
      </c>
      <c r="R426" s="34" t="s">
        <v>174</v>
      </c>
      <c r="S426" s="37" t="s">
        <v>83</v>
      </c>
      <c r="T426" s="35">
        <v>435.53899999999999</v>
      </c>
      <c r="U426" s="36">
        <v>360.53899999999999</v>
      </c>
      <c r="V426" s="37">
        <f t="shared" si="20"/>
        <v>435539</v>
      </c>
      <c r="W426" s="31">
        <v>2018</v>
      </c>
      <c r="X426" s="31" t="s">
        <v>102</v>
      </c>
      <c r="Y426" s="31">
        <v>2018</v>
      </c>
      <c r="Z426" s="31" t="s">
        <v>102</v>
      </c>
      <c r="AA426" s="38" t="s">
        <v>198</v>
      </c>
      <c r="AB426" s="38">
        <v>2018</v>
      </c>
      <c r="AC426" s="31" t="s">
        <v>102</v>
      </c>
      <c r="AD426" s="31">
        <v>2018</v>
      </c>
      <c r="AE426" s="31" t="s">
        <v>102</v>
      </c>
      <c r="AF426" s="38" t="s">
        <v>115</v>
      </c>
      <c r="AG426" s="31" t="s">
        <v>102</v>
      </c>
      <c r="AH426" s="31">
        <v>2019</v>
      </c>
      <c r="AI426" s="31" t="s">
        <v>102</v>
      </c>
      <c r="AJ426" s="81" t="s">
        <v>297</v>
      </c>
      <c r="AK426" s="40" t="s">
        <v>104</v>
      </c>
      <c r="AL426" s="41">
        <v>1</v>
      </c>
      <c r="AM426" s="41">
        <v>31636</v>
      </c>
      <c r="AN426" s="41" t="s">
        <v>92</v>
      </c>
      <c r="AO426" s="31">
        <v>1</v>
      </c>
      <c r="AP426" s="38" t="s">
        <v>152</v>
      </c>
      <c r="AQ426" s="52" t="s">
        <v>2103</v>
      </c>
      <c r="AR426" s="39" t="s">
        <v>93</v>
      </c>
      <c r="AS426" s="31" t="s">
        <v>94</v>
      </c>
      <c r="AT426" s="31" t="s">
        <v>1717</v>
      </c>
      <c r="AU426" s="31"/>
      <c r="AV426" s="31"/>
      <c r="AW426" s="39">
        <v>80</v>
      </c>
      <c r="AX426" s="180">
        <v>43152</v>
      </c>
      <c r="AY426" s="180">
        <v>43158</v>
      </c>
      <c r="AZ426" s="180">
        <v>43152</v>
      </c>
      <c r="BA426" s="47"/>
    </row>
    <row r="427" spans="1:53" s="187" customFormat="1" ht="81" customHeight="1" x14ac:dyDescent="0.2">
      <c r="A427" s="59" t="s">
        <v>2104</v>
      </c>
      <c r="B427" s="31" t="s">
        <v>2105</v>
      </c>
      <c r="C427" s="39" t="s">
        <v>2106</v>
      </c>
      <c r="D427" s="92" t="s">
        <v>2107</v>
      </c>
      <c r="E427" s="88" t="s">
        <v>2108</v>
      </c>
      <c r="F427" s="93"/>
      <c r="G427" s="38" t="s">
        <v>160</v>
      </c>
      <c r="H427" s="31" t="s">
        <v>77</v>
      </c>
      <c r="I427" s="31" t="str">
        <f t="shared" si="22"/>
        <v>СТО</v>
      </c>
      <c r="J427" s="31" t="str">
        <f t="shared" si="23"/>
        <v>СТО</v>
      </c>
      <c r="K427" s="38" t="s">
        <v>2109</v>
      </c>
      <c r="L427" s="34" t="str">
        <f t="shared" si="24"/>
        <v>Услуги независимого эксперта (сюрвейера) при перевалке и хранении нефтепродуктов</v>
      </c>
      <c r="M427" s="58" t="s">
        <v>2110</v>
      </c>
      <c r="N427" s="94" t="s">
        <v>75</v>
      </c>
      <c r="O427" s="94" t="s">
        <v>81</v>
      </c>
      <c r="P427" s="78" t="s">
        <v>878</v>
      </c>
      <c r="Q427" s="95">
        <v>1</v>
      </c>
      <c r="R427" s="96" t="s">
        <v>163</v>
      </c>
      <c r="S427" s="31" t="s">
        <v>164</v>
      </c>
      <c r="T427" s="36">
        <v>5700</v>
      </c>
      <c r="U427" s="36">
        <v>4275</v>
      </c>
      <c r="V427" s="37">
        <f t="shared" si="20"/>
        <v>5700000</v>
      </c>
      <c r="W427" s="31">
        <v>2018</v>
      </c>
      <c r="X427" s="31" t="s">
        <v>102</v>
      </c>
      <c r="Y427" s="31">
        <v>2018</v>
      </c>
      <c r="Z427" s="31" t="s">
        <v>126</v>
      </c>
      <c r="AA427" s="39" t="s">
        <v>250</v>
      </c>
      <c r="AB427" s="38">
        <v>2018</v>
      </c>
      <c r="AC427" s="31" t="s">
        <v>126</v>
      </c>
      <c r="AD427" s="31">
        <v>2018</v>
      </c>
      <c r="AE427" s="38" t="s">
        <v>127</v>
      </c>
      <c r="AF427" s="58">
        <v>2018</v>
      </c>
      <c r="AG427" s="58" t="s">
        <v>127</v>
      </c>
      <c r="AH427" s="38" t="s">
        <v>116</v>
      </c>
      <c r="AI427" s="59" t="s">
        <v>126</v>
      </c>
      <c r="AJ427" s="81" t="s">
        <v>199</v>
      </c>
      <c r="AK427" s="97" t="s">
        <v>104</v>
      </c>
      <c r="AL427" s="98">
        <v>1</v>
      </c>
      <c r="AM427" s="43">
        <v>31636</v>
      </c>
      <c r="AN427" s="83" t="s">
        <v>92</v>
      </c>
      <c r="AO427" s="43">
        <v>0</v>
      </c>
      <c r="AP427" s="84">
        <v>0</v>
      </c>
      <c r="AQ427" s="52" t="s">
        <v>2111</v>
      </c>
      <c r="AR427" s="32" t="s">
        <v>2112</v>
      </c>
      <c r="AS427" s="32" t="s">
        <v>94</v>
      </c>
      <c r="AT427" s="32" t="s">
        <v>95</v>
      </c>
      <c r="AU427" s="58"/>
      <c r="AV427" s="58"/>
      <c r="AW427" s="39" t="s">
        <v>2113</v>
      </c>
      <c r="AX427" s="180" t="s">
        <v>2114</v>
      </c>
      <c r="AY427" s="180" t="s">
        <v>2115</v>
      </c>
      <c r="AZ427" s="180" t="s">
        <v>2116</v>
      </c>
      <c r="BA427" s="182"/>
    </row>
    <row r="428" spans="1:53" s="85" customFormat="1" ht="123" customHeight="1" x14ac:dyDescent="0.25">
      <c r="A428" s="39" t="s">
        <v>2117</v>
      </c>
      <c r="B428" s="31" t="s">
        <v>2118</v>
      </c>
      <c r="C428" s="39" t="s">
        <v>1960</v>
      </c>
      <c r="D428" s="88" t="s">
        <v>983</v>
      </c>
      <c r="E428" s="31" t="s">
        <v>2119</v>
      </c>
      <c r="F428" s="31">
        <v>8</v>
      </c>
      <c r="G428" s="31" t="s">
        <v>1230</v>
      </c>
      <c r="H428" s="31" t="s">
        <v>77</v>
      </c>
      <c r="I428" s="31" t="str">
        <f t="shared" si="22"/>
        <v>СЭЭТО</v>
      </c>
      <c r="J428" s="31" t="str">
        <f t="shared" si="23"/>
        <v>СЭЭТО</v>
      </c>
      <c r="K428" s="31" t="s">
        <v>2120</v>
      </c>
      <c r="L428" s="31" t="str">
        <f t="shared" si="24"/>
        <v>Поставка прибора для диагностики аккумуляторных батарей</v>
      </c>
      <c r="M428" s="31" t="s">
        <v>2121</v>
      </c>
      <c r="N428" s="36" t="s">
        <v>75</v>
      </c>
      <c r="O428" s="33">
        <v>642</v>
      </c>
      <c r="P428" s="33" t="s">
        <v>82</v>
      </c>
      <c r="Q428" s="38">
        <v>1</v>
      </c>
      <c r="R428" s="34" t="s">
        <v>174</v>
      </c>
      <c r="S428" s="37" t="s">
        <v>83</v>
      </c>
      <c r="T428" s="35">
        <v>160</v>
      </c>
      <c r="U428" s="36">
        <f t="shared" ref="U428:U430" si="26">T428</f>
        <v>160</v>
      </c>
      <c r="V428" s="37">
        <f t="shared" ref="V428:V452" si="27">T428*1000</f>
        <v>160000</v>
      </c>
      <c r="W428" s="31">
        <v>2018</v>
      </c>
      <c r="X428" s="31" t="s">
        <v>102</v>
      </c>
      <c r="Y428" s="31">
        <v>2018</v>
      </c>
      <c r="Z428" s="39" t="s">
        <v>126</v>
      </c>
      <c r="AA428" s="59" t="s">
        <v>250</v>
      </c>
      <c r="AB428" s="38">
        <v>2018</v>
      </c>
      <c r="AC428" s="31" t="s">
        <v>126</v>
      </c>
      <c r="AD428" s="31">
        <v>2018</v>
      </c>
      <c r="AE428" s="31" t="s">
        <v>126</v>
      </c>
      <c r="AF428" s="38" t="s">
        <v>115</v>
      </c>
      <c r="AG428" s="31" t="s">
        <v>126</v>
      </c>
      <c r="AH428" s="31">
        <v>2018</v>
      </c>
      <c r="AI428" s="31" t="s">
        <v>126</v>
      </c>
      <c r="AJ428" s="81" t="s">
        <v>250</v>
      </c>
      <c r="AK428" s="40" t="s">
        <v>251</v>
      </c>
      <c r="AL428" s="41">
        <v>1</v>
      </c>
      <c r="AM428" s="43">
        <v>65355</v>
      </c>
      <c r="AN428" s="41" t="s">
        <v>92</v>
      </c>
      <c r="AO428" s="31">
        <v>0</v>
      </c>
      <c r="AP428" s="38" t="s">
        <v>152</v>
      </c>
      <c r="AQ428" s="31"/>
      <c r="AR428" s="39" t="s">
        <v>93</v>
      </c>
      <c r="AS428" s="31" t="s">
        <v>94</v>
      </c>
      <c r="AT428" s="31" t="s">
        <v>1717</v>
      </c>
      <c r="AU428" s="31"/>
      <c r="AV428" s="31"/>
      <c r="AW428" s="39">
        <v>86</v>
      </c>
      <c r="AX428" s="180">
        <v>43157</v>
      </c>
      <c r="AY428" s="180">
        <v>43158</v>
      </c>
      <c r="AZ428" s="180">
        <v>43158</v>
      </c>
      <c r="BA428" s="180">
        <v>43164</v>
      </c>
    </row>
    <row r="429" spans="1:53" s="85" customFormat="1" ht="88.5" customHeight="1" x14ac:dyDescent="0.25">
      <c r="A429" s="39" t="s">
        <v>2122</v>
      </c>
      <c r="B429" s="31" t="s">
        <v>2123</v>
      </c>
      <c r="C429" s="39" t="s">
        <v>1960</v>
      </c>
      <c r="D429" s="88" t="s">
        <v>1088</v>
      </c>
      <c r="E429" s="31" t="s">
        <v>1089</v>
      </c>
      <c r="F429" s="31">
        <v>8</v>
      </c>
      <c r="G429" s="31" t="s">
        <v>1018</v>
      </c>
      <c r="H429" s="31" t="s">
        <v>77</v>
      </c>
      <c r="I429" s="31" t="str">
        <f t="shared" si="22"/>
        <v>ТМО</v>
      </c>
      <c r="J429" s="31" t="str">
        <f t="shared" si="23"/>
        <v>ТМО</v>
      </c>
      <c r="K429" s="31" t="s">
        <v>2124</v>
      </c>
      <c r="L429" s="31" t="str">
        <f t="shared" si="24"/>
        <v>Поставка масляных фильтрующих элементов для газотурбинной установки (ГТУ), находящейся на гарантии</v>
      </c>
      <c r="M429" s="31" t="s">
        <v>2125</v>
      </c>
      <c r="N429" s="36" t="s">
        <v>75</v>
      </c>
      <c r="O429" s="33">
        <v>642</v>
      </c>
      <c r="P429" s="33" t="s">
        <v>82</v>
      </c>
      <c r="Q429" s="38">
        <v>1</v>
      </c>
      <c r="R429" s="34" t="s">
        <v>174</v>
      </c>
      <c r="S429" s="37" t="s">
        <v>83</v>
      </c>
      <c r="T429" s="35">
        <v>2065</v>
      </c>
      <c r="U429" s="36">
        <f t="shared" si="26"/>
        <v>2065</v>
      </c>
      <c r="V429" s="37">
        <f t="shared" si="27"/>
        <v>2065000</v>
      </c>
      <c r="W429" s="31">
        <v>2018</v>
      </c>
      <c r="X429" s="31" t="s">
        <v>102</v>
      </c>
      <c r="Y429" s="31">
        <v>2018</v>
      </c>
      <c r="Z429" s="39" t="s">
        <v>126</v>
      </c>
      <c r="AA429" s="59" t="s">
        <v>250</v>
      </c>
      <c r="AB429" s="38">
        <v>2018</v>
      </c>
      <c r="AC429" s="31" t="s">
        <v>126</v>
      </c>
      <c r="AD429" s="31">
        <v>2018</v>
      </c>
      <c r="AE429" s="31" t="s">
        <v>126</v>
      </c>
      <c r="AF429" s="38" t="s">
        <v>115</v>
      </c>
      <c r="AG429" s="31" t="s">
        <v>126</v>
      </c>
      <c r="AH429" s="31">
        <v>2018</v>
      </c>
      <c r="AI429" s="31" t="s">
        <v>130</v>
      </c>
      <c r="AJ429" s="81" t="s">
        <v>175</v>
      </c>
      <c r="AK429" s="97" t="s">
        <v>104</v>
      </c>
      <c r="AL429" s="98">
        <v>1</v>
      </c>
      <c r="AM429" s="43">
        <v>31636</v>
      </c>
      <c r="AN429" s="41" t="s">
        <v>92</v>
      </c>
      <c r="AO429" s="31">
        <v>1</v>
      </c>
      <c r="AP429" s="38" t="s">
        <v>152</v>
      </c>
      <c r="AQ429" s="31"/>
      <c r="AR429" s="39" t="s">
        <v>93</v>
      </c>
      <c r="AS429" s="31" t="s">
        <v>94</v>
      </c>
      <c r="AT429" s="31" t="s">
        <v>1717</v>
      </c>
      <c r="AU429" s="31"/>
      <c r="AV429" s="31"/>
      <c r="AW429" s="39">
        <v>95</v>
      </c>
      <c r="AX429" s="180">
        <v>43160</v>
      </c>
      <c r="AY429" s="180">
        <v>43164</v>
      </c>
      <c r="AZ429" s="180">
        <v>43160</v>
      </c>
      <c r="BA429" s="47"/>
    </row>
    <row r="430" spans="1:53" s="85" customFormat="1" ht="88.5" customHeight="1" x14ac:dyDescent="0.25">
      <c r="A430" s="39" t="s">
        <v>2122</v>
      </c>
      <c r="B430" s="31" t="s">
        <v>2126</v>
      </c>
      <c r="C430" s="39" t="s">
        <v>1960</v>
      </c>
      <c r="D430" s="88" t="s">
        <v>1088</v>
      </c>
      <c r="E430" s="31" t="s">
        <v>1089</v>
      </c>
      <c r="F430" s="31">
        <v>8</v>
      </c>
      <c r="G430" s="31" t="s">
        <v>1018</v>
      </c>
      <c r="H430" s="31" t="s">
        <v>77</v>
      </c>
      <c r="I430" s="31" t="str">
        <f t="shared" si="22"/>
        <v>ТМО</v>
      </c>
      <c r="J430" s="31" t="str">
        <f t="shared" si="23"/>
        <v>ТМО</v>
      </c>
      <c r="K430" s="31" t="s">
        <v>2127</v>
      </c>
      <c r="L430" s="31" t="str">
        <f t="shared" si="24"/>
        <v>Поставка масляных фильтрующих элементов для газотурбинных установок (ГТУ)</v>
      </c>
      <c r="M430" s="31" t="s">
        <v>2125</v>
      </c>
      <c r="N430" s="36" t="s">
        <v>75</v>
      </c>
      <c r="O430" s="33">
        <v>642</v>
      </c>
      <c r="P430" s="33" t="s">
        <v>82</v>
      </c>
      <c r="Q430" s="38">
        <v>1</v>
      </c>
      <c r="R430" s="34" t="s">
        <v>174</v>
      </c>
      <c r="S430" s="37" t="s">
        <v>83</v>
      </c>
      <c r="T430" s="35">
        <v>19811</v>
      </c>
      <c r="U430" s="36">
        <f t="shared" si="26"/>
        <v>19811</v>
      </c>
      <c r="V430" s="37">
        <f t="shared" si="27"/>
        <v>19811000</v>
      </c>
      <c r="W430" s="31">
        <v>2018</v>
      </c>
      <c r="X430" s="31" t="s">
        <v>102</v>
      </c>
      <c r="Y430" s="31">
        <v>2018</v>
      </c>
      <c r="Z430" s="39" t="s">
        <v>126</v>
      </c>
      <c r="AA430" s="59" t="s">
        <v>250</v>
      </c>
      <c r="AB430" s="38">
        <v>2018</v>
      </c>
      <c r="AC430" s="31" t="s">
        <v>126</v>
      </c>
      <c r="AD430" s="31">
        <v>2018</v>
      </c>
      <c r="AE430" s="31" t="s">
        <v>126</v>
      </c>
      <c r="AF430" s="38" t="s">
        <v>115</v>
      </c>
      <c r="AG430" s="31" t="s">
        <v>126</v>
      </c>
      <c r="AH430" s="31">
        <v>2018</v>
      </c>
      <c r="AI430" s="31" t="s">
        <v>130</v>
      </c>
      <c r="AJ430" s="81" t="s">
        <v>175</v>
      </c>
      <c r="AK430" s="31" t="s">
        <v>91</v>
      </c>
      <c r="AL430" s="31">
        <v>1</v>
      </c>
      <c r="AM430" s="41">
        <v>40796</v>
      </c>
      <c r="AN430" s="41" t="s">
        <v>92</v>
      </c>
      <c r="AO430" s="31">
        <v>1</v>
      </c>
      <c r="AP430" s="38" t="s">
        <v>152</v>
      </c>
      <c r="AQ430" s="31"/>
      <c r="AR430" s="39" t="s">
        <v>93</v>
      </c>
      <c r="AS430" s="31" t="s">
        <v>94</v>
      </c>
      <c r="AT430" s="31" t="s">
        <v>1717</v>
      </c>
      <c r="AU430" s="31"/>
      <c r="AV430" s="31"/>
      <c r="AW430" s="39">
        <v>95</v>
      </c>
      <c r="AX430" s="180">
        <v>43160</v>
      </c>
      <c r="AY430" s="180">
        <v>43164</v>
      </c>
      <c r="AZ430" s="180">
        <v>43160</v>
      </c>
      <c r="BA430" s="47"/>
    </row>
    <row r="431" spans="1:53" s="85" customFormat="1" ht="88.5" customHeight="1" x14ac:dyDescent="0.25">
      <c r="A431" s="39" t="s">
        <v>2128</v>
      </c>
      <c r="B431" s="31" t="s">
        <v>2129</v>
      </c>
      <c r="C431" s="39" t="s">
        <v>1960</v>
      </c>
      <c r="D431" s="88" t="s">
        <v>1188</v>
      </c>
      <c r="E431" s="31" t="s">
        <v>1006</v>
      </c>
      <c r="F431" s="31">
        <v>8</v>
      </c>
      <c r="G431" s="31" t="s">
        <v>819</v>
      </c>
      <c r="H431" s="31" t="s">
        <v>77</v>
      </c>
      <c r="I431" s="31" t="str">
        <f t="shared" si="22"/>
        <v>ОП Крым</v>
      </c>
      <c r="J431" s="31" t="str">
        <f t="shared" si="23"/>
        <v>ОП Крым</v>
      </c>
      <c r="K431" s="31" t="s">
        <v>2130</v>
      </c>
      <c r="L431" s="31" t="str">
        <f t="shared" si="24"/>
        <v>Поставка комплектов оборудования для автомобилей АО «Мобильные ГТЭС»</v>
      </c>
      <c r="M431" s="31" t="s">
        <v>2131</v>
      </c>
      <c r="N431" s="36" t="s">
        <v>75</v>
      </c>
      <c r="O431" s="33">
        <v>796</v>
      </c>
      <c r="P431" s="33" t="s">
        <v>296</v>
      </c>
      <c r="Q431" s="38" t="s">
        <v>2132</v>
      </c>
      <c r="R431" s="34" t="s">
        <v>2133</v>
      </c>
      <c r="S431" s="37" t="s">
        <v>2134</v>
      </c>
      <c r="T431" s="35">
        <v>581</v>
      </c>
      <c r="U431" s="36">
        <f>T431</f>
        <v>581</v>
      </c>
      <c r="V431" s="37">
        <f t="shared" si="27"/>
        <v>581000</v>
      </c>
      <c r="W431" s="31">
        <v>2018</v>
      </c>
      <c r="X431" s="31" t="s">
        <v>126</v>
      </c>
      <c r="Y431" s="31">
        <v>2018</v>
      </c>
      <c r="Z431" s="39" t="s">
        <v>126</v>
      </c>
      <c r="AA431" s="59" t="s">
        <v>250</v>
      </c>
      <c r="AB431" s="38">
        <v>2018</v>
      </c>
      <c r="AC431" s="31" t="s">
        <v>126</v>
      </c>
      <c r="AD431" s="31">
        <v>2018</v>
      </c>
      <c r="AE431" s="31" t="s">
        <v>127</v>
      </c>
      <c r="AF431" s="38" t="s">
        <v>115</v>
      </c>
      <c r="AG431" s="31" t="s">
        <v>127</v>
      </c>
      <c r="AH431" s="31">
        <v>2018</v>
      </c>
      <c r="AI431" s="31" t="s">
        <v>127</v>
      </c>
      <c r="AJ431" s="81" t="s">
        <v>128</v>
      </c>
      <c r="AK431" s="31" t="s">
        <v>104</v>
      </c>
      <c r="AL431" s="31">
        <v>1</v>
      </c>
      <c r="AM431" s="41">
        <v>31636</v>
      </c>
      <c r="AN431" s="41" t="s">
        <v>92</v>
      </c>
      <c r="AO431" s="31">
        <v>1</v>
      </c>
      <c r="AP431" s="38" t="s">
        <v>152</v>
      </c>
      <c r="AQ431" s="31"/>
      <c r="AR431" s="39" t="s">
        <v>93</v>
      </c>
      <c r="AS431" s="31" t="s">
        <v>94</v>
      </c>
      <c r="AT431" s="31" t="s">
        <v>1717</v>
      </c>
      <c r="AU431" s="31"/>
      <c r="AV431" s="31"/>
      <c r="AW431" s="39">
        <v>101</v>
      </c>
      <c r="AX431" s="180">
        <v>43165</v>
      </c>
      <c r="AY431" s="180">
        <v>43171</v>
      </c>
      <c r="AZ431" s="180">
        <v>43165</v>
      </c>
      <c r="BA431" s="180">
        <v>43181</v>
      </c>
    </row>
    <row r="432" spans="1:53" s="85" customFormat="1" ht="88.5" customHeight="1" x14ac:dyDescent="0.25">
      <c r="A432" s="39" t="s">
        <v>2135</v>
      </c>
      <c r="B432" s="31" t="s">
        <v>2136</v>
      </c>
      <c r="C432" s="39" t="s">
        <v>1960</v>
      </c>
      <c r="D432" s="88" t="s">
        <v>2137</v>
      </c>
      <c r="E432" s="31" t="s">
        <v>2138</v>
      </c>
      <c r="F432" s="31">
        <v>8</v>
      </c>
      <c r="G432" s="31" t="s">
        <v>1806</v>
      </c>
      <c r="H432" s="31" t="s">
        <v>77</v>
      </c>
      <c r="I432" s="31" t="str">
        <f t="shared" si="22"/>
        <v>ОП Юг</v>
      </c>
      <c r="J432" s="31" t="str">
        <f t="shared" si="23"/>
        <v>ОП Юг</v>
      </c>
      <c r="K432" s="31" t="s">
        <v>2139</v>
      </c>
      <c r="L432" s="31" t="str">
        <f t="shared" si="24"/>
        <v>Поставка грузовых автомобильных шин</v>
      </c>
      <c r="M432" s="31" t="s">
        <v>2140</v>
      </c>
      <c r="N432" s="36" t="s">
        <v>75</v>
      </c>
      <c r="O432" s="33">
        <v>642</v>
      </c>
      <c r="P432" s="33" t="s">
        <v>82</v>
      </c>
      <c r="Q432" s="38">
        <v>1</v>
      </c>
      <c r="R432" s="34" t="s">
        <v>247</v>
      </c>
      <c r="S432" s="36" t="s">
        <v>248</v>
      </c>
      <c r="T432" s="35">
        <v>270</v>
      </c>
      <c r="U432" s="36">
        <f t="shared" ref="U432" si="28">T432</f>
        <v>270</v>
      </c>
      <c r="V432" s="37">
        <f t="shared" si="27"/>
        <v>270000</v>
      </c>
      <c r="W432" s="31">
        <v>2018</v>
      </c>
      <c r="X432" s="31" t="s">
        <v>102</v>
      </c>
      <c r="Y432" s="31">
        <v>2018</v>
      </c>
      <c r="Z432" s="39" t="s">
        <v>126</v>
      </c>
      <c r="AA432" s="59" t="s">
        <v>250</v>
      </c>
      <c r="AB432" s="38">
        <v>2018</v>
      </c>
      <c r="AC432" s="31" t="s">
        <v>126</v>
      </c>
      <c r="AD432" s="31">
        <v>2018</v>
      </c>
      <c r="AE432" s="31" t="s">
        <v>126</v>
      </c>
      <c r="AF432" s="38" t="s">
        <v>115</v>
      </c>
      <c r="AG432" s="31" t="s">
        <v>127</v>
      </c>
      <c r="AH432" s="31">
        <v>2018</v>
      </c>
      <c r="AI432" s="31" t="s">
        <v>127</v>
      </c>
      <c r="AJ432" s="81" t="s">
        <v>128</v>
      </c>
      <c r="AK432" s="31" t="s">
        <v>251</v>
      </c>
      <c r="AL432" s="31">
        <v>0</v>
      </c>
      <c r="AM432" s="81">
        <v>138992</v>
      </c>
      <c r="AN432" s="41" t="s">
        <v>92</v>
      </c>
      <c r="AO432" s="31">
        <v>0</v>
      </c>
      <c r="AP432" s="38" t="s">
        <v>152</v>
      </c>
      <c r="AQ432" s="31"/>
      <c r="AR432" s="39"/>
      <c r="AS432" s="31" t="s">
        <v>94</v>
      </c>
      <c r="AT432" s="31" t="s">
        <v>1717</v>
      </c>
      <c r="AU432" s="31"/>
      <c r="AV432" s="31"/>
      <c r="AW432" s="39">
        <v>104</v>
      </c>
      <c r="AX432" s="45" t="s">
        <v>570</v>
      </c>
      <c r="AY432" s="45" t="s">
        <v>587</v>
      </c>
      <c r="AZ432" s="45" t="s">
        <v>571</v>
      </c>
      <c r="BA432" s="47"/>
    </row>
    <row r="433" spans="1:53" s="47" customFormat="1" ht="123" customHeight="1" x14ac:dyDescent="0.2">
      <c r="A433" s="32" t="s">
        <v>2141</v>
      </c>
      <c r="B433" s="31" t="s">
        <v>2142</v>
      </c>
      <c r="C433" s="39" t="s">
        <v>1960</v>
      </c>
      <c r="D433" s="34" t="s">
        <v>842</v>
      </c>
      <c r="E433" s="38" t="s">
        <v>562</v>
      </c>
      <c r="F433" s="59" t="s">
        <v>1482</v>
      </c>
      <c r="G433" s="31" t="s">
        <v>819</v>
      </c>
      <c r="H433" s="31" t="s">
        <v>77</v>
      </c>
      <c r="I433" s="31" t="s">
        <v>78</v>
      </c>
      <c r="J433" s="31" t="str">
        <f t="shared" ref="J433" si="29">G433</f>
        <v>ОП Крым</v>
      </c>
      <c r="K433" s="31" t="s">
        <v>2143</v>
      </c>
      <c r="L433" s="31" t="str">
        <f t="shared" si="24"/>
        <v>Аренда офисного нежилого помещения (Доп. соглашение)</v>
      </c>
      <c r="M433" s="33" t="s">
        <v>1592</v>
      </c>
      <c r="N433" s="33" t="s">
        <v>994</v>
      </c>
      <c r="O433" s="38">
        <v>642</v>
      </c>
      <c r="P433" s="31" t="s">
        <v>878</v>
      </c>
      <c r="Q433" s="31">
        <v>1</v>
      </c>
      <c r="R433" s="34">
        <v>67000000000</v>
      </c>
      <c r="S433" s="37" t="s">
        <v>197</v>
      </c>
      <c r="T433" s="71">
        <v>139.95599999999999</v>
      </c>
      <c r="U433" s="37">
        <f>T433</f>
        <v>139.95599999999999</v>
      </c>
      <c r="V433" s="37">
        <f t="shared" si="27"/>
        <v>139956</v>
      </c>
      <c r="W433" s="31" t="s">
        <v>115</v>
      </c>
      <c r="X433" s="39" t="s">
        <v>126</v>
      </c>
      <c r="Y433" s="38" t="s">
        <v>115</v>
      </c>
      <c r="Z433" s="39" t="s">
        <v>126</v>
      </c>
      <c r="AA433" s="59" t="s">
        <v>250</v>
      </c>
      <c r="AB433" s="31" t="s">
        <v>115</v>
      </c>
      <c r="AC433" s="31" t="s">
        <v>126</v>
      </c>
      <c r="AD433" s="39" t="s">
        <v>115</v>
      </c>
      <c r="AE433" s="39" t="s">
        <v>126</v>
      </c>
      <c r="AF433" s="38" t="s">
        <v>115</v>
      </c>
      <c r="AG433" s="66" t="s">
        <v>127</v>
      </c>
      <c r="AH433" s="31">
        <v>2018</v>
      </c>
      <c r="AI433" s="33" t="s">
        <v>87</v>
      </c>
      <c r="AJ433" s="38" t="s">
        <v>693</v>
      </c>
      <c r="AK433" s="31" t="s">
        <v>176</v>
      </c>
      <c r="AL433" s="31">
        <v>0</v>
      </c>
      <c r="AM433" s="41">
        <v>3363</v>
      </c>
      <c r="AN433" s="41" t="s">
        <v>92</v>
      </c>
      <c r="AO433" s="39">
        <v>0</v>
      </c>
      <c r="AP433" s="31">
        <v>11</v>
      </c>
      <c r="AQ433" s="31"/>
      <c r="AR433" s="31"/>
      <c r="AS433" s="31" t="s">
        <v>94</v>
      </c>
      <c r="AT433" s="39" t="s">
        <v>95</v>
      </c>
      <c r="AU433" s="38"/>
      <c r="AV433" s="31" t="s">
        <v>265</v>
      </c>
      <c r="AW433" s="31" t="s">
        <v>2144</v>
      </c>
      <c r="AX433" s="181">
        <v>43174</v>
      </c>
      <c r="AY433" s="183">
        <v>43179</v>
      </c>
      <c r="AZ433" s="181">
        <v>43175</v>
      </c>
    </row>
    <row r="434" spans="1:53" s="187" customFormat="1" ht="81" customHeight="1" x14ac:dyDescent="0.2">
      <c r="A434" s="59" t="s">
        <v>2145</v>
      </c>
      <c r="B434" s="31" t="s">
        <v>2146</v>
      </c>
      <c r="C434" s="39" t="s">
        <v>1960</v>
      </c>
      <c r="D434" s="92" t="s">
        <v>186</v>
      </c>
      <c r="E434" s="88" t="s">
        <v>2147</v>
      </c>
      <c r="F434" s="93"/>
      <c r="G434" s="38" t="s">
        <v>160</v>
      </c>
      <c r="H434" s="31" t="s">
        <v>77</v>
      </c>
      <c r="I434" s="31" t="str">
        <f t="shared" ref="I434:I436" si="30">G434</f>
        <v>СТО</v>
      </c>
      <c r="J434" s="31" t="str">
        <f t="shared" ref="J434:J436" si="31">I434</f>
        <v>СТО</v>
      </c>
      <c r="K434" s="38" t="s">
        <v>2148</v>
      </c>
      <c r="L434" s="34" t="str">
        <f t="shared" si="24"/>
        <v>Оказание услуг по доставке нефтепродуктов железнодорожным транспортом из перевалочной базы до склада хранения (Доп. соглашение)</v>
      </c>
      <c r="M434" s="58" t="s">
        <v>189</v>
      </c>
      <c r="N434" s="94" t="s">
        <v>75</v>
      </c>
      <c r="O434" s="94" t="s">
        <v>81</v>
      </c>
      <c r="P434" s="78" t="s">
        <v>878</v>
      </c>
      <c r="Q434" s="95">
        <v>1</v>
      </c>
      <c r="R434" s="96" t="s">
        <v>163</v>
      </c>
      <c r="S434" s="31" t="s">
        <v>164</v>
      </c>
      <c r="T434" s="36">
        <v>100000</v>
      </c>
      <c r="U434" s="36">
        <f>T434</f>
        <v>100000</v>
      </c>
      <c r="V434" s="37">
        <f t="shared" si="27"/>
        <v>100000000</v>
      </c>
      <c r="W434" s="31">
        <v>2018</v>
      </c>
      <c r="X434" s="31" t="s">
        <v>102</v>
      </c>
      <c r="Y434" s="31">
        <v>2018</v>
      </c>
      <c r="Z434" s="31" t="s">
        <v>126</v>
      </c>
      <c r="AA434" s="39" t="s">
        <v>250</v>
      </c>
      <c r="AB434" s="38">
        <v>2018</v>
      </c>
      <c r="AC434" s="31" t="s">
        <v>126</v>
      </c>
      <c r="AD434" s="31">
        <v>2018</v>
      </c>
      <c r="AE434" s="38" t="s">
        <v>126</v>
      </c>
      <c r="AF434" s="58">
        <v>2018</v>
      </c>
      <c r="AG434" s="58" t="s">
        <v>127</v>
      </c>
      <c r="AH434" s="38" t="s">
        <v>116</v>
      </c>
      <c r="AI434" s="59" t="s">
        <v>88</v>
      </c>
      <c r="AJ434" s="81" t="s">
        <v>311</v>
      </c>
      <c r="AK434" s="82" t="s">
        <v>176</v>
      </c>
      <c r="AL434" s="43">
        <v>0</v>
      </c>
      <c r="AM434" s="43">
        <v>3363</v>
      </c>
      <c r="AN434" s="83" t="s">
        <v>92</v>
      </c>
      <c r="AO434" s="32">
        <v>0</v>
      </c>
      <c r="AP434" s="84">
        <v>13</v>
      </c>
      <c r="AQ434" s="32"/>
      <c r="AR434" s="84"/>
      <c r="AS434" s="31"/>
      <c r="AT434" s="32" t="s">
        <v>95</v>
      </c>
      <c r="AU434" s="58"/>
      <c r="AV434" s="58"/>
      <c r="AW434" s="39">
        <v>112</v>
      </c>
      <c r="AX434" s="180">
        <v>43178</v>
      </c>
      <c r="AY434" s="183">
        <v>43179</v>
      </c>
      <c r="AZ434" s="180">
        <v>43178</v>
      </c>
      <c r="BA434" s="182"/>
    </row>
    <row r="435" spans="1:53" s="187" customFormat="1" ht="81" customHeight="1" x14ac:dyDescent="0.2">
      <c r="A435" s="59" t="s">
        <v>2149</v>
      </c>
      <c r="B435" s="31" t="s">
        <v>2150</v>
      </c>
      <c r="C435" s="39" t="s">
        <v>1960</v>
      </c>
      <c r="D435" s="92" t="s">
        <v>842</v>
      </c>
      <c r="E435" s="88" t="s">
        <v>843</v>
      </c>
      <c r="F435" s="93"/>
      <c r="G435" s="38" t="s">
        <v>2151</v>
      </c>
      <c r="H435" s="31" t="s">
        <v>77</v>
      </c>
      <c r="I435" s="31" t="str">
        <f t="shared" si="30"/>
        <v>ОП Владивосток</v>
      </c>
      <c r="J435" s="31" t="str">
        <f t="shared" si="31"/>
        <v>ОП Владивосток</v>
      </c>
      <c r="K435" s="38" t="s">
        <v>2152</v>
      </c>
      <c r="L435" s="34" t="str">
        <f t="shared" si="24"/>
        <v>Аренда офисного помещения для работы персонала АО «Мобильные ГТЭС» в г. Владивостоке</v>
      </c>
      <c r="M435" s="58" t="s">
        <v>2153</v>
      </c>
      <c r="N435" s="94" t="s">
        <v>75</v>
      </c>
      <c r="O435" s="94" t="s">
        <v>81</v>
      </c>
      <c r="P435" s="78" t="s">
        <v>878</v>
      </c>
      <c r="Q435" s="95">
        <v>1</v>
      </c>
      <c r="R435" s="99" t="s">
        <v>2154</v>
      </c>
      <c r="S435" s="100" t="s">
        <v>2155</v>
      </c>
      <c r="T435" s="36">
        <v>490.5</v>
      </c>
      <c r="U435" s="36">
        <f>T435</f>
        <v>490.5</v>
      </c>
      <c r="V435" s="37">
        <f t="shared" si="27"/>
        <v>490500</v>
      </c>
      <c r="W435" s="31">
        <v>2018</v>
      </c>
      <c r="X435" s="31" t="s">
        <v>102</v>
      </c>
      <c r="Y435" s="31">
        <v>2018</v>
      </c>
      <c r="Z435" s="31" t="s">
        <v>126</v>
      </c>
      <c r="AA435" s="39" t="s">
        <v>250</v>
      </c>
      <c r="AB435" s="38">
        <v>2018</v>
      </c>
      <c r="AC435" s="31" t="s">
        <v>126</v>
      </c>
      <c r="AD435" s="31">
        <v>2018</v>
      </c>
      <c r="AE435" s="38" t="s">
        <v>126</v>
      </c>
      <c r="AF435" s="58">
        <v>2018</v>
      </c>
      <c r="AG435" s="58" t="s">
        <v>126</v>
      </c>
      <c r="AH435" s="38" t="s">
        <v>115</v>
      </c>
      <c r="AI435" s="59" t="s">
        <v>87</v>
      </c>
      <c r="AJ435" s="81" t="s">
        <v>693</v>
      </c>
      <c r="AK435" s="82" t="s">
        <v>251</v>
      </c>
      <c r="AL435" s="43">
        <v>1</v>
      </c>
      <c r="AM435" s="43">
        <v>65355</v>
      </c>
      <c r="AN435" s="83" t="s">
        <v>92</v>
      </c>
      <c r="AO435" s="32">
        <v>0</v>
      </c>
      <c r="AP435" s="84">
        <v>11</v>
      </c>
      <c r="AQ435" s="32"/>
      <c r="AR435" s="39" t="s">
        <v>93</v>
      </c>
      <c r="AS435" s="31" t="s">
        <v>94</v>
      </c>
      <c r="AT435" s="32" t="s">
        <v>95</v>
      </c>
      <c r="AU435" s="58"/>
      <c r="AV435" s="58"/>
      <c r="AW435" s="39">
        <v>114</v>
      </c>
      <c r="AX435" s="180">
        <v>43181</v>
      </c>
      <c r="AY435" s="180">
        <v>43181</v>
      </c>
      <c r="AZ435" s="180">
        <v>43181</v>
      </c>
      <c r="BA435" s="182"/>
    </row>
    <row r="436" spans="1:53" s="85" customFormat="1" ht="81.75" customHeight="1" x14ac:dyDescent="0.25">
      <c r="A436" s="59" t="s">
        <v>2100</v>
      </c>
      <c r="B436" s="31" t="s">
        <v>2156</v>
      </c>
      <c r="C436" s="39" t="s">
        <v>1960</v>
      </c>
      <c r="D436" s="69" t="s">
        <v>1678</v>
      </c>
      <c r="E436" s="31" t="s">
        <v>2157</v>
      </c>
      <c r="F436" s="31">
        <v>8</v>
      </c>
      <c r="G436" s="31" t="s">
        <v>819</v>
      </c>
      <c r="H436" s="31" t="s">
        <v>77</v>
      </c>
      <c r="I436" s="31" t="str">
        <f t="shared" si="30"/>
        <v>ОП Крым</v>
      </c>
      <c r="J436" s="31" t="str">
        <f t="shared" si="31"/>
        <v>ОП Крым</v>
      </c>
      <c r="K436" s="31" t="s">
        <v>2102</v>
      </c>
      <c r="L436" s="31" t="str">
        <f t="shared" si="24"/>
        <v>Техническое обслуживание и ремонт автомобилей Hyundai Н-1</v>
      </c>
      <c r="M436" s="31" t="s">
        <v>2075</v>
      </c>
      <c r="N436" s="36" t="s">
        <v>75</v>
      </c>
      <c r="O436" s="33">
        <v>642</v>
      </c>
      <c r="P436" s="33" t="s">
        <v>82</v>
      </c>
      <c r="Q436" s="38">
        <v>1</v>
      </c>
      <c r="R436" s="34" t="s">
        <v>174</v>
      </c>
      <c r="S436" s="37" t="s">
        <v>83</v>
      </c>
      <c r="T436" s="35">
        <v>435.53899999999999</v>
      </c>
      <c r="U436" s="36">
        <v>360.53899999999999</v>
      </c>
      <c r="V436" s="37">
        <f t="shared" si="27"/>
        <v>435539</v>
      </c>
      <c r="W436" s="31">
        <v>2018</v>
      </c>
      <c r="X436" s="31" t="s">
        <v>102</v>
      </c>
      <c r="Y436" s="31">
        <v>2018</v>
      </c>
      <c r="Z436" s="31" t="s">
        <v>126</v>
      </c>
      <c r="AA436" s="39" t="s">
        <v>250</v>
      </c>
      <c r="AB436" s="38">
        <v>2018</v>
      </c>
      <c r="AC436" s="31" t="s">
        <v>126</v>
      </c>
      <c r="AD436" s="31">
        <v>2018</v>
      </c>
      <c r="AE436" s="38" t="s">
        <v>126</v>
      </c>
      <c r="AF436" s="58">
        <v>2018</v>
      </c>
      <c r="AG436" s="58" t="s">
        <v>126</v>
      </c>
      <c r="AH436" s="38" t="s">
        <v>115</v>
      </c>
      <c r="AI436" s="31" t="s">
        <v>102</v>
      </c>
      <c r="AJ436" s="81" t="s">
        <v>297</v>
      </c>
      <c r="AK436" s="40" t="s">
        <v>104</v>
      </c>
      <c r="AL436" s="41">
        <v>1</v>
      </c>
      <c r="AM436" s="41">
        <v>31636</v>
      </c>
      <c r="AN436" s="41" t="s">
        <v>92</v>
      </c>
      <c r="AO436" s="31">
        <v>0</v>
      </c>
      <c r="AP436" s="38" t="s">
        <v>152</v>
      </c>
      <c r="AQ436" s="52" t="s">
        <v>2103</v>
      </c>
      <c r="AR436" s="39" t="s">
        <v>93</v>
      </c>
      <c r="AS436" s="31" t="s">
        <v>94</v>
      </c>
      <c r="AT436" s="31" t="s">
        <v>1717</v>
      </c>
      <c r="AU436" s="31"/>
      <c r="AV436" s="31"/>
      <c r="AW436" s="59" t="s">
        <v>2158</v>
      </c>
      <c r="AX436" s="180">
        <v>43181</v>
      </c>
      <c r="AY436" s="180">
        <v>43181</v>
      </c>
      <c r="AZ436" s="180">
        <v>43181</v>
      </c>
      <c r="BA436" s="47"/>
    </row>
    <row r="437" spans="1:53" s="3" customFormat="1" ht="89.25" customHeight="1" x14ac:dyDescent="0.2">
      <c r="A437" s="32" t="s">
        <v>2159</v>
      </c>
      <c r="B437" s="31" t="s">
        <v>2160</v>
      </c>
      <c r="C437" s="39" t="s">
        <v>1960</v>
      </c>
      <c r="D437" s="31" t="s">
        <v>2161</v>
      </c>
      <c r="E437" s="31" t="s">
        <v>732</v>
      </c>
      <c r="F437" s="31"/>
      <c r="G437" s="31" t="s">
        <v>1806</v>
      </c>
      <c r="H437" s="31" t="s">
        <v>77</v>
      </c>
      <c r="I437" s="31" t="s">
        <v>78</v>
      </c>
      <c r="J437" s="31" t="str">
        <f t="shared" ref="J437" si="32">G437</f>
        <v>ОП Юг</v>
      </c>
      <c r="K437" s="38" t="s">
        <v>2162</v>
      </c>
      <c r="L437" s="31" t="str">
        <f t="shared" si="24"/>
        <v>Оказание услуг корректировки (переработки) Плана по предупреждению и ликвидации разливов нефти и нефтепродуктов</v>
      </c>
      <c r="M437" s="31" t="s">
        <v>2163</v>
      </c>
      <c r="N437" s="31"/>
      <c r="O437" s="33">
        <v>642</v>
      </c>
      <c r="P437" s="33" t="s">
        <v>82</v>
      </c>
      <c r="Q437" s="38" t="s">
        <v>114</v>
      </c>
      <c r="R437" s="34" t="s">
        <v>247</v>
      </c>
      <c r="S437" s="36" t="s">
        <v>248</v>
      </c>
      <c r="T437" s="35">
        <v>96.5</v>
      </c>
      <c r="U437" s="37">
        <f>T437</f>
        <v>96.5</v>
      </c>
      <c r="V437" s="37">
        <f t="shared" si="27"/>
        <v>96500</v>
      </c>
      <c r="W437" s="31">
        <v>2018</v>
      </c>
      <c r="X437" s="31" t="s">
        <v>126</v>
      </c>
      <c r="Y437" s="31">
        <v>2018</v>
      </c>
      <c r="Z437" s="31" t="s">
        <v>127</v>
      </c>
      <c r="AA437" s="59" t="s">
        <v>128</v>
      </c>
      <c r="AB437" s="38">
        <v>2018</v>
      </c>
      <c r="AC437" s="31" t="s">
        <v>129</v>
      </c>
      <c r="AD437" s="39">
        <v>2018</v>
      </c>
      <c r="AE437" s="39" t="s">
        <v>130</v>
      </c>
      <c r="AF437" s="66">
        <v>2018</v>
      </c>
      <c r="AG437" s="66" t="s">
        <v>131</v>
      </c>
      <c r="AH437" s="66">
        <v>2018</v>
      </c>
      <c r="AI437" s="66" t="s">
        <v>85</v>
      </c>
      <c r="AJ437" s="67" t="s">
        <v>86</v>
      </c>
      <c r="AK437" s="68" t="s">
        <v>133</v>
      </c>
      <c r="AL437" s="31">
        <v>0</v>
      </c>
      <c r="AM437" s="41">
        <v>97259</v>
      </c>
      <c r="AN437" s="41" t="s">
        <v>92</v>
      </c>
      <c r="AO437" s="39">
        <v>1</v>
      </c>
      <c r="AP437" s="31">
        <v>0</v>
      </c>
      <c r="AQ437" s="31"/>
      <c r="AR437" s="39"/>
      <c r="AS437" s="31" t="s">
        <v>94</v>
      </c>
      <c r="AT437" s="31" t="s">
        <v>95</v>
      </c>
      <c r="AU437" s="31"/>
      <c r="AV437" s="39"/>
      <c r="AW437" s="39">
        <v>121</v>
      </c>
      <c r="AX437" s="180">
        <v>43188</v>
      </c>
      <c r="AY437" s="180">
        <v>43193</v>
      </c>
      <c r="AZ437" s="180">
        <v>43188</v>
      </c>
      <c r="BA437" s="74"/>
    </row>
    <row r="438" spans="1:53" s="85" customFormat="1" ht="105.75" customHeight="1" x14ac:dyDescent="0.25">
      <c r="A438" s="39" t="s">
        <v>2038</v>
      </c>
      <c r="B438" s="31" t="s">
        <v>2164</v>
      </c>
      <c r="C438" s="39" t="s">
        <v>1960</v>
      </c>
      <c r="D438" s="88" t="s">
        <v>1188</v>
      </c>
      <c r="E438" s="77" t="s">
        <v>2040</v>
      </c>
      <c r="F438" s="31">
        <v>8</v>
      </c>
      <c r="G438" s="31" t="s">
        <v>819</v>
      </c>
      <c r="H438" s="31" t="s">
        <v>77</v>
      </c>
      <c r="I438" s="31" t="str">
        <f t="shared" ref="I438:I443" si="33">G438</f>
        <v>ОП Крым</v>
      </c>
      <c r="J438" s="31" t="str">
        <f t="shared" ref="J438:J443" si="34">I438</f>
        <v>ОП Крым</v>
      </c>
      <c r="K438" s="31" t="s">
        <v>2041</v>
      </c>
      <c r="L438" s="31" t="str">
        <f t="shared" si="24"/>
        <v>Поставка гидромолота Delta F-20S (шумозащитный корпус) и механического БСМ QC200M или аналог</v>
      </c>
      <c r="M438" s="31" t="s">
        <v>2042</v>
      </c>
      <c r="N438" s="36" t="s">
        <v>75</v>
      </c>
      <c r="O438" s="33">
        <v>642</v>
      </c>
      <c r="P438" s="33" t="s">
        <v>82</v>
      </c>
      <c r="Q438" s="38">
        <v>1</v>
      </c>
      <c r="R438" s="34" t="s">
        <v>174</v>
      </c>
      <c r="S438" s="37" t="s">
        <v>83</v>
      </c>
      <c r="T438" s="35">
        <v>1281.6659999999999</v>
      </c>
      <c r="U438" s="36">
        <f t="shared" ref="U438:U439" si="35">T438</f>
        <v>1281.6659999999999</v>
      </c>
      <c r="V438" s="37">
        <f t="shared" si="27"/>
        <v>1281666</v>
      </c>
      <c r="W438" s="31">
        <v>2018</v>
      </c>
      <c r="X438" s="31" t="s">
        <v>102</v>
      </c>
      <c r="Y438" s="31">
        <v>2018</v>
      </c>
      <c r="Z438" s="31" t="s">
        <v>127</v>
      </c>
      <c r="AA438" s="59" t="s">
        <v>128</v>
      </c>
      <c r="AB438" s="38">
        <v>2018</v>
      </c>
      <c r="AC438" s="31" t="s">
        <v>127</v>
      </c>
      <c r="AD438" s="31">
        <v>2018</v>
      </c>
      <c r="AE438" s="31" t="s">
        <v>127</v>
      </c>
      <c r="AF438" s="38" t="s">
        <v>115</v>
      </c>
      <c r="AG438" s="31" t="s">
        <v>127</v>
      </c>
      <c r="AH438" s="31">
        <v>2018</v>
      </c>
      <c r="AI438" s="31" t="s">
        <v>127</v>
      </c>
      <c r="AJ438" s="81" t="s">
        <v>128</v>
      </c>
      <c r="AK438" s="40" t="s">
        <v>104</v>
      </c>
      <c r="AL438" s="41">
        <v>1</v>
      </c>
      <c r="AM438" s="41">
        <v>31636</v>
      </c>
      <c r="AN438" s="41" t="s">
        <v>92</v>
      </c>
      <c r="AO438" s="31">
        <v>0</v>
      </c>
      <c r="AP438" s="38" t="s">
        <v>152</v>
      </c>
      <c r="AQ438" s="31"/>
      <c r="AR438" s="39" t="s">
        <v>93</v>
      </c>
      <c r="AS438" s="31" t="s">
        <v>94</v>
      </c>
      <c r="AT438" s="31" t="s">
        <v>1717</v>
      </c>
      <c r="AU438" s="31"/>
      <c r="AV438" s="31"/>
      <c r="AW438" s="39" t="s">
        <v>2165</v>
      </c>
      <c r="AX438" s="180">
        <v>43189</v>
      </c>
      <c r="AY438" s="180">
        <v>43193</v>
      </c>
      <c r="AZ438" s="180"/>
      <c r="BA438" s="180">
        <v>43195</v>
      </c>
    </row>
    <row r="439" spans="1:53" s="85" customFormat="1" ht="105.75" customHeight="1" x14ac:dyDescent="0.25">
      <c r="A439" s="39" t="s">
        <v>2166</v>
      </c>
      <c r="B439" s="31" t="s">
        <v>2167</v>
      </c>
      <c r="C439" s="39" t="s">
        <v>1960</v>
      </c>
      <c r="D439" s="88" t="s">
        <v>2168</v>
      </c>
      <c r="E439" s="77" t="s">
        <v>2169</v>
      </c>
      <c r="F439" s="31">
        <v>8</v>
      </c>
      <c r="G439" s="31" t="s">
        <v>2011</v>
      </c>
      <c r="H439" s="31" t="s">
        <v>77</v>
      </c>
      <c r="I439" s="31" t="str">
        <f t="shared" si="33"/>
        <v>СТЗ</v>
      </c>
      <c r="J439" s="31" t="str">
        <f t="shared" si="34"/>
        <v>СТЗ</v>
      </c>
      <c r="K439" s="31" t="s">
        <v>2170</v>
      </c>
      <c r="L439" s="31" t="str">
        <f t="shared" si="24"/>
        <v>Поставка анкерных изделий</v>
      </c>
      <c r="M439" s="31" t="s">
        <v>2171</v>
      </c>
      <c r="N439" s="36" t="s">
        <v>75</v>
      </c>
      <c r="O439" s="33">
        <v>796</v>
      </c>
      <c r="P439" s="33" t="s">
        <v>296</v>
      </c>
      <c r="Q439" s="38" t="s">
        <v>2172</v>
      </c>
      <c r="R439" s="34" t="s">
        <v>174</v>
      </c>
      <c r="S439" s="37" t="s">
        <v>83</v>
      </c>
      <c r="T439" s="35">
        <v>146.6</v>
      </c>
      <c r="U439" s="36">
        <f t="shared" si="35"/>
        <v>146.6</v>
      </c>
      <c r="V439" s="37">
        <f t="shared" si="27"/>
        <v>146600</v>
      </c>
      <c r="W439" s="31">
        <v>2018</v>
      </c>
      <c r="X439" s="31" t="s">
        <v>126</v>
      </c>
      <c r="Y439" s="31">
        <v>2018</v>
      </c>
      <c r="Z439" s="31" t="s">
        <v>126</v>
      </c>
      <c r="AA439" s="39" t="s">
        <v>250</v>
      </c>
      <c r="AB439" s="38">
        <v>2018</v>
      </c>
      <c r="AC439" s="31" t="s">
        <v>126</v>
      </c>
      <c r="AD439" s="31">
        <v>2018</v>
      </c>
      <c r="AE439" s="31" t="s">
        <v>126</v>
      </c>
      <c r="AF439" s="38" t="s">
        <v>115</v>
      </c>
      <c r="AG439" s="31" t="s">
        <v>126</v>
      </c>
      <c r="AH439" s="31">
        <v>2018</v>
      </c>
      <c r="AI439" s="31" t="s">
        <v>127</v>
      </c>
      <c r="AJ439" s="81" t="s">
        <v>128</v>
      </c>
      <c r="AK439" s="40" t="s">
        <v>251</v>
      </c>
      <c r="AL439" s="41">
        <v>0</v>
      </c>
      <c r="AM439" s="81">
        <v>138992</v>
      </c>
      <c r="AN439" s="41" t="s">
        <v>92</v>
      </c>
      <c r="AO439" s="31">
        <v>0</v>
      </c>
      <c r="AP439" s="38" t="s">
        <v>152</v>
      </c>
      <c r="AQ439" s="31"/>
      <c r="AR439" s="39"/>
      <c r="AS439" s="31" t="s">
        <v>94</v>
      </c>
      <c r="AT439" s="31" t="s">
        <v>1717</v>
      </c>
      <c r="AU439" s="31"/>
      <c r="AV439" s="31"/>
      <c r="AW439" s="39">
        <v>122</v>
      </c>
      <c r="AX439" s="180">
        <v>43189</v>
      </c>
      <c r="AY439" s="180">
        <v>43193</v>
      </c>
      <c r="AZ439" s="180">
        <v>43189</v>
      </c>
      <c r="BA439" s="47"/>
    </row>
    <row r="440" spans="1:53" s="47" customFormat="1" ht="111" customHeight="1" x14ac:dyDescent="0.2">
      <c r="A440" s="45" t="s">
        <v>2173</v>
      </c>
      <c r="B440" s="31" t="s">
        <v>2174</v>
      </c>
      <c r="C440" s="34" t="s">
        <v>1960</v>
      </c>
      <c r="D440" s="90" t="s">
        <v>2175</v>
      </c>
      <c r="E440" s="31" t="s">
        <v>2176</v>
      </c>
      <c r="F440" s="31"/>
      <c r="G440" s="31" t="s">
        <v>2177</v>
      </c>
      <c r="H440" s="31" t="s">
        <v>77</v>
      </c>
      <c r="I440" s="31" t="str">
        <f t="shared" si="33"/>
        <v>ФО</v>
      </c>
      <c r="J440" s="82" t="str">
        <f t="shared" si="34"/>
        <v>ФО</v>
      </c>
      <c r="K440" s="82" t="s">
        <v>2178</v>
      </c>
      <c r="L440" s="90" t="str">
        <f t="shared" si="24"/>
        <v>Услуги финансирования/предоставление банковской гарантии для возмещения НДС</v>
      </c>
      <c r="M440" s="101" t="s">
        <v>2179</v>
      </c>
      <c r="N440" s="101" t="s">
        <v>75</v>
      </c>
      <c r="O440" s="40">
        <v>642</v>
      </c>
      <c r="P440" s="33" t="s">
        <v>82</v>
      </c>
      <c r="Q440" s="102">
        <v>1</v>
      </c>
      <c r="R440" s="31" t="s">
        <v>174</v>
      </c>
      <c r="S440" s="31" t="s">
        <v>83</v>
      </c>
      <c r="T440" s="35">
        <v>1018.014</v>
      </c>
      <c r="U440" s="36">
        <v>765.03399999999999</v>
      </c>
      <c r="V440" s="37">
        <f t="shared" si="27"/>
        <v>1018014</v>
      </c>
      <c r="W440" s="31">
        <v>2018</v>
      </c>
      <c r="X440" s="38" t="s">
        <v>126</v>
      </c>
      <c r="Y440" s="38" t="s">
        <v>115</v>
      </c>
      <c r="Z440" s="38" t="s">
        <v>127</v>
      </c>
      <c r="AA440" s="81" t="s">
        <v>128</v>
      </c>
      <c r="AB440" s="38">
        <v>2018</v>
      </c>
      <c r="AC440" s="38" t="s">
        <v>127</v>
      </c>
      <c r="AD440" s="38" t="s">
        <v>115</v>
      </c>
      <c r="AE440" s="38" t="s">
        <v>127</v>
      </c>
      <c r="AF440" s="103" t="s">
        <v>115</v>
      </c>
      <c r="AG440" s="103" t="s">
        <v>127</v>
      </c>
      <c r="AH440" s="31">
        <v>2019</v>
      </c>
      <c r="AI440" s="31" t="s">
        <v>126</v>
      </c>
      <c r="AJ440" s="81" t="s">
        <v>199</v>
      </c>
      <c r="AK440" s="40" t="s">
        <v>104</v>
      </c>
      <c r="AL440" s="43">
        <v>1</v>
      </c>
      <c r="AM440" s="43">
        <v>31636</v>
      </c>
      <c r="AN440" s="83" t="s">
        <v>92</v>
      </c>
      <c r="AO440" s="43">
        <v>0</v>
      </c>
      <c r="AP440" s="43">
        <v>5</v>
      </c>
      <c r="AQ440" s="32" t="s">
        <v>2180</v>
      </c>
      <c r="AR440" s="31" t="s">
        <v>1664</v>
      </c>
      <c r="AS440" s="31" t="s">
        <v>94</v>
      </c>
      <c r="AT440" s="31" t="s">
        <v>1717</v>
      </c>
      <c r="AU440" s="31"/>
      <c r="AV440" s="94" t="s">
        <v>265</v>
      </c>
      <c r="AW440" s="39">
        <v>123</v>
      </c>
      <c r="AX440" s="180">
        <v>43189</v>
      </c>
      <c r="AY440" s="180">
        <v>43193</v>
      </c>
      <c r="AZ440" s="180">
        <v>43189</v>
      </c>
      <c r="BA440" s="182"/>
    </row>
    <row r="441" spans="1:53" s="187" customFormat="1" ht="81" customHeight="1" x14ac:dyDescent="0.2">
      <c r="A441" s="59" t="s">
        <v>2181</v>
      </c>
      <c r="B441" s="31" t="s">
        <v>2182</v>
      </c>
      <c r="C441" s="39" t="s">
        <v>1960</v>
      </c>
      <c r="D441" s="31" t="s">
        <v>2183</v>
      </c>
      <c r="E441" s="88" t="s">
        <v>2184</v>
      </c>
      <c r="F441" s="93"/>
      <c r="G441" s="38" t="s">
        <v>819</v>
      </c>
      <c r="H441" s="31" t="s">
        <v>77</v>
      </c>
      <c r="I441" s="31" t="str">
        <f t="shared" si="33"/>
        <v>ОП Крым</v>
      </c>
      <c r="J441" s="31" t="str">
        <f t="shared" si="34"/>
        <v>ОП Крым</v>
      </c>
      <c r="K441" s="38" t="s">
        <v>2185</v>
      </c>
      <c r="L441" s="34" t="str">
        <f t="shared" si="24"/>
        <v>Поставка бетона (Доп. соглашение)</v>
      </c>
      <c r="M441" s="58" t="s">
        <v>2186</v>
      </c>
      <c r="N441" s="94" t="s">
        <v>75</v>
      </c>
      <c r="O441" s="94" t="s">
        <v>81</v>
      </c>
      <c r="P441" s="78" t="s">
        <v>878</v>
      </c>
      <c r="Q441" s="95">
        <v>1</v>
      </c>
      <c r="R441" s="96" t="s">
        <v>163</v>
      </c>
      <c r="S441" s="31" t="s">
        <v>164</v>
      </c>
      <c r="T441" s="36">
        <v>138</v>
      </c>
      <c r="U441" s="36">
        <f>T441</f>
        <v>138</v>
      </c>
      <c r="V441" s="37">
        <f t="shared" si="27"/>
        <v>138000</v>
      </c>
      <c r="W441" s="31">
        <v>2018</v>
      </c>
      <c r="X441" s="31" t="s">
        <v>126</v>
      </c>
      <c r="Y441" s="31">
        <v>2018</v>
      </c>
      <c r="Z441" s="31" t="s">
        <v>127</v>
      </c>
      <c r="AA441" s="81" t="s">
        <v>128</v>
      </c>
      <c r="AB441" s="38">
        <v>2018</v>
      </c>
      <c r="AC441" s="31" t="s">
        <v>127</v>
      </c>
      <c r="AD441" s="31">
        <v>2018</v>
      </c>
      <c r="AE441" s="38" t="s">
        <v>127</v>
      </c>
      <c r="AF441" s="58">
        <v>2018</v>
      </c>
      <c r="AG441" s="58" t="s">
        <v>127</v>
      </c>
      <c r="AH441" s="38" t="s">
        <v>115</v>
      </c>
      <c r="AI441" s="59" t="s">
        <v>131</v>
      </c>
      <c r="AJ441" s="81" t="s">
        <v>165</v>
      </c>
      <c r="AK441" s="82" t="s">
        <v>176</v>
      </c>
      <c r="AL441" s="43">
        <v>0</v>
      </c>
      <c r="AM441" s="43">
        <v>3363</v>
      </c>
      <c r="AN441" s="83" t="s">
        <v>92</v>
      </c>
      <c r="AO441" s="32">
        <v>1</v>
      </c>
      <c r="AP441" s="84">
        <v>0</v>
      </c>
      <c r="AQ441" s="32"/>
      <c r="AR441" s="84"/>
      <c r="AS441" s="31" t="s">
        <v>94</v>
      </c>
      <c r="AT441" s="32" t="s">
        <v>95</v>
      </c>
      <c r="AU441" s="58"/>
      <c r="AV441" s="58"/>
      <c r="AW441" s="39">
        <v>124</v>
      </c>
      <c r="AX441" s="180">
        <v>43192</v>
      </c>
      <c r="AY441" s="180">
        <v>43194</v>
      </c>
      <c r="AZ441" s="180">
        <v>43192</v>
      </c>
      <c r="BA441" s="182" t="s">
        <v>2245</v>
      </c>
    </row>
    <row r="442" spans="1:53" s="187" customFormat="1" ht="81" customHeight="1" x14ac:dyDescent="0.2">
      <c r="A442" s="59" t="s">
        <v>2187</v>
      </c>
      <c r="B442" s="31" t="s">
        <v>2188</v>
      </c>
      <c r="C442" s="39" t="s">
        <v>1960</v>
      </c>
      <c r="D442" s="92" t="s">
        <v>121</v>
      </c>
      <c r="E442" s="88" t="s">
        <v>122</v>
      </c>
      <c r="F442" s="93"/>
      <c r="G442" s="38" t="s">
        <v>111</v>
      </c>
      <c r="H442" s="31" t="s">
        <v>77</v>
      </c>
      <c r="I442" s="31" t="str">
        <f t="shared" si="33"/>
        <v>СБиР</v>
      </c>
      <c r="J442" s="31" t="str">
        <f t="shared" si="34"/>
        <v>СБиР</v>
      </c>
      <c r="K442" s="38" t="s">
        <v>2189</v>
      </c>
      <c r="L442" s="34" t="str">
        <f t="shared" si="24"/>
        <v>Сервисное обслуживание комплекса техсредств охраны "Тревожная кнопка" и услуги пультовой охраны</v>
      </c>
      <c r="M442" s="58" t="s">
        <v>2190</v>
      </c>
      <c r="N442" s="94" t="s">
        <v>75</v>
      </c>
      <c r="O442" s="94" t="s">
        <v>81</v>
      </c>
      <c r="P442" s="78" t="s">
        <v>878</v>
      </c>
      <c r="Q442" s="95">
        <v>1</v>
      </c>
      <c r="R442" s="100" t="s">
        <v>1999</v>
      </c>
      <c r="S442" s="31" t="s">
        <v>566</v>
      </c>
      <c r="T442" s="36">
        <v>115</v>
      </c>
      <c r="U442" s="36">
        <v>57.5</v>
      </c>
      <c r="V442" s="37">
        <f t="shared" si="27"/>
        <v>115000</v>
      </c>
      <c r="W442" s="31">
        <v>2018</v>
      </c>
      <c r="X442" s="31" t="s">
        <v>126</v>
      </c>
      <c r="Y442" s="31">
        <v>2018</v>
      </c>
      <c r="Z442" s="31" t="s">
        <v>127</v>
      </c>
      <c r="AA442" s="81" t="s">
        <v>128</v>
      </c>
      <c r="AB442" s="38">
        <v>2018</v>
      </c>
      <c r="AC442" s="31" t="s">
        <v>127</v>
      </c>
      <c r="AD442" s="31">
        <v>2018</v>
      </c>
      <c r="AE442" s="38" t="s">
        <v>129</v>
      </c>
      <c r="AF442" s="58">
        <v>2018</v>
      </c>
      <c r="AG442" s="58" t="s">
        <v>130</v>
      </c>
      <c r="AH442" s="38" t="s">
        <v>116</v>
      </c>
      <c r="AI442" s="59" t="s">
        <v>130</v>
      </c>
      <c r="AJ442" s="81" t="s">
        <v>132</v>
      </c>
      <c r="AK442" s="82" t="s">
        <v>251</v>
      </c>
      <c r="AL442" s="43">
        <v>1</v>
      </c>
      <c r="AM442" s="43">
        <v>65355</v>
      </c>
      <c r="AN442" s="83" t="s">
        <v>92</v>
      </c>
      <c r="AO442" s="32">
        <v>0</v>
      </c>
      <c r="AP442" s="84">
        <v>0</v>
      </c>
      <c r="AQ442" s="32" t="s">
        <v>2191</v>
      </c>
      <c r="AR442" s="39" t="s">
        <v>93</v>
      </c>
      <c r="AS442" s="31" t="s">
        <v>94</v>
      </c>
      <c r="AT442" s="32" t="s">
        <v>95</v>
      </c>
      <c r="AU442" s="58"/>
      <c r="AV442" s="58"/>
      <c r="AW442" s="39">
        <v>125</v>
      </c>
      <c r="AX442" s="180">
        <v>43192</v>
      </c>
      <c r="AY442" s="180">
        <v>43194</v>
      </c>
      <c r="AZ442" s="180">
        <v>43192</v>
      </c>
      <c r="BA442" s="183">
        <v>43203</v>
      </c>
    </row>
    <row r="443" spans="1:53" s="187" customFormat="1" ht="81" customHeight="1" x14ac:dyDescent="0.2">
      <c r="A443" s="59" t="s">
        <v>2192</v>
      </c>
      <c r="B443" s="31" t="s">
        <v>2193</v>
      </c>
      <c r="C443" s="39" t="s">
        <v>1960</v>
      </c>
      <c r="D443" s="92" t="s">
        <v>539</v>
      </c>
      <c r="E443" s="88" t="s">
        <v>540</v>
      </c>
      <c r="F443" s="93"/>
      <c r="G443" s="38" t="s">
        <v>160</v>
      </c>
      <c r="H443" s="31" t="s">
        <v>77</v>
      </c>
      <c r="I443" s="31" t="str">
        <f t="shared" si="33"/>
        <v>СТО</v>
      </c>
      <c r="J443" s="31" t="str">
        <f t="shared" si="34"/>
        <v>СТО</v>
      </c>
      <c r="K443" s="38" t="s">
        <v>2194</v>
      </c>
      <c r="L443" s="34" t="str">
        <f t="shared" si="24"/>
        <v>Услуги технической поддержки ключа электронной подписи и ПО Крипто Про</v>
      </c>
      <c r="M443" s="58" t="s">
        <v>2195</v>
      </c>
      <c r="N443" s="94" t="s">
        <v>75</v>
      </c>
      <c r="O443" s="94" t="s">
        <v>81</v>
      </c>
      <c r="P443" s="78" t="s">
        <v>878</v>
      </c>
      <c r="Q443" s="95">
        <v>1</v>
      </c>
      <c r="R443" s="34" t="s">
        <v>174</v>
      </c>
      <c r="S443" s="31" t="s">
        <v>83</v>
      </c>
      <c r="T443" s="36">
        <v>6.49</v>
      </c>
      <c r="U443" s="36">
        <f t="shared" ref="U443:U449" si="36">T443</f>
        <v>6.49</v>
      </c>
      <c r="V443" s="37">
        <f t="shared" si="27"/>
        <v>6490</v>
      </c>
      <c r="W443" s="31">
        <v>2018</v>
      </c>
      <c r="X443" s="31" t="s">
        <v>126</v>
      </c>
      <c r="Y443" s="31">
        <v>2018</v>
      </c>
      <c r="Z443" s="31" t="s">
        <v>127</v>
      </c>
      <c r="AA443" s="81" t="s">
        <v>128</v>
      </c>
      <c r="AB443" s="38">
        <v>2018</v>
      </c>
      <c r="AC443" s="31" t="s">
        <v>127</v>
      </c>
      <c r="AD443" s="31">
        <v>2018</v>
      </c>
      <c r="AE443" s="38" t="s">
        <v>127</v>
      </c>
      <c r="AF443" s="58">
        <v>2018</v>
      </c>
      <c r="AG443" s="58" t="s">
        <v>127</v>
      </c>
      <c r="AH443" s="38" t="s">
        <v>116</v>
      </c>
      <c r="AI443" s="59" t="s">
        <v>131</v>
      </c>
      <c r="AJ443" s="81" t="s">
        <v>283</v>
      </c>
      <c r="AK443" s="82" t="s">
        <v>176</v>
      </c>
      <c r="AL443" s="43">
        <v>0</v>
      </c>
      <c r="AM443" s="43">
        <v>3363</v>
      </c>
      <c r="AN443" s="83" t="s">
        <v>92</v>
      </c>
      <c r="AO443" s="32">
        <v>0</v>
      </c>
      <c r="AP443" s="84">
        <v>0</v>
      </c>
      <c r="AQ443" s="32" t="s">
        <v>2196</v>
      </c>
      <c r="AR443" s="84"/>
      <c r="AS443" s="31" t="s">
        <v>94</v>
      </c>
      <c r="AT443" s="32" t="s">
        <v>95</v>
      </c>
      <c r="AU443" s="58"/>
      <c r="AV443" s="58"/>
      <c r="AW443" s="39">
        <v>126</v>
      </c>
      <c r="AX443" s="180">
        <v>43192</v>
      </c>
      <c r="AY443" s="180">
        <v>43194</v>
      </c>
      <c r="AZ443" s="180">
        <v>43192</v>
      </c>
      <c r="BA443" s="182"/>
    </row>
    <row r="444" spans="1:53" s="3" customFormat="1" ht="89.25" customHeight="1" x14ac:dyDescent="0.2">
      <c r="A444" s="32" t="s">
        <v>2197</v>
      </c>
      <c r="B444" s="31" t="s">
        <v>2198</v>
      </c>
      <c r="C444" s="39" t="s">
        <v>1960</v>
      </c>
      <c r="D444" s="31" t="s">
        <v>1016</v>
      </c>
      <c r="E444" s="31" t="s">
        <v>2199</v>
      </c>
      <c r="F444" s="31"/>
      <c r="G444" s="31" t="s">
        <v>1806</v>
      </c>
      <c r="H444" s="31" t="s">
        <v>77</v>
      </c>
      <c r="I444" s="31" t="s">
        <v>78</v>
      </c>
      <c r="J444" s="31" t="str">
        <f t="shared" ref="J444" si="37">G444</f>
        <v>ОП Юг</v>
      </c>
      <c r="K444" s="38" t="s">
        <v>2200</v>
      </c>
      <c r="L444" s="31" t="str">
        <f t="shared" si="24"/>
        <v>Услуги по проведению анализов проб воздуха, измерений уровня шума</v>
      </c>
      <c r="M444" s="31" t="s">
        <v>2201</v>
      </c>
      <c r="N444" s="31"/>
      <c r="O444" s="33">
        <v>642</v>
      </c>
      <c r="P444" s="33" t="s">
        <v>82</v>
      </c>
      <c r="Q444" s="38" t="s">
        <v>114</v>
      </c>
      <c r="R444" s="34" t="s">
        <v>247</v>
      </c>
      <c r="S444" s="36" t="s">
        <v>248</v>
      </c>
      <c r="T444" s="35">
        <v>236</v>
      </c>
      <c r="U444" s="37">
        <f t="shared" si="36"/>
        <v>236</v>
      </c>
      <c r="V444" s="37">
        <f t="shared" si="27"/>
        <v>236000</v>
      </c>
      <c r="W444" s="31">
        <v>2018</v>
      </c>
      <c r="X444" s="31" t="s">
        <v>126</v>
      </c>
      <c r="Y444" s="31">
        <v>2018</v>
      </c>
      <c r="Z444" s="31" t="s">
        <v>127</v>
      </c>
      <c r="AA444" s="59" t="s">
        <v>128</v>
      </c>
      <c r="AB444" s="38">
        <v>2018</v>
      </c>
      <c r="AC444" s="31" t="s">
        <v>127</v>
      </c>
      <c r="AD444" s="39">
        <v>2018</v>
      </c>
      <c r="AE444" s="39" t="s">
        <v>126</v>
      </c>
      <c r="AF444" s="66">
        <v>2018</v>
      </c>
      <c r="AG444" s="66" t="s">
        <v>126</v>
      </c>
      <c r="AH444" s="66">
        <v>2018</v>
      </c>
      <c r="AI444" s="66" t="s">
        <v>127</v>
      </c>
      <c r="AJ444" s="59" t="s">
        <v>128</v>
      </c>
      <c r="AK444" s="68" t="s">
        <v>251</v>
      </c>
      <c r="AL444" s="31">
        <v>0</v>
      </c>
      <c r="AM444" s="81">
        <v>138992</v>
      </c>
      <c r="AN444" s="41" t="s">
        <v>92</v>
      </c>
      <c r="AO444" s="39">
        <v>1</v>
      </c>
      <c r="AP444" s="31">
        <v>0</v>
      </c>
      <c r="AQ444" s="31"/>
      <c r="AR444" s="39"/>
      <c r="AS444" s="31" t="s">
        <v>94</v>
      </c>
      <c r="AT444" s="31" t="s">
        <v>95</v>
      </c>
      <c r="AU444" s="31"/>
      <c r="AV444" s="39" t="s">
        <v>265</v>
      </c>
      <c r="AW444" s="39">
        <v>142</v>
      </c>
      <c r="AX444" s="181">
        <v>43196</v>
      </c>
      <c r="AY444" s="181">
        <v>43200</v>
      </c>
      <c r="AZ444" s="181">
        <v>43196</v>
      </c>
      <c r="BA444" s="74"/>
    </row>
    <row r="445" spans="1:53" s="187" customFormat="1" ht="81" customHeight="1" x14ac:dyDescent="0.2">
      <c r="A445" s="59" t="s">
        <v>2202</v>
      </c>
      <c r="B445" s="31" t="s">
        <v>2203</v>
      </c>
      <c r="C445" s="39" t="s">
        <v>1960</v>
      </c>
      <c r="D445" s="77" t="s">
        <v>2204</v>
      </c>
      <c r="E445" s="77" t="s">
        <v>2205</v>
      </c>
      <c r="F445" s="93"/>
      <c r="G445" s="38" t="s">
        <v>819</v>
      </c>
      <c r="H445" s="31" t="s">
        <v>77</v>
      </c>
      <c r="I445" s="31" t="str">
        <f t="shared" ref="I445:I446" si="38">G445</f>
        <v>ОП Крым</v>
      </c>
      <c r="J445" s="31" t="str">
        <f t="shared" ref="J445:J446" si="39">I445</f>
        <v>ОП Крым</v>
      </c>
      <c r="K445" s="38" t="s">
        <v>2206</v>
      </c>
      <c r="L445" s="34" t="str">
        <f t="shared" si="24"/>
        <v>Хранение оборудования (дополнительное соглашение)</v>
      </c>
      <c r="M445" s="58" t="s">
        <v>2207</v>
      </c>
      <c r="N445" s="94" t="s">
        <v>75</v>
      </c>
      <c r="O445" s="94" t="s">
        <v>81</v>
      </c>
      <c r="P445" s="78" t="s">
        <v>878</v>
      </c>
      <c r="Q445" s="95">
        <v>1</v>
      </c>
      <c r="R445" s="96" t="s">
        <v>163</v>
      </c>
      <c r="S445" s="31" t="s">
        <v>164</v>
      </c>
      <c r="T445" s="36">
        <v>7.9989999999999997</v>
      </c>
      <c r="U445" s="36">
        <f t="shared" si="36"/>
        <v>7.9989999999999997</v>
      </c>
      <c r="V445" s="37">
        <f t="shared" si="27"/>
        <v>7999</v>
      </c>
      <c r="W445" s="31">
        <v>2018</v>
      </c>
      <c r="X445" s="31" t="s">
        <v>126</v>
      </c>
      <c r="Y445" s="31">
        <v>2018</v>
      </c>
      <c r="Z445" s="31" t="s">
        <v>127</v>
      </c>
      <c r="AA445" s="81" t="s">
        <v>128</v>
      </c>
      <c r="AB445" s="38">
        <v>2018</v>
      </c>
      <c r="AC445" s="31" t="s">
        <v>127</v>
      </c>
      <c r="AD445" s="31">
        <v>2018</v>
      </c>
      <c r="AE445" s="38" t="s">
        <v>127</v>
      </c>
      <c r="AF445" s="58">
        <v>2018</v>
      </c>
      <c r="AG445" s="58" t="s">
        <v>127</v>
      </c>
      <c r="AH445" s="38" t="s">
        <v>115</v>
      </c>
      <c r="AI445" s="59" t="s">
        <v>101</v>
      </c>
      <c r="AJ445" s="81" t="s">
        <v>153</v>
      </c>
      <c r="AK445" s="82" t="s">
        <v>176</v>
      </c>
      <c r="AL445" s="43">
        <v>0</v>
      </c>
      <c r="AM445" s="43">
        <v>3363</v>
      </c>
      <c r="AN445" s="83" t="s">
        <v>92</v>
      </c>
      <c r="AO445" s="32">
        <v>0</v>
      </c>
      <c r="AP445" s="84">
        <v>0</v>
      </c>
      <c r="AQ445" s="32"/>
      <c r="AR445" s="84"/>
      <c r="AS445" s="31" t="s">
        <v>94</v>
      </c>
      <c r="AT445" s="32" t="s">
        <v>95</v>
      </c>
      <c r="AU445" s="58"/>
      <c r="AV445" s="58"/>
      <c r="AW445" s="39">
        <v>144</v>
      </c>
      <c r="AX445" s="181">
        <v>43193</v>
      </c>
      <c r="AY445" s="181">
        <v>43200</v>
      </c>
      <c r="AZ445" s="181">
        <v>43196</v>
      </c>
      <c r="BA445" s="182"/>
    </row>
    <row r="446" spans="1:53" s="187" customFormat="1" ht="81" customHeight="1" x14ac:dyDescent="0.2">
      <c r="A446" s="59" t="s">
        <v>2208</v>
      </c>
      <c r="B446" s="31" t="s">
        <v>2209</v>
      </c>
      <c r="C446" s="39" t="s">
        <v>1960</v>
      </c>
      <c r="D446" s="77" t="s">
        <v>2210</v>
      </c>
      <c r="E446" s="77" t="s">
        <v>2211</v>
      </c>
      <c r="F446" s="93"/>
      <c r="G446" s="38" t="s">
        <v>819</v>
      </c>
      <c r="H446" s="31" t="s">
        <v>77</v>
      </c>
      <c r="I446" s="31" t="str">
        <f t="shared" si="38"/>
        <v>ОП Крым</v>
      </c>
      <c r="J446" s="31" t="str">
        <f t="shared" si="39"/>
        <v>ОП Крым</v>
      </c>
      <c r="K446" s="38" t="s">
        <v>2212</v>
      </c>
      <c r="L446" s="34" t="str">
        <f t="shared" si="24"/>
        <v>Поставка георешетки 30/10</v>
      </c>
      <c r="M446" s="58" t="s">
        <v>2213</v>
      </c>
      <c r="N446" s="94" t="s">
        <v>75</v>
      </c>
      <c r="O446" s="94" t="s">
        <v>81</v>
      </c>
      <c r="P446" s="78" t="s">
        <v>878</v>
      </c>
      <c r="Q446" s="95">
        <v>1</v>
      </c>
      <c r="R446" s="96">
        <v>67000000000</v>
      </c>
      <c r="S446" s="37" t="s">
        <v>197</v>
      </c>
      <c r="T446" s="36">
        <v>170.3</v>
      </c>
      <c r="U446" s="36">
        <f t="shared" si="36"/>
        <v>170.3</v>
      </c>
      <c r="V446" s="37">
        <f t="shared" si="27"/>
        <v>170300</v>
      </c>
      <c r="W446" s="31">
        <v>2018</v>
      </c>
      <c r="X446" s="31" t="s">
        <v>127</v>
      </c>
      <c r="Y446" s="31">
        <v>2018</v>
      </c>
      <c r="Z446" s="31" t="s">
        <v>127</v>
      </c>
      <c r="AA446" s="81" t="s">
        <v>128</v>
      </c>
      <c r="AB446" s="38">
        <v>2018</v>
      </c>
      <c r="AC446" s="31" t="s">
        <v>127</v>
      </c>
      <c r="AD446" s="31">
        <v>2018</v>
      </c>
      <c r="AE446" s="38" t="s">
        <v>127</v>
      </c>
      <c r="AF446" s="58">
        <v>2018</v>
      </c>
      <c r="AG446" s="58" t="s">
        <v>127</v>
      </c>
      <c r="AH446" s="38" t="s">
        <v>115</v>
      </c>
      <c r="AI446" s="59" t="s">
        <v>129</v>
      </c>
      <c r="AJ446" s="81" t="s">
        <v>282</v>
      </c>
      <c r="AK446" s="82" t="s">
        <v>251</v>
      </c>
      <c r="AL446" s="43">
        <v>0</v>
      </c>
      <c r="AM446" s="81">
        <v>138992</v>
      </c>
      <c r="AN446" s="83" t="s">
        <v>92</v>
      </c>
      <c r="AO446" s="32">
        <v>1</v>
      </c>
      <c r="AP446" s="84">
        <v>0</v>
      </c>
      <c r="AQ446" s="32"/>
      <c r="AR446" s="84"/>
      <c r="AS446" s="31" t="s">
        <v>94</v>
      </c>
      <c r="AT446" s="32" t="s">
        <v>95</v>
      </c>
      <c r="AU446" s="58"/>
      <c r="AV446" s="58"/>
      <c r="AW446" s="39">
        <v>145</v>
      </c>
      <c r="AX446" s="181">
        <v>43196</v>
      </c>
      <c r="AY446" s="181">
        <v>43200</v>
      </c>
      <c r="AZ446" s="181">
        <v>43199</v>
      </c>
      <c r="BA446" s="182"/>
    </row>
    <row r="447" spans="1:53" s="3" customFormat="1" ht="89.25" customHeight="1" x14ac:dyDescent="0.2">
      <c r="A447" s="32" t="s">
        <v>2214</v>
      </c>
      <c r="B447" s="31" t="s">
        <v>2215</v>
      </c>
      <c r="C447" s="39" t="s">
        <v>1960</v>
      </c>
      <c r="D447" s="38" t="s">
        <v>2216</v>
      </c>
      <c r="E447" s="38" t="s">
        <v>2217</v>
      </c>
      <c r="F447" s="31"/>
      <c r="G447" s="31" t="s">
        <v>1806</v>
      </c>
      <c r="H447" s="31" t="s">
        <v>77</v>
      </c>
      <c r="I447" s="31" t="s">
        <v>78</v>
      </c>
      <c r="J447" s="31" t="str">
        <f t="shared" ref="J447" si="40">G447</f>
        <v>ОП Юг</v>
      </c>
      <c r="K447" s="38" t="s">
        <v>2218</v>
      </c>
      <c r="L447" s="31" t="str">
        <f t="shared" si="24"/>
        <v>Поставка инертных материалов</v>
      </c>
      <c r="M447" s="31" t="s">
        <v>1410</v>
      </c>
      <c r="N447" s="31"/>
      <c r="O447" s="33">
        <v>642</v>
      </c>
      <c r="P447" s="33" t="s">
        <v>82</v>
      </c>
      <c r="Q447" s="38" t="s">
        <v>114</v>
      </c>
      <c r="R447" s="34" t="s">
        <v>247</v>
      </c>
      <c r="S447" s="36" t="s">
        <v>248</v>
      </c>
      <c r="T447" s="35">
        <v>480.3</v>
      </c>
      <c r="U447" s="37">
        <f t="shared" si="36"/>
        <v>480.3</v>
      </c>
      <c r="V447" s="37">
        <f t="shared" si="27"/>
        <v>480300</v>
      </c>
      <c r="W447" s="31">
        <v>2018</v>
      </c>
      <c r="X447" s="31" t="s">
        <v>126</v>
      </c>
      <c r="Y447" s="31">
        <v>2018</v>
      </c>
      <c r="Z447" s="31" t="s">
        <v>126</v>
      </c>
      <c r="AA447" s="59" t="s">
        <v>250</v>
      </c>
      <c r="AB447" s="38">
        <v>2018</v>
      </c>
      <c r="AC447" s="31" t="s">
        <v>126</v>
      </c>
      <c r="AD447" s="39">
        <v>2018</v>
      </c>
      <c r="AE447" s="39" t="s">
        <v>126</v>
      </c>
      <c r="AF447" s="66">
        <v>2018</v>
      </c>
      <c r="AG447" s="66" t="s">
        <v>126</v>
      </c>
      <c r="AH447" s="66">
        <v>2018</v>
      </c>
      <c r="AI447" s="66" t="s">
        <v>130</v>
      </c>
      <c r="AJ447" s="59" t="s">
        <v>175</v>
      </c>
      <c r="AK447" s="68" t="s">
        <v>251</v>
      </c>
      <c r="AL447" s="31">
        <v>0</v>
      </c>
      <c r="AM447" s="81">
        <v>138992</v>
      </c>
      <c r="AN447" s="41" t="s">
        <v>92</v>
      </c>
      <c r="AO447" s="39">
        <v>0</v>
      </c>
      <c r="AP447" s="31">
        <v>0</v>
      </c>
      <c r="AQ447" s="31"/>
      <c r="AR447" s="39"/>
      <c r="AS447" s="31" t="s">
        <v>94</v>
      </c>
      <c r="AT447" s="31" t="s">
        <v>95</v>
      </c>
      <c r="AU447" s="31"/>
      <c r="AV447" s="39"/>
      <c r="AW447" s="31">
        <v>153</v>
      </c>
      <c r="AX447" s="181">
        <v>43201</v>
      </c>
      <c r="AY447" s="183">
        <v>43203</v>
      </c>
      <c r="AZ447" s="183">
        <v>43202</v>
      </c>
      <c r="BA447" s="74"/>
    </row>
    <row r="448" spans="1:53" s="187" customFormat="1" ht="81" customHeight="1" x14ac:dyDescent="0.2">
      <c r="A448" s="59" t="s">
        <v>2219</v>
      </c>
      <c r="B448" s="31" t="s">
        <v>2220</v>
      </c>
      <c r="C448" s="124" t="s">
        <v>1960</v>
      </c>
      <c r="D448" s="104" t="s">
        <v>2221</v>
      </c>
      <c r="E448" s="104" t="s">
        <v>2222</v>
      </c>
      <c r="F448" s="105"/>
      <c r="G448" s="107" t="s">
        <v>819</v>
      </c>
      <c r="H448" s="106" t="s">
        <v>77</v>
      </c>
      <c r="I448" s="106" t="str">
        <f t="shared" ref="I448:I450" si="41">G448</f>
        <v>ОП Крым</v>
      </c>
      <c r="J448" s="106" t="str">
        <f t="shared" ref="J448:J450" si="42">I448</f>
        <v>ОП Крым</v>
      </c>
      <c r="K448" s="107" t="s">
        <v>2223</v>
      </c>
      <c r="L448" s="108" t="str">
        <f t="shared" si="24"/>
        <v>Поставка автомобильных шин и колёсных дисков</v>
      </c>
      <c r="M448" s="109" t="s">
        <v>1668</v>
      </c>
      <c r="N448" s="110" t="s">
        <v>75</v>
      </c>
      <c r="O448" s="110" t="s">
        <v>81</v>
      </c>
      <c r="P448" s="111" t="s">
        <v>878</v>
      </c>
      <c r="Q448" s="112">
        <v>1</v>
      </c>
      <c r="R448" s="113" t="s">
        <v>163</v>
      </c>
      <c r="S448" s="106" t="s">
        <v>164</v>
      </c>
      <c r="T448" s="114">
        <v>9915</v>
      </c>
      <c r="U448" s="114">
        <f t="shared" si="36"/>
        <v>9915</v>
      </c>
      <c r="V448" s="115">
        <f t="shared" si="27"/>
        <v>9915000</v>
      </c>
      <c r="W448" s="106">
        <v>2018</v>
      </c>
      <c r="X448" s="106" t="s">
        <v>126</v>
      </c>
      <c r="Y448" s="106">
        <v>2018</v>
      </c>
      <c r="Z448" s="106" t="s">
        <v>127</v>
      </c>
      <c r="AA448" s="116" t="s">
        <v>128</v>
      </c>
      <c r="AB448" s="107">
        <v>2018</v>
      </c>
      <c r="AC448" s="106" t="s">
        <v>127</v>
      </c>
      <c r="AD448" s="106">
        <v>2018</v>
      </c>
      <c r="AE448" s="107" t="s">
        <v>129</v>
      </c>
      <c r="AF448" s="109">
        <v>2018</v>
      </c>
      <c r="AG448" s="109" t="s">
        <v>129</v>
      </c>
      <c r="AH448" s="107" t="s">
        <v>115</v>
      </c>
      <c r="AI448" s="117" t="s">
        <v>130</v>
      </c>
      <c r="AJ448" s="116" t="s">
        <v>175</v>
      </c>
      <c r="AK448" s="118" t="s">
        <v>104</v>
      </c>
      <c r="AL448" s="119">
        <v>1</v>
      </c>
      <c r="AM448" s="119">
        <v>31636</v>
      </c>
      <c r="AN448" s="119" t="s">
        <v>92</v>
      </c>
      <c r="AO448" s="51">
        <v>1</v>
      </c>
      <c r="AP448" s="120">
        <v>0</v>
      </c>
      <c r="AQ448" s="51"/>
      <c r="AR448" s="106" t="s">
        <v>1664</v>
      </c>
      <c r="AS448" s="106" t="s">
        <v>94</v>
      </c>
      <c r="AT448" s="51" t="s">
        <v>95</v>
      </c>
      <c r="AU448" s="109"/>
      <c r="AV448" s="109"/>
      <c r="AW448" s="124">
        <v>170</v>
      </c>
      <c r="AX448" s="188">
        <v>43208</v>
      </c>
      <c r="AY448" s="181">
        <v>43210</v>
      </c>
      <c r="AZ448" s="188">
        <v>43208</v>
      </c>
      <c r="BA448" s="182"/>
    </row>
    <row r="449" spans="1:56" s="187" customFormat="1" ht="88.5" customHeight="1" x14ac:dyDescent="0.2">
      <c r="A449" s="121" t="s">
        <v>2224</v>
      </c>
      <c r="B449" s="31" t="s">
        <v>2225</v>
      </c>
      <c r="C449" s="39" t="s">
        <v>1960</v>
      </c>
      <c r="D449" s="77" t="s">
        <v>1084</v>
      </c>
      <c r="E449" s="77" t="s">
        <v>2226</v>
      </c>
      <c r="F449" s="93"/>
      <c r="G449" s="38" t="s">
        <v>2011</v>
      </c>
      <c r="H449" s="31" t="s">
        <v>77</v>
      </c>
      <c r="I449" s="31" t="str">
        <f t="shared" si="41"/>
        <v>СТЗ</v>
      </c>
      <c r="J449" s="31" t="str">
        <f t="shared" si="42"/>
        <v>СТЗ</v>
      </c>
      <c r="K449" s="38" t="s">
        <v>2227</v>
      </c>
      <c r="L449" s="34" t="s">
        <v>2227</v>
      </c>
      <c r="M449" s="39" t="s">
        <v>2171</v>
      </c>
      <c r="N449" s="31"/>
      <c r="O449" s="31">
        <v>166</v>
      </c>
      <c r="P449" s="33" t="s">
        <v>1262</v>
      </c>
      <c r="Q449" s="79">
        <v>954</v>
      </c>
      <c r="R449" s="34" t="s">
        <v>174</v>
      </c>
      <c r="S449" s="31" t="s">
        <v>83</v>
      </c>
      <c r="T449" s="36">
        <v>141.19999999999999</v>
      </c>
      <c r="U449" s="114">
        <f t="shared" si="36"/>
        <v>141.19999999999999</v>
      </c>
      <c r="V449" s="115">
        <f t="shared" si="27"/>
        <v>141200</v>
      </c>
      <c r="W449" s="31">
        <v>2018</v>
      </c>
      <c r="X449" s="31" t="s">
        <v>127</v>
      </c>
      <c r="Y449" s="31">
        <v>2018</v>
      </c>
      <c r="Z449" s="31" t="s">
        <v>127</v>
      </c>
      <c r="AA449" s="38" t="s">
        <v>128</v>
      </c>
      <c r="AB449" s="38">
        <v>2018</v>
      </c>
      <c r="AC449" s="31" t="s">
        <v>127</v>
      </c>
      <c r="AD449" s="31">
        <v>2018</v>
      </c>
      <c r="AE449" s="38" t="s">
        <v>127</v>
      </c>
      <c r="AF449" s="39">
        <v>2018</v>
      </c>
      <c r="AG449" s="39" t="s">
        <v>127</v>
      </c>
      <c r="AH449" s="38">
        <v>2018</v>
      </c>
      <c r="AI449" s="59" t="s">
        <v>127</v>
      </c>
      <c r="AJ449" s="38" t="s">
        <v>128</v>
      </c>
      <c r="AK449" s="31" t="s">
        <v>251</v>
      </c>
      <c r="AL449" s="41">
        <v>0</v>
      </c>
      <c r="AM449" s="41">
        <v>138992</v>
      </c>
      <c r="AN449" s="41" t="s">
        <v>92</v>
      </c>
      <c r="AO449" s="32">
        <v>1</v>
      </c>
      <c r="AP449" s="84">
        <v>0</v>
      </c>
      <c r="AQ449" s="32"/>
      <c r="AR449" s="31"/>
      <c r="AS449" s="31" t="s">
        <v>94</v>
      </c>
      <c r="AT449" s="32" t="s">
        <v>95</v>
      </c>
      <c r="AU449" s="39"/>
      <c r="AV449" s="39"/>
      <c r="AW449" s="39">
        <v>172</v>
      </c>
      <c r="AX449" s="181">
        <v>43210</v>
      </c>
      <c r="AY449" s="181">
        <v>43214</v>
      </c>
      <c r="AZ449" s="181">
        <v>43210</v>
      </c>
      <c r="BA449" s="185"/>
    </row>
    <row r="450" spans="1:56" s="187" customFormat="1" ht="88.5" customHeight="1" x14ac:dyDescent="0.2">
      <c r="A450" s="121" t="s">
        <v>2228</v>
      </c>
      <c r="B450" s="106" t="s">
        <v>2229</v>
      </c>
      <c r="C450" s="124" t="s">
        <v>1960</v>
      </c>
      <c r="D450" s="104" t="s">
        <v>1678</v>
      </c>
      <c r="E450" s="104" t="s">
        <v>2157</v>
      </c>
      <c r="F450" s="105"/>
      <c r="G450" s="107" t="s">
        <v>819</v>
      </c>
      <c r="H450" s="106" t="s">
        <v>77</v>
      </c>
      <c r="I450" s="106" t="str">
        <f t="shared" si="41"/>
        <v>ОП Крым</v>
      </c>
      <c r="J450" s="106" t="str">
        <f t="shared" si="42"/>
        <v>ОП Крым</v>
      </c>
      <c r="K450" s="107" t="s">
        <v>2230</v>
      </c>
      <c r="L450" s="107" t="str">
        <f>K450</f>
        <v>Техническое обслуживание и ремонт автомобилей</v>
      </c>
      <c r="M450" s="107" t="s">
        <v>2231</v>
      </c>
      <c r="N450" s="106" t="s">
        <v>75</v>
      </c>
      <c r="O450" s="106">
        <v>642</v>
      </c>
      <c r="P450" s="122" t="s">
        <v>82</v>
      </c>
      <c r="Q450" s="123">
        <v>1</v>
      </c>
      <c r="R450" s="108" t="s">
        <v>174</v>
      </c>
      <c r="S450" s="106" t="s">
        <v>83</v>
      </c>
      <c r="T450" s="114">
        <v>926.26499999999999</v>
      </c>
      <c r="U450" s="114">
        <v>567.03700000000003</v>
      </c>
      <c r="V450" s="115">
        <f t="shared" si="27"/>
        <v>926265</v>
      </c>
      <c r="W450" s="106">
        <v>2018</v>
      </c>
      <c r="X450" s="106" t="s">
        <v>127</v>
      </c>
      <c r="Y450" s="106" t="s">
        <v>115</v>
      </c>
      <c r="Z450" s="106" t="s">
        <v>129</v>
      </c>
      <c r="AA450" s="107" t="s">
        <v>282</v>
      </c>
      <c r="AB450" s="107">
        <v>2018</v>
      </c>
      <c r="AC450" s="106" t="s">
        <v>129</v>
      </c>
      <c r="AD450" s="106" t="s">
        <v>115</v>
      </c>
      <c r="AE450" s="107" t="s">
        <v>129</v>
      </c>
      <c r="AF450" s="124" t="s">
        <v>115</v>
      </c>
      <c r="AG450" s="124" t="s">
        <v>129</v>
      </c>
      <c r="AH450" s="107">
        <v>2019</v>
      </c>
      <c r="AI450" s="117" t="s">
        <v>129</v>
      </c>
      <c r="AJ450" s="107" t="s">
        <v>182</v>
      </c>
      <c r="AK450" s="106" t="s">
        <v>104</v>
      </c>
      <c r="AL450" s="119">
        <v>1</v>
      </c>
      <c r="AM450" s="119">
        <v>31636</v>
      </c>
      <c r="AN450" s="119" t="s">
        <v>92</v>
      </c>
      <c r="AO450" s="51">
        <v>0</v>
      </c>
      <c r="AP450" s="120">
        <v>0</v>
      </c>
      <c r="AQ450" s="51" t="s">
        <v>2232</v>
      </c>
      <c r="AR450" s="106" t="s">
        <v>1664</v>
      </c>
      <c r="AS450" s="106" t="s">
        <v>94</v>
      </c>
      <c r="AT450" s="51" t="s">
        <v>1717</v>
      </c>
      <c r="AU450" s="124"/>
      <c r="AV450" s="124"/>
      <c r="AW450" s="124">
        <v>177</v>
      </c>
      <c r="AX450" s="188">
        <v>43215</v>
      </c>
      <c r="AY450" s="188">
        <v>43227</v>
      </c>
      <c r="AZ450" s="188">
        <v>43215</v>
      </c>
      <c r="BA450" s="185"/>
    </row>
    <row r="451" spans="1:56" s="187" customFormat="1" ht="88.5" customHeight="1" x14ac:dyDescent="0.2">
      <c r="A451" s="121" t="s">
        <v>2233</v>
      </c>
      <c r="B451" s="106" t="s">
        <v>2234</v>
      </c>
      <c r="C451" s="124" t="s">
        <v>1960</v>
      </c>
      <c r="D451" s="104" t="s">
        <v>885</v>
      </c>
      <c r="E451" s="104" t="s">
        <v>326</v>
      </c>
      <c r="F451" s="105"/>
      <c r="G451" s="107" t="s">
        <v>1806</v>
      </c>
      <c r="H451" s="106" t="s">
        <v>77</v>
      </c>
      <c r="I451" s="106" t="s">
        <v>78</v>
      </c>
      <c r="J451" s="106" t="s">
        <v>1806</v>
      </c>
      <c r="K451" s="107" t="s">
        <v>2235</v>
      </c>
      <c r="L451" s="107" t="str">
        <f>K451</f>
        <v>Оказание услуг по предаттестационной подготовке по промышленной безопасности</v>
      </c>
      <c r="M451" s="107" t="s">
        <v>1947</v>
      </c>
      <c r="N451" s="106"/>
      <c r="O451" s="106">
        <v>642</v>
      </c>
      <c r="P451" s="122" t="s">
        <v>82</v>
      </c>
      <c r="Q451" s="123" t="s">
        <v>114</v>
      </c>
      <c r="R451" s="108" t="s">
        <v>247</v>
      </c>
      <c r="S451" s="106" t="s">
        <v>248</v>
      </c>
      <c r="T451" s="114">
        <v>30.95</v>
      </c>
      <c r="U451" s="114">
        <v>15</v>
      </c>
      <c r="V451" s="115">
        <f t="shared" si="27"/>
        <v>30950</v>
      </c>
      <c r="W451" s="106">
        <v>2018</v>
      </c>
      <c r="X451" s="106" t="s">
        <v>127</v>
      </c>
      <c r="Y451" s="106">
        <v>2018</v>
      </c>
      <c r="Z451" s="106" t="s">
        <v>129</v>
      </c>
      <c r="AA451" s="107" t="s">
        <v>282</v>
      </c>
      <c r="AB451" s="107">
        <v>2018</v>
      </c>
      <c r="AC451" s="106" t="s">
        <v>130</v>
      </c>
      <c r="AD451" s="106">
        <v>2018</v>
      </c>
      <c r="AE451" s="107" t="s">
        <v>131</v>
      </c>
      <c r="AF451" s="124">
        <v>2018</v>
      </c>
      <c r="AG451" s="124" t="s">
        <v>84</v>
      </c>
      <c r="AH451" s="107" t="s">
        <v>116</v>
      </c>
      <c r="AI451" s="117" t="s">
        <v>131</v>
      </c>
      <c r="AJ451" s="107" t="s">
        <v>283</v>
      </c>
      <c r="AK451" s="106" t="s">
        <v>133</v>
      </c>
      <c r="AL451" s="119">
        <v>0</v>
      </c>
      <c r="AM451" s="119">
        <v>97259</v>
      </c>
      <c r="AN451" s="119" t="s">
        <v>92</v>
      </c>
      <c r="AO451" s="51">
        <v>0</v>
      </c>
      <c r="AP451" s="120">
        <v>22</v>
      </c>
      <c r="AQ451" s="51" t="s">
        <v>2236</v>
      </c>
      <c r="AR451" s="106"/>
      <c r="AS451" s="106" t="s">
        <v>94</v>
      </c>
      <c r="AT451" s="51" t="s">
        <v>95</v>
      </c>
      <c r="AU451" s="124"/>
      <c r="AV451" s="124" t="s">
        <v>2237</v>
      </c>
      <c r="AW451" s="124">
        <v>179</v>
      </c>
      <c r="AX451" s="188">
        <v>43215</v>
      </c>
      <c r="AY451" s="188">
        <v>43227</v>
      </c>
      <c r="AZ451" s="188">
        <v>43215</v>
      </c>
      <c r="BA451" s="185"/>
    </row>
    <row r="452" spans="1:56" s="187" customFormat="1" ht="88.5" customHeight="1" x14ac:dyDescent="0.2">
      <c r="A452" s="121" t="s">
        <v>2238</v>
      </c>
      <c r="B452" s="106" t="s">
        <v>2239</v>
      </c>
      <c r="C452" s="124" t="s">
        <v>1960</v>
      </c>
      <c r="D452" s="77" t="s">
        <v>425</v>
      </c>
      <c r="E452" s="77" t="s">
        <v>2240</v>
      </c>
      <c r="F452" s="93"/>
      <c r="G452" s="38" t="s">
        <v>2011</v>
      </c>
      <c r="H452" s="31" t="s">
        <v>77</v>
      </c>
      <c r="I452" s="31" t="str">
        <f t="shared" ref="I452" si="43">G452</f>
        <v>СТЗ</v>
      </c>
      <c r="J452" s="31" t="str">
        <f t="shared" ref="J452" si="44">I452</f>
        <v>СТЗ</v>
      </c>
      <c r="K452" s="38" t="s">
        <v>2241</v>
      </c>
      <c r="L452" s="38" t="str">
        <f>K452</f>
        <v>Поставка термочехлов</v>
      </c>
      <c r="M452" s="38" t="s">
        <v>2242</v>
      </c>
      <c r="N452" s="31" t="s">
        <v>75</v>
      </c>
      <c r="O452" s="31">
        <v>796</v>
      </c>
      <c r="P452" s="33" t="s">
        <v>296</v>
      </c>
      <c r="Q452" s="79">
        <v>24</v>
      </c>
      <c r="R452" s="34">
        <v>46000000000</v>
      </c>
      <c r="S452" s="31" t="s">
        <v>125</v>
      </c>
      <c r="T452" s="36">
        <v>3149</v>
      </c>
      <c r="U452" s="36">
        <f>T452</f>
        <v>3149</v>
      </c>
      <c r="V452" s="115">
        <f t="shared" si="27"/>
        <v>3149000</v>
      </c>
      <c r="W452" s="31">
        <v>2018</v>
      </c>
      <c r="X452" s="31" t="s">
        <v>127</v>
      </c>
      <c r="Y452" s="31">
        <v>2018</v>
      </c>
      <c r="Z452" s="31" t="s">
        <v>129</v>
      </c>
      <c r="AA452" s="38" t="s">
        <v>282</v>
      </c>
      <c r="AB452" s="38">
        <v>2018</v>
      </c>
      <c r="AC452" s="31" t="s">
        <v>129</v>
      </c>
      <c r="AD452" s="31">
        <v>2018</v>
      </c>
      <c r="AE452" s="31" t="s">
        <v>129</v>
      </c>
      <c r="AF452" s="39">
        <v>2018</v>
      </c>
      <c r="AG452" s="31" t="s">
        <v>129</v>
      </c>
      <c r="AH452" s="38" t="s">
        <v>115</v>
      </c>
      <c r="AI452" s="59" t="s">
        <v>129</v>
      </c>
      <c r="AJ452" s="38" t="s">
        <v>282</v>
      </c>
      <c r="AK452" s="31" t="s">
        <v>104</v>
      </c>
      <c r="AL452" s="41">
        <v>1</v>
      </c>
      <c r="AM452" s="41">
        <v>31636</v>
      </c>
      <c r="AN452" s="41" t="s">
        <v>92</v>
      </c>
      <c r="AO452" s="32">
        <v>1</v>
      </c>
      <c r="AP452" s="84">
        <v>0</v>
      </c>
      <c r="AQ452" s="32"/>
      <c r="AR452" s="31" t="s">
        <v>1664</v>
      </c>
      <c r="AS452" s="31" t="s">
        <v>94</v>
      </c>
      <c r="AT452" s="32" t="s">
        <v>95</v>
      </c>
      <c r="AU452" s="39"/>
      <c r="AV452" s="39"/>
      <c r="AW452" s="39">
        <v>182</v>
      </c>
      <c r="AX452" s="181">
        <v>43215</v>
      </c>
      <c r="AY452" s="188">
        <v>43227</v>
      </c>
      <c r="AZ452" s="188">
        <v>43215</v>
      </c>
      <c r="BA452" s="185"/>
    </row>
    <row r="453" spans="1:56" s="47" customFormat="1" ht="15.75" customHeight="1" x14ac:dyDescent="0.2">
      <c r="B453" s="56"/>
      <c r="G453" s="44"/>
      <c r="P453" s="44"/>
      <c r="Q453" s="44"/>
      <c r="U453" s="131"/>
      <c r="V453" s="131"/>
      <c r="W453" s="131"/>
      <c r="X453" s="142"/>
      <c r="AJ453" s="47" t="s">
        <v>2243</v>
      </c>
      <c r="BC453" s="142"/>
      <c r="BD453" s="142"/>
    </row>
    <row r="454" spans="1:56" ht="18" x14ac:dyDescent="0.2"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  <c r="AA454" s="125"/>
      <c r="AB454" s="125"/>
      <c r="AC454" s="125"/>
      <c r="AD454" s="125"/>
      <c r="AE454" s="125"/>
      <c r="AF454" s="125"/>
      <c r="AG454" s="125"/>
      <c r="AH454" s="125"/>
      <c r="AI454" s="125"/>
      <c r="AJ454" s="125"/>
      <c r="AK454" s="125"/>
      <c r="AL454" s="125"/>
      <c r="AM454" s="125"/>
      <c r="AN454" s="125"/>
      <c r="AO454" s="126"/>
      <c r="AP454" s="125"/>
      <c r="AQ454" s="125"/>
      <c r="AR454" s="125"/>
      <c r="AS454" s="125"/>
      <c r="AT454" s="125"/>
      <c r="AU454" s="127"/>
      <c r="AV454" s="125"/>
      <c r="AW454" s="125"/>
      <c r="AX454" s="125"/>
      <c r="AY454" s="125"/>
      <c r="AZ454" s="125"/>
    </row>
    <row r="455" spans="1:56" ht="4.5" customHeight="1" x14ac:dyDescent="0.2">
      <c r="D455" s="128"/>
    </row>
    <row r="456" spans="1:56" ht="59.25" customHeight="1" x14ac:dyDescent="0.2"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129"/>
      <c r="AE456" s="129"/>
      <c r="AF456" s="129"/>
      <c r="AG456" s="129"/>
      <c r="AH456" s="129"/>
      <c r="AI456" s="129"/>
      <c r="AJ456" s="129"/>
      <c r="AK456" s="129"/>
      <c r="AL456" s="129"/>
      <c r="AM456" s="129"/>
      <c r="AN456" s="129"/>
      <c r="AO456" s="130"/>
      <c r="AP456" s="129"/>
      <c r="AQ456" s="129"/>
      <c r="AR456" s="129"/>
    </row>
  </sheetData>
  <autoFilter ref="A30:XDH453"/>
  <mergeCells count="36">
    <mergeCell ref="B17:D17"/>
    <mergeCell ref="AK1:AM1"/>
    <mergeCell ref="B3:AM3"/>
    <mergeCell ref="B4:AM4"/>
    <mergeCell ref="B5:AK5"/>
    <mergeCell ref="B6:AK6"/>
    <mergeCell ref="B9:AM9"/>
    <mergeCell ref="B11:AM11"/>
    <mergeCell ref="B12:AM12"/>
    <mergeCell ref="B13:D13"/>
    <mergeCell ref="B14:D14"/>
    <mergeCell ref="B15:D15"/>
    <mergeCell ref="B18:D18"/>
    <mergeCell ref="B19:D19"/>
    <mergeCell ref="Y24:AH24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S26:AL26"/>
    <mergeCell ref="K27:K28"/>
    <mergeCell ref="L27:L28"/>
    <mergeCell ref="T27:V27"/>
    <mergeCell ref="W27:AJ27"/>
    <mergeCell ref="Y28:Z28"/>
    <mergeCell ref="AH28:AI28"/>
    <mergeCell ref="M27:M28"/>
    <mergeCell ref="N27:N28"/>
    <mergeCell ref="O27:P27"/>
    <mergeCell ref="Q27:Q28"/>
    <mergeCell ref="R27:S27"/>
  </mergeCells>
  <pageMargins left="0.23622047244094491" right="0.23622047244094491" top="0.74803149606299213" bottom="0.74803149606299213" header="0.31496062992125984" footer="0.31496062992125984"/>
  <pageSetup paperSize="9" scale="22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кор-ки_2018</vt:lpstr>
      <vt:lpstr>'кор-ки_2018'!Область_печати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2018-05-07T16:51:06Z</dcterms:created>
  <dcterms:modified xsi:type="dcterms:W3CDTF">2018-06-04T10:55:52Z</dcterms:modified>
</cp:coreProperties>
</file>