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20" windowWidth="24675" windowHeight="10515"/>
  </bookViews>
  <sheets>
    <sheet name="Кор-ка_43 (16)" sheetId="1" r:id="rId1"/>
  </sheets>
  <externalReferences>
    <externalReference r:id="rId2"/>
  </externalReferences>
  <definedNames>
    <definedName name="_xlnm._FilterDatabase" localSheetId="0" hidden="1">'Кор-ка_43 (16)'!$A$25:$BE$904</definedName>
    <definedName name="_xlnm.Print_Area" localSheetId="0">'Кор-ка_43 (16)'!$A$1:$AS$907</definedName>
  </definedNames>
  <calcPr calcId="125725"/>
</workbook>
</file>

<file path=xl/calcChain.xml><?xml version="1.0" encoding="utf-8"?>
<calcChain xmlns="http://schemas.openxmlformats.org/spreadsheetml/2006/main">
  <c r="W900" i="1"/>
  <c r="N900"/>
  <c r="J900"/>
  <c r="I900"/>
  <c r="W899"/>
  <c r="N899"/>
  <c r="J899"/>
  <c r="I899"/>
  <c r="W898"/>
  <c r="N898"/>
  <c r="I898"/>
  <c r="J898" s="1"/>
  <c r="W897"/>
  <c r="N897"/>
  <c r="J897"/>
  <c r="I897"/>
  <c r="W896"/>
  <c r="N896"/>
  <c r="I896"/>
  <c r="J896" s="1"/>
  <c r="W895"/>
  <c r="N895"/>
  <c r="J895"/>
  <c r="I895"/>
  <c r="W894"/>
  <c r="N894"/>
  <c r="I894"/>
  <c r="J894" s="1"/>
  <c r="W893"/>
  <c r="N893"/>
  <c r="J893"/>
  <c r="I893"/>
  <c r="W892"/>
  <c r="N892"/>
  <c r="I892"/>
  <c r="J892" s="1"/>
  <c r="W891"/>
  <c r="N891"/>
  <c r="J891"/>
  <c r="I891"/>
  <c r="W890"/>
  <c r="N890"/>
  <c r="J890"/>
  <c r="I890"/>
  <c r="W889"/>
  <c r="N889"/>
  <c r="J889"/>
  <c r="I889"/>
  <c r="W888"/>
  <c r="N888"/>
  <c r="J888"/>
  <c r="I888"/>
  <c r="W887"/>
  <c r="N887"/>
  <c r="I887"/>
  <c r="J887" s="1"/>
  <c r="W886"/>
  <c r="N886"/>
  <c r="I886"/>
  <c r="J886" s="1"/>
  <c r="W885"/>
  <c r="N885"/>
  <c r="J885"/>
  <c r="I885"/>
  <c r="W884"/>
  <c r="N884"/>
  <c r="J884"/>
  <c r="I884"/>
  <c r="W883"/>
  <c r="N883"/>
  <c r="J883"/>
  <c r="I883"/>
  <c r="W882"/>
  <c r="N882"/>
  <c r="J882"/>
  <c r="I882"/>
  <c r="W881"/>
  <c r="N881"/>
  <c r="I881"/>
  <c r="J881" s="1"/>
  <c r="W880"/>
  <c r="N880"/>
  <c r="J880"/>
  <c r="I880"/>
  <c r="W879"/>
  <c r="N879"/>
  <c r="J879"/>
  <c r="I879"/>
  <c r="W878"/>
  <c r="N878"/>
  <c r="J878"/>
  <c r="I878"/>
  <c r="W877"/>
  <c r="N877"/>
  <c r="J877"/>
  <c r="I877"/>
  <c r="W876"/>
  <c r="N876"/>
  <c r="J876"/>
  <c r="I876"/>
  <c r="W875"/>
  <c r="N875"/>
  <c r="J875"/>
  <c r="I875"/>
  <c r="W874"/>
  <c r="N874"/>
  <c r="J874"/>
  <c r="I874"/>
  <c r="W873"/>
  <c r="N873"/>
  <c r="J873"/>
  <c r="I873"/>
  <c r="W872"/>
  <c r="N872"/>
  <c r="J872"/>
  <c r="I872"/>
  <c r="W871"/>
  <c r="N871"/>
  <c r="J871"/>
  <c r="I871"/>
  <c r="W870"/>
  <c r="N870"/>
  <c r="J870"/>
  <c r="I870"/>
  <c r="W869"/>
  <c r="N869"/>
  <c r="J869"/>
  <c r="I869"/>
  <c r="W868"/>
  <c r="N868"/>
  <c r="J868"/>
  <c r="I868"/>
  <c r="W867"/>
  <c r="N867"/>
  <c r="J867"/>
  <c r="I867"/>
  <c r="W866"/>
  <c r="N866"/>
  <c r="J866"/>
  <c r="I866"/>
  <c r="W865"/>
  <c r="N865"/>
  <c r="J865"/>
  <c r="I865"/>
  <c r="W864"/>
  <c r="N864"/>
  <c r="J864"/>
  <c r="I864"/>
  <c r="W863"/>
  <c r="N863"/>
  <c r="J863"/>
  <c r="I863"/>
  <c r="W862"/>
  <c r="N862"/>
  <c r="J862"/>
  <c r="I862"/>
  <c r="W861"/>
  <c r="N861"/>
  <c r="J861"/>
  <c r="I861"/>
  <c r="W860"/>
  <c r="N860"/>
  <c r="J860"/>
  <c r="I860"/>
  <c r="W859"/>
  <c r="N859"/>
  <c r="J859"/>
  <c r="I859"/>
  <c r="W858"/>
  <c r="N858"/>
  <c r="J858"/>
  <c r="I858"/>
  <c r="W857"/>
  <c r="N857"/>
  <c r="J857"/>
  <c r="I857"/>
  <c r="W856"/>
  <c r="N856"/>
  <c r="J856"/>
  <c r="I856"/>
  <c r="W855"/>
  <c r="N855"/>
  <c r="J855"/>
  <c r="I855"/>
  <c r="W854"/>
  <c r="N854"/>
  <c r="I854"/>
  <c r="J854" s="1"/>
  <c r="W853"/>
  <c r="N853"/>
  <c r="I853"/>
  <c r="J853" s="1"/>
  <c r="W852"/>
  <c r="N852"/>
  <c r="I852"/>
  <c r="J852" s="1"/>
  <c r="W851"/>
  <c r="N851"/>
  <c r="J851"/>
  <c r="I851"/>
  <c r="W850"/>
  <c r="N850"/>
  <c r="J850"/>
  <c r="I850"/>
  <c r="W849"/>
  <c r="N849"/>
  <c r="J849"/>
  <c r="I849"/>
  <c r="W848"/>
  <c r="N848"/>
  <c r="I848"/>
  <c r="J848" s="1"/>
  <c r="W847"/>
  <c r="N847"/>
  <c r="I847"/>
  <c r="J847" s="1"/>
  <c r="W846"/>
  <c r="N846"/>
  <c r="J846"/>
  <c r="I846"/>
  <c r="W845"/>
  <c r="N845"/>
  <c r="J845"/>
  <c r="I845"/>
  <c r="W844"/>
  <c r="N844"/>
  <c r="J844"/>
  <c r="I844"/>
  <c r="W843"/>
  <c r="N843"/>
  <c r="J843"/>
  <c r="I843"/>
  <c r="W842"/>
  <c r="N842"/>
  <c r="J842"/>
  <c r="I842"/>
  <c r="W841"/>
  <c r="N841"/>
  <c r="J841"/>
  <c r="I841"/>
  <c r="W840"/>
  <c r="N840"/>
  <c r="J840"/>
  <c r="I840"/>
  <c r="W839"/>
  <c r="N839"/>
  <c r="J839"/>
  <c r="I839"/>
  <c r="W838"/>
  <c r="N838"/>
  <c r="J838"/>
  <c r="I838"/>
  <c r="W837"/>
  <c r="N837"/>
  <c r="J837"/>
  <c r="I837"/>
  <c r="W836"/>
  <c r="N836"/>
  <c r="J836"/>
  <c r="I836"/>
  <c r="W835"/>
  <c r="N835"/>
  <c r="J835"/>
  <c r="I835"/>
  <c r="W834"/>
  <c r="N834"/>
  <c r="J834"/>
  <c r="I834"/>
  <c r="W833"/>
  <c r="N833"/>
  <c r="J833"/>
  <c r="I833"/>
  <c r="W832"/>
  <c r="N832"/>
  <c r="J832"/>
  <c r="I832"/>
  <c r="W831"/>
  <c r="N831"/>
  <c r="J831"/>
  <c r="I831"/>
  <c r="W830"/>
  <c r="N830"/>
  <c r="J830"/>
  <c r="I830"/>
  <c r="W829"/>
  <c r="N829"/>
  <c r="J829"/>
  <c r="I829"/>
  <c r="W828"/>
  <c r="N828"/>
  <c r="J828"/>
  <c r="I828"/>
  <c r="W827"/>
  <c r="N827"/>
  <c r="J827"/>
  <c r="I827"/>
  <c r="W826"/>
  <c r="N826"/>
  <c r="J826"/>
  <c r="I826"/>
  <c r="W825"/>
  <c r="N825"/>
  <c r="J825"/>
  <c r="I825"/>
  <c r="W824"/>
  <c r="N824"/>
  <c r="J824"/>
  <c r="I824"/>
  <c r="W823"/>
  <c r="N823"/>
  <c r="J823"/>
  <c r="I823"/>
  <c r="W822"/>
  <c r="N822"/>
  <c r="J822"/>
  <c r="I822"/>
  <c r="W821"/>
  <c r="N821"/>
  <c r="J821"/>
  <c r="I821"/>
  <c r="W820"/>
  <c r="N820"/>
  <c r="J820"/>
  <c r="I820"/>
  <c r="W819"/>
  <c r="N819"/>
  <c r="J819"/>
  <c r="I819"/>
  <c r="W818"/>
  <c r="N818"/>
  <c r="J818"/>
  <c r="I818"/>
  <c r="W817"/>
  <c r="N817"/>
  <c r="J817"/>
  <c r="I817"/>
  <c r="W816"/>
  <c r="N816"/>
  <c r="I816"/>
  <c r="J816" s="1"/>
  <c r="W815"/>
  <c r="N815"/>
  <c r="J815"/>
  <c r="I815"/>
  <c r="W814"/>
  <c r="N814"/>
  <c r="J814"/>
  <c r="I814"/>
  <c r="W813"/>
  <c r="N813"/>
  <c r="J813"/>
  <c r="I813"/>
  <c r="W812"/>
  <c r="N812"/>
  <c r="J812"/>
  <c r="I812"/>
  <c r="W811"/>
  <c r="N811"/>
  <c r="J811"/>
  <c r="I811"/>
  <c r="W810"/>
  <c r="N810"/>
  <c r="J810"/>
  <c r="I810"/>
  <c r="W809"/>
  <c r="N809"/>
  <c r="J809"/>
  <c r="I809"/>
  <c r="W808"/>
  <c r="N808"/>
  <c r="J808"/>
  <c r="I808"/>
  <c r="W807"/>
  <c r="N807"/>
  <c r="J807"/>
  <c r="I807"/>
  <c r="W806"/>
  <c r="N806"/>
  <c r="J806"/>
  <c r="I806"/>
  <c r="W805"/>
  <c r="N805"/>
  <c r="J805"/>
  <c r="I805"/>
  <c r="W804"/>
  <c r="N804"/>
  <c r="J804"/>
  <c r="I804"/>
  <c r="W803"/>
  <c r="N803"/>
  <c r="J803"/>
  <c r="I803"/>
  <c r="W802"/>
  <c r="N802"/>
  <c r="J802"/>
  <c r="I802"/>
  <c r="W801"/>
  <c r="N801"/>
  <c r="J801"/>
  <c r="I801"/>
  <c r="W800"/>
  <c r="N800"/>
  <c r="J800"/>
  <c r="I800"/>
  <c r="W799"/>
  <c r="N799"/>
  <c r="J799"/>
  <c r="I799"/>
  <c r="W798"/>
  <c r="N798"/>
  <c r="J798"/>
  <c r="I798"/>
  <c r="W797"/>
  <c r="N797"/>
  <c r="J797"/>
  <c r="I797"/>
  <c r="W796"/>
  <c r="N796"/>
  <c r="J796"/>
  <c r="I796"/>
  <c r="W795"/>
  <c r="N795"/>
  <c r="I795"/>
  <c r="J795" s="1"/>
  <c r="W794"/>
  <c r="N794"/>
  <c r="W793"/>
  <c r="N793"/>
  <c r="J793"/>
  <c r="I793"/>
  <c r="W792"/>
  <c r="N792"/>
  <c r="J792"/>
  <c r="I792"/>
  <c r="W791"/>
  <c r="W790"/>
  <c r="N790"/>
  <c r="J790"/>
  <c r="I790"/>
  <c r="W789"/>
  <c r="N789"/>
  <c r="J789"/>
  <c r="I789"/>
  <c r="W788"/>
  <c r="N788"/>
  <c r="J788"/>
  <c r="I788"/>
  <c r="W787"/>
  <c r="N787"/>
  <c r="J787"/>
  <c r="I787"/>
  <c r="W786"/>
  <c r="N786"/>
  <c r="J786"/>
  <c r="I786"/>
  <c r="W785"/>
  <c r="N785"/>
  <c r="J785"/>
  <c r="I785"/>
  <c r="W784"/>
  <c r="N784"/>
  <c r="I784"/>
  <c r="J784" s="1"/>
  <c r="W783"/>
  <c r="N783"/>
  <c r="I783"/>
  <c r="J783" s="1"/>
  <c r="W782"/>
  <c r="N782"/>
  <c r="I782"/>
  <c r="J782" s="1"/>
  <c r="W781"/>
  <c r="N781"/>
  <c r="I781"/>
  <c r="J781" s="1"/>
  <c r="W780"/>
  <c r="N780"/>
  <c r="I780"/>
  <c r="J780" s="1"/>
  <c r="W779"/>
  <c r="N779"/>
  <c r="J779"/>
  <c r="I779"/>
  <c r="W778"/>
  <c r="N778"/>
  <c r="J778"/>
  <c r="I778"/>
  <c r="W777"/>
  <c r="N777"/>
  <c r="J777"/>
  <c r="I777"/>
  <c r="W776"/>
  <c r="N776"/>
  <c r="J776"/>
  <c r="I776"/>
  <c r="W775"/>
  <c r="N775"/>
  <c r="J775"/>
  <c r="I775"/>
  <c r="W774"/>
  <c r="N774"/>
  <c r="J774"/>
  <c r="I774"/>
  <c r="W773"/>
  <c r="N773"/>
  <c r="J773"/>
  <c r="I773"/>
  <c r="W772"/>
  <c r="N772"/>
  <c r="J772"/>
  <c r="I772"/>
  <c r="W771"/>
  <c r="N771"/>
  <c r="J771"/>
  <c r="I771"/>
  <c r="W770"/>
  <c r="N770"/>
  <c r="J770"/>
  <c r="I770"/>
  <c r="W769"/>
  <c r="N769"/>
  <c r="J769"/>
  <c r="I769"/>
  <c r="W768"/>
  <c r="N768"/>
  <c r="J768"/>
  <c r="I768"/>
  <c r="A768"/>
  <c r="A769" s="1"/>
  <c r="A770" s="1"/>
  <c r="A771" s="1"/>
  <c r="A772" s="1"/>
  <c r="A773" s="1"/>
  <c r="A774" s="1"/>
  <c r="A775" s="1"/>
  <c r="A776" s="1"/>
  <c r="A777" s="1"/>
  <c r="A778" s="1"/>
  <c r="A779" s="1"/>
  <c r="W767"/>
  <c r="N767"/>
  <c r="J767"/>
  <c r="I767"/>
  <c r="W766"/>
  <c r="N766"/>
  <c r="I766"/>
  <c r="J766" s="1"/>
  <c r="W765"/>
  <c r="N765"/>
  <c r="I765"/>
  <c r="J765" s="1"/>
  <c r="W764"/>
  <c r="N764"/>
  <c r="J764"/>
  <c r="I764"/>
  <c r="W763"/>
  <c r="N763"/>
  <c r="I763"/>
  <c r="J763" s="1"/>
  <c r="W762"/>
  <c r="N762"/>
  <c r="I762"/>
  <c r="J762" s="1"/>
  <c r="W761"/>
  <c r="N761"/>
  <c r="I761"/>
  <c r="J761" s="1"/>
  <c r="W760"/>
  <c r="N760"/>
  <c r="I760"/>
  <c r="J760" s="1"/>
  <c r="W759"/>
  <c r="N759"/>
  <c r="J759"/>
  <c r="I759"/>
  <c r="A759"/>
  <c r="A760" s="1"/>
  <c r="A761" s="1"/>
  <c r="A762" s="1"/>
  <c r="A763" s="1"/>
  <c r="A764" s="1"/>
  <c r="A765" s="1"/>
  <c r="A766" s="1"/>
  <c r="W758"/>
  <c r="N758"/>
  <c r="J758"/>
  <c r="I758"/>
  <c r="W757"/>
  <c r="N757"/>
  <c r="I757"/>
  <c r="J757" s="1"/>
  <c r="W756"/>
  <c r="N756"/>
  <c r="J756"/>
  <c r="I756"/>
  <c r="W755"/>
  <c r="N755"/>
  <c r="I755"/>
  <c r="J755" s="1"/>
  <c r="W754"/>
  <c r="N754"/>
  <c r="J754"/>
  <c r="I754"/>
  <c r="W753"/>
  <c r="N753"/>
  <c r="J753"/>
  <c r="I753"/>
  <c r="W752"/>
  <c r="N752"/>
  <c r="J752"/>
  <c r="I752"/>
  <c r="W751"/>
  <c r="N751"/>
  <c r="I751"/>
  <c r="J751" s="1"/>
  <c r="W750"/>
  <c r="N750"/>
  <c r="J750"/>
  <c r="I750"/>
  <c r="W749"/>
  <c r="N749"/>
  <c r="I749"/>
  <c r="J749" s="1"/>
  <c r="W748"/>
  <c r="N748"/>
  <c r="J748"/>
  <c r="I748"/>
  <c r="W747"/>
  <c r="N747"/>
  <c r="I747"/>
  <c r="J747" s="1"/>
  <c r="W746"/>
  <c r="N746"/>
  <c r="I746"/>
  <c r="J746" s="1"/>
  <c r="W745"/>
  <c r="N745"/>
  <c r="J745"/>
  <c r="I745"/>
  <c r="W744"/>
  <c r="N744"/>
  <c r="I744"/>
  <c r="J744" s="1"/>
  <c r="W743"/>
  <c r="N743"/>
  <c r="I743"/>
  <c r="J743" s="1"/>
  <c r="W742"/>
  <c r="N742"/>
  <c r="I742"/>
  <c r="J742" s="1"/>
  <c r="W741"/>
  <c r="N741"/>
  <c r="I741"/>
  <c r="J741" s="1"/>
  <c r="W740"/>
  <c r="N740"/>
  <c r="I740"/>
  <c r="J740" s="1"/>
  <c r="W739"/>
  <c r="N739"/>
  <c r="I739"/>
  <c r="J739" s="1"/>
  <c r="W738"/>
  <c r="N738"/>
  <c r="I738"/>
  <c r="J738" s="1"/>
  <c r="W737"/>
  <c r="N737"/>
  <c r="J737"/>
  <c r="I737"/>
  <c r="W736"/>
  <c r="N736"/>
  <c r="I736"/>
  <c r="J736" s="1"/>
  <c r="W735"/>
  <c r="N735"/>
  <c r="I735"/>
  <c r="J735" s="1"/>
  <c r="W734"/>
  <c r="N734"/>
  <c r="I734"/>
  <c r="J734" s="1"/>
  <c r="W733"/>
  <c r="N733"/>
  <c r="I733"/>
  <c r="J733" s="1"/>
  <c r="W732"/>
  <c r="N732"/>
  <c r="I732"/>
  <c r="J732" s="1"/>
  <c r="W731"/>
  <c r="N731"/>
  <c r="I731"/>
  <c r="J731" s="1"/>
  <c r="W730"/>
  <c r="N730"/>
  <c r="I730"/>
  <c r="J730" s="1"/>
  <c r="W729"/>
  <c r="N729"/>
  <c r="J729"/>
  <c r="I729"/>
  <c r="W728"/>
  <c r="N728"/>
  <c r="I728"/>
  <c r="J728" s="1"/>
  <c r="W727"/>
  <c r="N727"/>
  <c r="I727"/>
  <c r="J727" s="1"/>
  <c r="W726"/>
  <c r="N726"/>
  <c r="I726"/>
  <c r="J726" s="1"/>
  <c r="W725"/>
  <c r="N725"/>
  <c r="J725"/>
  <c r="I725"/>
  <c r="W724"/>
  <c r="N724"/>
  <c r="I724"/>
  <c r="J724" s="1"/>
  <c r="W723"/>
  <c r="N723"/>
  <c r="I723"/>
  <c r="J723" s="1"/>
  <c r="W722"/>
  <c r="N722"/>
  <c r="I722"/>
  <c r="J722" s="1"/>
  <c r="N721"/>
  <c r="J721"/>
  <c r="I721"/>
  <c r="W720"/>
  <c r="N720"/>
  <c r="J720"/>
  <c r="I720"/>
  <c r="W719"/>
  <c r="N719"/>
  <c r="J719"/>
  <c r="I719"/>
  <c r="W718"/>
  <c r="N718"/>
  <c r="J718"/>
  <c r="I718"/>
  <c r="W717"/>
  <c r="N717"/>
  <c r="J717"/>
  <c r="I717"/>
  <c r="W716"/>
  <c r="N716"/>
  <c r="J716"/>
  <c r="I716"/>
  <c r="W715"/>
  <c r="N715"/>
  <c r="J715"/>
  <c r="I715"/>
  <c r="W714"/>
  <c r="N714"/>
  <c r="J714"/>
  <c r="I714"/>
  <c r="W713"/>
  <c r="N713"/>
  <c r="J713"/>
  <c r="I713"/>
  <c r="W712"/>
  <c r="N712"/>
  <c r="J712"/>
  <c r="I712"/>
  <c r="W711"/>
  <c r="N711"/>
  <c r="J711"/>
  <c r="I711"/>
  <c r="W710"/>
  <c r="N710"/>
  <c r="J710"/>
  <c r="I710"/>
  <c r="W709"/>
  <c r="N709"/>
  <c r="J709"/>
  <c r="I709"/>
  <c r="W708"/>
  <c r="N708"/>
  <c r="J708"/>
  <c r="I708"/>
  <c r="W707"/>
  <c r="W706"/>
  <c r="N706"/>
  <c r="J706"/>
  <c r="I706"/>
  <c r="W705"/>
  <c r="N705"/>
  <c r="J705"/>
  <c r="I705"/>
  <c r="W704"/>
  <c r="N704"/>
  <c r="J704"/>
  <c r="I704"/>
  <c r="W703"/>
  <c r="N703"/>
  <c r="J703"/>
  <c r="I703"/>
  <c r="W702"/>
  <c r="N702"/>
  <c r="J702"/>
  <c r="I702"/>
  <c r="W701"/>
  <c r="N701"/>
  <c r="J701"/>
  <c r="I701"/>
  <c r="W700"/>
  <c r="N700"/>
  <c r="J700"/>
  <c r="I700"/>
  <c r="W699"/>
  <c r="N699"/>
  <c r="J699"/>
  <c r="I699"/>
  <c r="W698"/>
  <c r="N698"/>
  <c r="J698"/>
  <c r="I698"/>
  <c r="W697"/>
  <c r="N697"/>
  <c r="J697"/>
  <c r="I697"/>
  <c r="W696"/>
  <c r="N696"/>
  <c r="J696"/>
  <c r="I696"/>
  <c r="W695"/>
  <c r="N695"/>
  <c r="I695"/>
  <c r="J695" s="1"/>
  <c r="W694"/>
  <c r="N694"/>
  <c r="J694"/>
  <c r="I694"/>
  <c r="W693"/>
  <c r="N693"/>
  <c r="J693"/>
  <c r="I693"/>
  <c r="W692"/>
  <c r="N692"/>
  <c r="I692"/>
  <c r="J692" s="1"/>
  <c r="W691"/>
  <c r="N691"/>
  <c r="I691"/>
  <c r="J691" s="1"/>
  <c r="W690"/>
  <c r="N690"/>
  <c r="J690"/>
  <c r="I690"/>
  <c r="W689"/>
  <c r="N689"/>
  <c r="W688"/>
  <c r="J688"/>
  <c r="I688"/>
  <c r="I687"/>
  <c r="J687" s="1"/>
  <c r="W686"/>
  <c r="N686"/>
  <c r="I686"/>
  <c r="J686" s="1"/>
  <c r="W685"/>
  <c r="N685"/>
  <c r="J685"/>
  <c r="I685"/>
  <c r="N684"/>
  <c r="I684"/>
  <c r="J684" s="1"/>
  <c r="N683"/>
  <c r="J683"/>
  <c r="I683"/>
  <c r="W682"/>
  <c r="N682"/>
  <c r="J682"/>
  <c r="I682"/>
  <c r="W681"/>
  <c r="N681"/>
  <c r="J681"/>
  <c r="I681"/>
  <c r="W680"/>
  <c r="N680"/>
  <c r="J680"/>
  <c r="I680"/>
  <c r="W679"/>
  <c r="N679"/>
  <c r="I679"/>
  <c r="J679" s="1"/>
  <c r="N678"/>
  <c r="W677"/>
  <c r="N677"/>
  <c r="J677"/>
  <c r="I677"/>
  <c r="J676"/>
  <c r="I676"/>
  <c r="J675"/>
  <c r="I675"/>
  <c r="W674"/>
  <c r="N674"/>
  <c r="J674"/>
  <c r="I674"/>
  <c r="J673"/>
  <c r="I673"/>
  <c r="W672"/>
  <c r="N672"/>
  <c r="W671"/>
  <c r="N671"/>
  <c r="J671"/>
  <c r="I671"/>
  <c r="W670"/>
  <c r="N670"/>
  <c r="I670"/>
  <c r="J670" s="1"/>
  <c r="A670"/>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W664"/>
  <c r="N664"/>
  <c r="I664"/>
  <c r="J664" s="1"/>
  <c r="W663"/>
  <c r="N663"/>
  <c r="W662"/>
  <c r="N662"/>
  <c r="W661"/>
  <c r="N661"/>
  <c r="W660"/>
  <c r="N660"/>
  <c r="I660"/>
  <c r="J660" s="1"/>
  <c r="W659"/>
  <c r="N659"/>
  <c r="I659"/>
  <c r="J659" s="1"/>
  <c r="W658"/>
  <c r="N658"/>
  <c r="I658"/>
  <c r="W657"/>
  <c r="N657"/>
  <c r="I657"/>
  <c r="J657" s="1"/>
  <c r="W656"/>
  <c r="N656"/>
  <c r="I656"/>
  <c r="J656" s="1"/>
  <c r="W655"/>
  <c r="N655"/>
  <c r="I655"/>
  <c r="J655" s="1"/>
  <c r="W654"/>
  <c r="N654"/>
  <c r="J654"/>
  <c r="I654"/>
  <c r="W653"/>
  <c r="N653"/>
  <c r="I653"/>
  <c r="W652"/>
  <c r="N652"/>
  <c r="I652"/>
  <c r="J652" s="1"/>
  <c r="W651"/>
  <c r="N651"/>
  <c r="I651"/>
  <c r="J651" s="1"/>
  <c r="W650"/>
  <c r="N650"/>
  <c r="I650"/>
  <c r="J650" s="1"/>
  <c r="W649"/>
  <c r="N649"/>
  <c r="I649"/>
  <c r="W648"/>
  <c r="N648"/>
  <c r="I648"/>
  <c r="J648" s="1"/>
  <c r="N646"/>
  <c r="I646"/>
  <c r="J646" s="1"/>
  <c r="W645"/>
  <c r="N645"/>
  <c r="I645"/>
  <c r="J645" s="1"/>
  <c r="W644"/>
  <c r="N644"/>
  <c r="I644"/>
  <c r="J644" s="1"/>
  <c r="W643"/>
  <c r="N643"/>
  <c r="I643"/>
  <c r="J643" s="1"/>
  <c r="W642"/>
  <c r="N642"/>
  <c r="I642"/>
  <c r="J642" s="1"/>
  <c r="W641"/>
  <c r="N641"/>
  <c r="I641"/>
  <c r="J641" s="1"/>
  <c r="W640"/>
  <c r="N640"/>
  <c r="I640"/>
  <c r="J640" s="1"/>
  <c r="W639"/>
  <c r="N639"/>
  <c r="J639"/>
  <c r="I639"/>
  <c r="W638"/>
  <c r="N638"/>
  <c r="I638"/>
  <c r="J638" s="1"/>
  <c r="W637"/>
  <c r="N637"/>
  <c r="I637"/>
  <c r="J637" s="1"/>
  <c r="W636"/>
  <c r="N636"/>
  <c r="I636"/>
  <c r="J636" s="1"/>
  <c r="W635"/>
  <c r="N635"/>
  <c r="I635"/>
  <c r="J635" s="1"/>
  <c r="W634"/>
  <c r="N634"/>
  <c r="I634"/>
  <c r="J634" s="1"/>
  <c r="W633"/>
  <c r="N633"/>
  <c r="I633"/>
  <c r="J633" s="1"/>
  <c r="W632"/>
  <c r="N632"/>
  <c r="I632"/>
  <c r="J632" s="1"/>
  <c r="W631"/>
  <c r="N631"/>
  <c r="I631"/>
  <c r="J631" s="1"/>
  <c r="W630"/>
  <c r="N630"/>
  <c r="I630"/>
  <c r="J630" s="1"/>
  <c r="W629"/>
  <c r="N629"/>
  <c r="I629"/>
  <c r="W628"/>
  <c r="N628"/>
  <c r="I628"/>
  <c r="J628" s="1"/>
  <c r="W627"/>
  <c r="N627"/>
  <c r="I627"/>
  <c r="J627" s="1"/>
  <c r="W626"/>
  <c r="N626"/>
  <c r="I626"/>
  <c r="J626" s="1"/>
  <c r="W625"/>
  <c r="N625"/>
  <c r="I625"/>
  <c r="J625" s="1"/>
  <c r="W624"/>
  <c r="N624"/>
  <c r="I624"/>
  <c r="J624" s="1"/>
  <c r="W623"/>
  <c r="N623"/>
  <c r="I623"/>
  <c r="J623" s="1"/>
  <c r="W622"/>
  <c r="N622"/>
  <c r="I622"/>
  <c r="J622" s="1"/>
  <c r="W621"/>
  <c r="N621"/>
  <c r="J621"/>
  <c r="I621"/>
  <c r="W620"/>
  <c r="N620"/>
  <c r="I620"/>
  <c r="J620" s="1"/>
  <c r="W619"/>
  <c r="N619"/>
  <c r="I619"/>
  <c r="J619" s="1"/>
  <c r="W618"/>
  <c r="N618"/>
  <c r="I618"/>
  <c r="J618" s="1"/>
  <c r="W617"/>
  <c r="N617"/>
  <c r="I617"/>
  <c r="J617" s="1"/>
  <c r="W616"/>
  <c r="N616"/>
  <c r="I616"/>
  <c r="J616" s="1"/>
  <c r="W615"/>
  <c r="N615"/>
  <c r="I615"/>
  <c r="J615" s="1"/>
  <c r="W614"/>
  <c r="N614"/>
  <c r="I614"/>
  <c r="J614" s="1"/>
  <c r="W613"/>
  <c r="N613"/>
  <c r="I613"/>
  <c r="J613" s="1"/>
  <c r="W612"/>
  <c r="N612"/>
  <c r="I612"/>
  <c r="J612" s="1"/>
  <c r="W611"/>
  <c r="N611"/>
  <c r="I611"/>
  <c r="J611" s="1"/>
  <c r="W610"/>
  <c r="N610"/>
  <c r="I610"/>
  <c r="J610" s="1"/>
  <c r="W609"/>
  <c r="W608"/>
  <c r="N608"/>
  <c r="I608"/>
  <c r="J608" s="1"/>
  <c r="W607"/>
  <c r="N607"/>
  <c r="I607"/>
  <c r="J607" s="1"/>
  <c r="W606"/>
  <c r="N606"/>
  <c r="J606"/>
  <c r="I606"/>
  <c r="W605"/>
  <c r="N605"/>
  <c r="J605"/>
  <c r="I605"/>
  <c r="W604"/>
  <c r="N604"/>
  <c r="I604"/>
  <c r="J604" s="1"/>
  <c r="W603"/>
  <c r="N603"/>
  <c r="I603"/>
  <c r="J603" s="1"/>
  <c r="W602"/>
  <c r="N602"/>
  <c r="I602"/>
  <c r="J602" s="1"/>
  <c r="W601"/>
  <c r="N601"/>
  <c r="I601"/>
  <c r="J601" s="1"/>
  <c r="W600"/>
  <c r="N600"/>
  <c r="I600"/>
  <c r="J600" s="1"/>
  <c r="W599"/>
  <c r="N599"/>
  <c r="I599"/>
  <c r="J599" s="1"/>
  <c r="W598"/>
  <c r="N598"/>
  <c r="I598"/>
  <c r="J598" s="1"/>
  <c r="W597"/>
  <c r="N597"/>
  <c r="I597"/>
  <c r="J597" s="1"/>
  <c r="W596"/>
  <c r="N596"/>
  <c r="I596"/>
  <c r="J596" s="1"/>
  <c r="W595"/>
  <c r="N595"/>
  <c r="I595"/>
  <c r="J595" s="1"/>
  <c r="W594"/>
  <c r="N594"/>
  <c r="I594"/>
  <c r="J594" s="1"/>
  <c r="W593"/>
  <c r="N593"/>
  <c r="I593"/>
  <c r="J593" s="1"/>
  <c r="W592"/>
  <c r="N592"/>
  <c r="I592"/>
  <c r="J592" s="1"/>
  <c r="W591"/>
  <c r="N591"/>
  <c r="I591"/>
  <c r="J591" s="1"/>
  <c r="W590"/>
  <c r="N590"/>
  <c r="I590"/>
  <c r="J590" s="1"/>
  <c r="W589"/>
  <c r="N589"/>
  <c r="J589"/>
  <c r="I589"/>
  <c r="W588"/>
  <c r="N588"/>
  <c r="I588"/>
  <c r="J588" s="1"/>
  <c r="W587"/>
  <c r="N587"/>
  <c r="I587"/>
  <c r="J587" s="1"/>
  <c r="W586"/>
  <c r="N586"/>
  <c r="I586"/>
  <c r="J586" s="1"/>
  <c r="W585"/>
  <c r="N585"/>
  <c r="W584"/>
  <c r="N584"/>
  <c r="I584"/>
  <c r="J584" s="1"/>
  <c r="W583"/>
  <c r="N583"/>
  <c r="J583"/>
  <c r="I583"/>
  <c r="N582"/>
  <c r="W581"/>
  <c r="N581"/>
  <c r="I581"/>
  <c r="J581" s="1"/>
  <c r="W580"/>
  <c r="N580"/>
  <c r="J580"/>
  <c r="I580"/>
  <c r="W579"/>
  <c r="N579"/>
  <c r="I579"/>
  <c r="J579" s="1"/>
  <c r="W578"/>
  <c r="N578"/>
  <c r="I578"/>
  <c r="J578" s="1"/>
  <c r="W577"/>
  <c r="N577"/>
  <c r="I577"/>
  <c r="J577" s="1"/>
  <c r="W576"/>
  <c r="N576"/>
  <c r="J576"/>
  <c r="I576"/>
  <c r="W575"/>
  <c r="N575"/>
  <c r="J575"/>
  <c r="I575"/>
  <c r="W574"/>
  <c r="N574"/>
  <c r="J574"/>
  <c r="I574"/>
  <c r="W573"/>
  <c r="N573"/>
  <c r="J573"/>
  <c r="I573"/>
  <c r="W572"/>
  <c r="N572"/>
  <c r="J572"/>
  <c r="I572"/>
  <c r="W571"/>
  <c r="N571"/>
  <c r="I571"/>
  <c r="J571" s="1"/>
  <c r="W570"/>
  <c r="N570"/>
  <c r="I570"/>
  <c r="J570" s="1"/>
  <c r="A570"/>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W569"/>
  <c r="N569"/>
  <c r="I569"/>
  <c r="J569" s="1"/>
  <c r="W568"/>
  <c r="N568"/>
  <c r="J568"/>
  <c r="I568"/>
  <c r="W567"/>
  <c r="N567"/>
  <c r="I567"/>
  <c r="J567" s="1"/>
  <c r="W566"/>
  <c r="N566"/>
  <c r="I566"/>
  <c r="J566" s="1"/>
  <c r="W565"/>
  <c r="N565"/>
  <c r="W564"/>
  <c r="N564"/>
  <c r="I564"/>
  <c r="J564" s="1"/>
  <c r="W563"/>
  <c r="N563"/>
  <c r="I563"/>
  <c r="J563" s="1"/>
  <c r="W562"/>
  <c r="N562"/>
  <c r="I562"/>
  <c r="J562" s="1"/>
  <c r="W561"/>
  <c r="N561"/>
  <c r="I561"/>
  <c r="W560"/>
  <c r="N560"/>
  <c r="I560"/>
  <c r="J560" s="1"/>
  <c r="W559"/>
  <c r="N559"/>
  <c r="I559"/>
  <c r="J559" s="1"/>
  <c r="W558"/>
  <c r="N558"/>
  <c r="W557"/>
  <c r="N557"/>
  <c r="I557"/>
  <c r="J557" s="1"/>
  <c r="W556"/>
  <c r="N556"/>
  <c r="I556"/>
  <c r="J556" s="1"/>
  <c r="W555"/>
  <c r="N555"/>
  <c r="I555"/>
  <c r="J555" s="1"/>
  <c r="W554"/>
  <c r="N554"/>
  <c r="J554"/>
  <c r="I554"/>
  <c r="W553"/>
  <c r="N553"/>
  <c r="J553"/>
  <c r="I553"/>
  <c r="W552"/>
  <c r="N552"/>
  <c r="J552"/>
  <c r="I552"/>
  <c r="W551"/>
  <c r="N551"/>
  <c r="L551"/>
  <c r="J551"/>
  <c r="I551"/>
  <c r="W550"/>
  <c r="N550"/>
  <c r="J550"/>
  <c r="I550"/>
  <c r="W549"/>
  <c r="N549"/>
  <c r="J549"/>
  <c r="I549"/>
  <c r="W548"/>
  <c r="N548"/>
  <c r="J548"/>
  <c r="I548"/>
  <c r="W547"/>
  <c r="N547"/>
  <c r="J547"/>
  <c r="I547"/>
  <c r="W546"/>
  <c r="N546"/>
  <c r="J546"/>
  <c r="I546"/>
  <c r="W545"/>
  <c r="N545"/>
  <c r="J545"/>
  <c r="I545"/>
  <c r="W544"/>
  <c r="N544"/>
  <c r="J544"/>
  <c r="I544"/>
  <c r="W543"/>
  <c r="N543"/>
  <c r="I543"/>
  <c r="J543" s="1"/>
  <c r="W542"/>
  <c r="N542"/>
  <c r="J542"/>
  <c r="I542"/>
  <c r="W541"/>
  <c r="N541"/>
  <c r="J541"/>
  <c r="I541"/>
  <c r="W540"/>
  <c r="N540"/>
  <c r="I540"/>
  <c r="J540" s="1"/>
  <c r="W539"/>
  <c r="N539"/>
  <c r="W538"/>
  <c r="N538"/>
  <c r="I538"/>
  <c r="J538" s="1"/>
  <c r="W537"/>
  <c r="N537"/>
  <c r="I537"/>
  <c r="J537" s="1"/>
  <c r="W536"/>
  <c r="N536"/>
  <c r="I536"/>
  <c r="J536" s="1"/>
  <c r="W535"/>
  <c r="N535"/>
  <c r="W534"/>
  <c r="N534"/>
  <c r="J534"/>
  <c r="I534"/>
  <c r="W533"/>
  <c r="N533"/>
  <c r="W532"/>
  <c r="N532"/>
  <c r="I532"/>
  <c r="J532" s="1"/>
  <c r="W531"/>
  <c r="N531"/>
  <c r="I531"/>
  <c r="J531" s="1"/>
  <c r="W530"/>
  <c r="N530"/>
  <c r="J530"/>
  <c r="I530"/>
  <c r="W529"/>
  <c r="N529"/>
  <c r="W528"/>
  <c r="N528"/>
  <c r="J528"/>
  <c r="I528"/>
  <c r="W527"/>
  <c r="N527"/>
  <c r="N519"/>
  <c r="W504"/>
  <c r="W489"/>
  <c r="N489"/>
  <c r="W483"/>
  <c r="W476"/>
  <c r="N476"/>
  <c r="I476"/>
  <c r="J476" s="1"/>
  <c r="W475"/>
  <c r="N475"/>
  <c r="I475"/>
  <c r="J475" s="1"/>
  <c r="W474"/>
  <c r="N474"/>
  <c r="I474"/>
  <c r="J474" s="1"/>
  <c r="W473"/>
  <c r="N473"/>
  <c r="I473"/>
  <c r="J473" s="1"/>
  <c r="W472"/>
  <c r="N472"/>
  <c r="I472"/>
  <c r="J472" s="1"/>
  <c r="W471"/>
  <c r="N471"/>
  <c r="I471"/>
  <c r="J471" s="1"/>
  <c r="W470"/>
  <c r="I470"/>
  <c r="J470" s="1"/>
  <c r="N468"/>
  <c r="W467"/>
  <c r="W466"/>
  <c r="W462"/>
  <c r="W461"/>
  <c r="W458"/>
  <c r="A453"/>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W446"/>
  <c r="N445"/>
  <c r="W406"/>
  <c r="W398"/>
  <c r="V398"/>
  <c r="N398"/>
  <c r="N397"/>
  <c r="V339"/>
  <c r="W339" s="1"/>
  <c r="N339"/>
  <c r="W338"/>
  <c r="N338"/>
  <c r="W336"/>
  <c r="I336"/>
  <c r="J336" s="1"/>
  <c r="I335"/>
  <c r="J335" s="1"/>
  <c r="W331"/>
  <c r="N331"/>
  <c r="W328"/>
  <c r="W326"/>
  <c r="W325"/>
  <c r="W324"/>
  <c r="W322"/>
  <c r="W313"/>
  <c r="N313"/>
  <c r="I313"/>
  <c r="J313" s="1"/>
  <c r="W312"/>
  <c r="N312"/>
  <c r="I312"/>
  <c r="J312" s="1"/>
  <c r="W311"/>
  <c r="N311"/>
  <c r="I311"/>
  <c r="J311" s="1"/>
  <c r="W310"/>
  <c r="N310"/>
  <c r="I310"/>
  <c r="J310" s="1"/>
  <c r="N309"/>
  <c r="I309"/>
  <c r="J309" s="1"/>
  <c r="N308"/>
  <c r="I308"/>
  <c r="J308" s="1"/>
  <c r="W307"/>
  <c r="N307"/>
  <c r="J307"/>
  <c r="I307"/>
  <c r="W306"/>
  <c r="N306"/>
  <c r="I306"/>
  <c r="J306" s="1"/>
  <c r="W305"/>
  <c r="N305"/>
  <c r="I305"/>
  <c r="J305" s="1"/>
  <c r="N304"/>
  <c r="I304"/>
  <c r="J304" s="1"/>
  <c r="W303"/>
  <c r="N303"/>
  <c r="I303"/>
  <c r="J303" s="1"/>
  <c r="W302"/>
  <c r="N302"/>
  <c r="I302"/>
  <c r="J302" s="1"/>
  <c r="W301"/>
  <c r="N301"/>
  <c r="I301"/>
  <c r="J301" s="1"/>
  <c r="W300"/>
  <c r="N300"/>
  <c r="I300"/>
  <c r="J300" s="1"/>
  <c r="W299"/>
  <c r="N299"/>
  <c r="I299"/>
  <c r="J299" s="1"/>
  <c r="W298"/>
  <c r="N298"/>
  <c r="I298"/>
  <c r="J298" s="1"/>
  <c r="W297"/>
  <c r="N297"/>
  <c r="I297"/>
  <c r="J297" s="1"/>
  <c r="W296"/>
  <c r="N296"/>
  <c r="I296"/>
  <c r="J296" s="1"/>
  <c r="W295"/>
  <c r="N295"/>
  <c r="J295"/>
  <c r="I295"/>
  <c r="W294"/>
  <c r="N294"/>
  <c r="I294"/>
  <c r="J294" s="1"/>
  <c r="W293"/>
  <c r="N293"/>
  <c r="I293"/>
  <c r="J293" s="1"/>
  <c r="N292"/>
  <c r="I292"/>
  <c r="J292" s="1"/>
  <c r="W291"/>
  <c r="N291"/>
  <c r="I291"/>
  <c r="J291" s="1"/>
  <c r="N290"/>
  <c r="I290"/>
  <c r="J290" s="1"/>
  <c r="W289"/>
  <c r="N289"/>
  <c r="J289"/>
  <c r="I289"/>
  <c r="W286"/>
  <c r="W279"/>
  <c r="W278"/>
  <c r="N278"/>
  <c r="I278"/>
  <c r="J278" s="1"/>
  <c r="W277"/>
  <c r="N277"/>
  <c r="I277"/>
  <c r="J277" s="1"/>
  <c r="W274"/>
  <c r="W273"/>
  <c r="W266"/>
  <c r="N266"/>
  <c r="W262"/>
  <c r="N260"/>
  <c r="W259"/>
  <c r="W258"/>
  <c r="W257"/>
  <c r="I257"/>
  <c r="J257" s="1"/>
  <c r="W256"/>
  <c r="I256"/>
  <c r="J256" s="1"/>
  <c r="W255"/>
  <c r="J254"/>
  <c r="I254"/>
  <c r="I251"/>
  <c r="J251" s="1"/>
  <c r="W250"/>
  <c r="N250"/>
  <c r="I250"/>
  <c r="J250" s="1"/>
  <c r="W244"/>
  <c r="W243"/>
  <c r="W242"/>
  <c r="W241"/>
  <c r="W240"/>
  <c r="W239"/>
  <c r="W238"/>
  <c r="N238"/>
  <c r="W237"/>
  <c r="W236"/>
  <c r="J235"/>
  <c r="I235"/>
  <c r="J234"/>
  <c r="I234"/>
  <c r="J233"/>
  <c r="I233"/>
  <c r="J232"/>
  <c r="I232"/>
  <c r="J231"/>
  <c r="I231"/>
  <c r="W230"/>
  <c r="J230"/>
  <c r="I230"/>
  <c r="W229"/>
  <c r="J229"/>
  <c r="I229"/>
  <c r="J228"/>
  <c r="I228"/>
  <c r="W227"/>
  <c r="J227"/>
  <c r="I227"/>
  <c r="W226"/>
  <c r="J226"/>
  <c r="I226"/>
  <c r="N224"/>
  <c r="W204"/>
  <c r="N204"/>
  <c r="V201"/>
  <c r="J193"/>
  <c r="I193"/>
  <c r="W191"/>
  <c r="J191"/>
  <c r="I191"/>
  <c r="W190"/>
  <c r="I190"/>
  <c r="J190" s="1"/>
  <c r="W189"/>
  <c r="I189"/>
  <c r="J189" s="1"/>
  <c r="W188"/>
  <c r="J188"/>
  <c r="I188"/>
  <c r="W187"/>
  <c r="I187"/>
  <c r="J187" s="1"/>
  <c r="W186"/>
  <c r="I186"/>
  <c r="J186" s="1"/>
  <c r="W185"/>
  <c r="N185"/>
  <c r="I185"/>
  <c r="J185" s="1"/>
  <c r="W183"/>
  <c r="I183"/>
  <c r="J183" s="1"/>
  <c r="W182"/>
  <c r="J182"/>
  <c r="I182"/>
  <c r="W181"/>
  <c r="I181"/>
  <c r="J181" s="1"/>
  <c r="W180"/>
  <c r="I180"/>
  <c r="J180" s="1"/>
  <c r="I173"/>
  <c r="J173" s="1"/>
  <c r="W170"/>
  <c r="W153"/>
  <c r="I148"/>
  <c r="J148" s="1"/>
  <c r="I146"/>
  <c r="J146" s="1"/>
  <c r="W145"/>
  <c r="J145"/>
  <c r="I145"/>
  <c r="I144"/>
  <c r="J144" s="1"/>
  <c r="I142"/>
  <c r="J142" s="1"/>
  <c r="W138"/>
  <c r="N138"/>
  <c r="A129"/>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128"/>
  <c r="J124"/>
  <c r="I124"/>
  <c r="I121"/>
  <c r="J121" s="1"/>
  <c r="W112"/>
  <c r="N112"/>
  <c r="J112"/>
  <c r="I112"/>
  <c r="W111"/>
  <c r="J109"/>
  <c r="I109"/>
  <c r="N96"/>
  <c r="W80"/>
  <c r="I75"/>
  <c r="J75" s="1"/>
  <c r="I74"/>
  <c r="J74" s="1"/>
  <c r="I72"/>
  <c r="J72" s="1"/>
  <c r="I69"/>
  <c r="J69" s="1"/>
  <c r="J65"/>
  <c r="I65"/>
  <c r="I64"/>
  <c r="J64" s="1"/>
  <c r="W52"/>
  <c r="N52"/>
  <c r="W39"/>
  <c r="A27"/>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756" l="1"/>
  <c r="A757" s="1"/>
  <c r="A758" s="1"/>
  <c r="A780"/>
  <c r="A781" s="1"/>
  <c r="A782" s="1"/>
  <c r="A783" s="1"/>
  <c r="A784" s="1"/>
  <c r="A785" s="1"/>
  <c r="A786" s="1"/>
  <c r="A787" s="1"/>
  <c r="A788" s="1"/>
  <c r="A789" s="1"/>
  <c r="A790"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alcChain>
</file>

<file path=xl/comments1.xml><?xml version="1.0" encoding="utf-8"?>
<comments xmlns="http://schemas.openxmlformats.org/spreadsheetml/2006/main">
  <authors>
    <author>sokutskaya</author>
    <author xml:space="preserve"> </author>
  </authors>
  <commentList>
    <comment ref="M52" authorId="0">
      <text>
        <r>
          <rPr>
            <b/>
            <sz val="9"/>
            <color indexed="81"/>
            <rFont val="Tahoma"/>
            <family val="2"/>
            <charset val="204"/>
          </rPr>
          <t>sokutskaya:</t>
        </r>
        <r>
          <rPr>
            <sz val="9"/>
            <color indexed="81"/>
            <rFont val="Tahoma"/>
            <family val="2"/>
            <charset val="204"/>
          </rPr>
          <t xml:space="preserve">
было
"Услуга по поставке и хранению топлива для нужд ГТЭС в Краснодарском крае (ОП-Юг)
"</t>
        </r>
      </text>
    </comment>
    <comment ref="V52" authorId="0">
      <text>
        <r>
          <rPr>
            <b/>
            <sz val="9"/>
            <color indexed="81"/>
            <rFont val="Tahoma"/>
            <family val="2"/>
            <charset val="204"/>
          </rPr>
          <t>sokutskaya:</t>
        </r>
        <r>
          <rPr>
            <sz val="9"/>
            <color indexed="81"/>
            <rFont val="Tahoma"/>
            <family val="2"/>
            <charset val="204"/>
          </rPr>
          <t xml:space="preserve">
было 76 000,000
</t>
        </r>
      </text>
    </comment>
    <comment ref="V64" authorId="0">
      <text>
        <r>
          <rPr>
            <b/>
            <sz val="9"/>
            <color indexed="81"/>
            <rFont val="Tahoma"/>
            <family val="2"/>
            <charset val="204"/>
          </rPr>
          <t>sokutskaya:</t>
        </r>
        <r>
          <rPr>
            <sz val="9"/>
            <color indexed="81"/>
            <rFont val="Tahoma"/>
            <family val="2"/>
            <charset val="204"/>
          </rPr>
          <t xml:space="preserve">
БЫЛО 400,000
было 300,000
</t>
        </r>
      </text>
    </comment>
    <comment ref="V65" authorId="0">
      <text>
        <r>
          <rPr>
            <b/>
            <sz val="9"/>
            <color indexed="81"/>
            <rFont val="Tahoma"/>
            <family val="2"/>
            <charset val="204"/>
          </rPr>
          <t>sokutskaya:</t>
        </r>
        <r>
          <rPr>
            <sz val="9"/>
            <color indexed="81"/>
            <rFont val="Tahoma"/>
            <family val="2"/>
            <charset val="204"/>
          </rPr>
          <t xml:space="preserve">
было 400,000
</t>
        </r>
      </text>
    </comment>
    <comment ref="V69" authorId="0">
      <text>
        <r>
          <rPr>
            <b/>
            <sz val="9"/>
            <color indexed="81"/>
            <rFont val="Tahoma"/>
            <family val="2"/>
            <charset val="204"/>
          </rPr>
          <t>sokutskaya:</t>
        </r>
        <r>
          <rPr>
            <sz val="9"/>
            <color indexed="81"/>
            <rFont val="Tahoma"/>
            <family val="2"/>
            <charset val="204"/>
          </rPr>
          <t xml:space="preserve">
было 200,000
</t>
        </r>
      </text>
    </comment>
    <comment ref="V72" authorId="0">
      <text>
        <r>
          <rPr>
            <b/>
            <sz val="9"/>
            <color indexed="81"/>
            <rFont val="Tahoma"/>
            <family val="2"/>
            <charset val="204"/>
          </rPr>
          <t>sokutskaya:</t>
        </r>
        <r>
          <rPr>
            <sz val="9"/>
            <color indexed="81"/>
            <rFont val="Tahoma"/>
            <family val="2"/>
            <charset val="204"/>
          </rPr>
          <t xml:space="preserve">
было 300,000
</t>
        </r>
      </text>
    </comment>
    <comment ref="V75" authorId="0">
      <text>
        <r>
          <rPr>
            <b/>
            <sz val="9"/>
            <color indexed="81"/>
            <rFont val="Tahoma"/>
            <family val="2"/>
            <charset val="204"/>
          </rPr>
          <t>sokutskaya:</t>
        </r>
        <r>
          <rPr>
            <sz val="9"/>
            <color indexed="81"/>
            <rFont val="Tahoma"/>
            <family val="2"/>
            <charset val="204"/>
          </rPr>
          <t xml:space="preserve">
было 350,000
</t>
        </r>
      </text>
    </comment>
    <comment ref="V80" authorId="0">
      <text>
        <r>
          <rPr>
            <b/>
            <sz val="9"/>
            <color indexed="81"/>
            <rFont val="Tahoma"/>
            <family val="2"/>
            <charset val="204"/>
          </rPr>
          <t>sokutskaya:</t>
        </r>
        <r>
          <rPr>
            <sz val="9"/>
            <color indexed="81"/>
            <rFont val="Tahoma"/>
            <family val="2"/>
            <charset val="204"/>
          </rPr>
          <t xml:space="preserve">
было 490,000
</t>
        </r>
      </text>
    </comment>
    <comment ref="M96" authorId="0">
      <text>
        <r>
          <rPr>
            <b/>
            <sz val="9"/>
            <color indexed="81"/>
            <rFont val="Tahoma"/>
            <family val="2"/>
            <charset val="204"/>
          </rPr>
          <t>sokutskaya:</t>
        </r>
        <r>
          <rPr>
            <sz val="9"/>
            <color indexed="81"/>
            <rFont val="Tahoma"/>
            <family val="2"/>
            <charset val="204"/>
          </rPr>
          <t xml:space="preserve">
было
"Закупка услуг по поставке ЗИП коммутационное сетевое оборудование"</t>
        </r>
      </text>
    </comment>
    <comment ref="V110" authorId="0">
      <text>
        <r>
          <rPr>
            <b/>
            <sz val="9"/>
            <color indexed="81"/>
            <rFont val="Tahoma"/>
            <family val="2"/>
            <charset val="204"/>
          </rPr>
          <t>sokutskaya:</t>
        </r>
        <r>
          <rPr>
            <sz val="9"/>
            <color indexed="81"/>
            <rFont val="Tahoma"/>
            <family val="2"/>
            <charset val="204"/>
          </rPr>
          <t xml:space="preserve">
было 200,000
</t>
        </r>
      </text>
    </comment>
    <comment ref="V111" authorId="0">
      <text>
        <r>
          <rPr>
            <b/>
            <sz val="9"/>
            <color indexed="81"/>
            <rFont val="Tahoma"/>
            <family val="2"/>
            <charset val="204"/>
          </rPr>
          <t>sokutskaya:</t>
        </r>
        <r>
          <rPr>
            <sz val="9"/>
            <color indexed="81"/>
            <rFont val="Tahoma"/>
            <family val="2"/>
            <charset val="204"/>
          </rPr>
          <t xml:space="preserve">
было
300,000
</t>
        </r>
      </text>
    </comment>
    <comment ref="V112" authorId="0">
      <text>
        <r>
          <rPr>
            <b/>
            <sz val="9"/>
            <color indexed="81"/>
            <rFont val="Tahoma"/>
            <family val="2"/>
            <charset val="204"/>
          </rPr>
          <t>sokutskaya:</t>
        </r>
        <r>
          <rPr>
            <sz val="9"/>
            <color indexed="81"/>
            <rFont val="Tahoma"/>
            <family val="2"/>
            <charset val="204"/>
          </rPr>
          <t xml:space="preserve">
было 200,000
</t>
        </r>
      </text>
    </comment>
    <comment ref="V127" authorId="0">
      <text>
        <r>
          <rPr>
            <b/>
            <sz val="9"/>
            <color indexed="81"/>
            <rFont val="Tahoma"/>
            <family val="2"/>
            <charset val="204"/>
          </rPr>
          <t>sokutskaya:</t>
        </r>
        <r>
          <rPr>
            <sz val="9"/>
            <color indexed="81"/>
            <rFont val="Tahoma"/>
            <family val="2"/>
            <charset val="204"/>
          </rPr>
          <t xml:space="preserve">
было 15,00
</t>
        </r>
      </text>
    </comment>
    <comment ref="V138" authorId="0">
      <text>
        <r>
          <rPr>
            <b/>
            <sz val="9"/>
            <color indexed="81"/>
            <rFont val="Tahoma"/>
            <family val="2"/>
            <charset val="204"/>
          </rPr>
          <t>sokutskaya:</t>
        </r>
        <r>
          <rPr>
            <sz val="9"/>
            <color indexed="81"/>
            <rFont val="Tahoma"/>
            <family val="2"/>
            <charset val="204"/>
          </rPr>
          <t xml:space="preserve">
было 10,000
</t>
        </r>
      </text>
    </comment>
    <comment ref="V145" authorId="0">
      <text>
        <r>
          <rPr>
            <b/>
            <sz val="9"/>
            <color indexed="81"/>
            <rFont val="Tahoma"/>
            <family val="2"/>
            <charset val="204"/>
          </rPr>
          <t>sokutskaya:</t>
        </r>
        <r>
          <rPr>
            <sz val="9"/>
            <color indexed="81"/>
            <rFont val="Tahoma"/>
            <family val="2"/>
            <charset val="204"/>
          </rPr>
          <t xml:space="preserve">
было 15,000
</t>
        </r>
      </text>
    </comment>
    <comment ref="V153" authorId="0">
      <text>
        <r>
          <rPr>
            <b/>
            <sz val="9"/>
            <color indexed="81"/>
            <rFont val="Tahoma"/>
            <family val="2"/>
            <charset val="204"/>
          </rPr>
          <t>sokutskaya:</t>
        </r>
        <r>
          <rPr>
            <sz val="9"/>
            <color indexed="81"/>
            <rFont val="Tahoma"/>
            <family val="2"/>
            <charset val="204"/>
          </rPr>
          <t xml:space="preserve">
было
12,000
</t>
        </r>
      </text>
    </comment>
    <comment ref="V170" authorId="0">
      <text>
        <r>
          <rPr>
            <b/>
            <sz val="9"/>
            <color indexed="81"/>
            <rFont val="Tahoma"/>
            <family val="2"/>
            <charset val="204"/>
          </rPr>
          <t>sokutskaya:</t>
        </r>
        <r>
          <rPr>
            <sz val="9"/>
            <color indexed="81"/>
            <rFont val="Tahoma"/>
            <family val="2"/>
            <charset val="204"/>
          </rPr>
          <t xml:space="preserve">
было 48,000
</t>
        </r>
      </text>
    </comment>
    <comment ref="V204" authorId="0">
      <text>
        <r>
          <rPr>
            <b/>
            <sz val="9"/>
            <color indexed="81"/>
            <rFont val="Tahoma"/>
            <family val="2"/>
            <charset val="204"/>
          </rPr>
          <t>sokutskaya:</t>
        </r>
        <r>
          <rPr>
            <sz val="9"/>
            <color indexed="81"/>
            <rFont val="Tahoma"/>
            <family val="2"/>
            <charset val="204"/>
          </rPr>
          <t xml:space="preserve">
было 
675,000
</t>
        </r>
      </text>
    </comment>
    <comment ref="V224" authorId="0">
      <text>
        <r>
          <rPr>
            <b/>
            <sz val="9"/>
            <color indexed="81"/>
            <rFont val="Tahoma"/>
            <family val="2"/>
            <charset val="204"/>
          </rPr>
          <t>sokutskaya:</t>
        </r>
        <r>
          <rPr>
            <sz val="9"/>
            <color indexed="81"/>
            <rFont val="Tahoma"/>
            <family val="2"/>
            <charset val="204"/>
          </rPr>
          <t xml:space="preserve">
было
300,000
</t>
        </r>
      </text>
    </comment>
    <comment ref="M227" authorId="0">
      <text>
        <r>
          <rPr>
            <b/>
            <sz val="9"/>
            <color indexed="81"/>
            <rFont val="Tahoma"/>
            <family val="2"/>
            <charset val="204"/>
          </rPr>
          <t>sokutskaya:</t>
        </r>
        <r>
          <rPr>
            <sz val="9"/>
            <color indexed="81"/>
            <rFont val="Tahoma"/>
            <family val="2"/>
            <charset val="204"/>
          </rPr>
          <t xml:space="preserve">
было
"Услуги по аренде помещения под склад  (техническое помещение)
(для ОП Калининград)
"</t>
        </r>
      </text>
    </comment>
    <comment ref="V227" authorId="0">
      <text>
        <r>
          <rPr>
            <b/>
            <sz val="9"/>
            <color indexed="81"/>
            <rFont val="Tahoma"/>
            <family val="2"/>
            <charset val="204"/>
          </rPr>
          <t>sokutskaya:</t>
        </r>
        <r>
          <rPr>
            <sz val="9"/>
            <color indexed="81"/>
            <rFont val="Tahoma"/>
            <family val="2"/>
            <charset val="204"/>
          </rPr>
          <t xml:space="preserve">
было
500,000
</t>
        </r>
      </text>
    </comment>
    <comment ref="V229" authorId="0">
      <text>
        <r>
          <rPr>
            <b/>
            <sz val="9"/>
            <color indexed="81"/>
            <rFont val="Tahoma"/>
            <family val="2"/>
            <charset val="204"/>
          </rPr>
          <t>sokutskaya:</t>
        </r>
        <r>
          <rPr>
            <sz val="9"/>
            <color indexed="81"/>
            <rFont val="Tahoma"/>
            <family val="2"/>
            <charset val="204"/>
          </rPr>
          <t xml:space="preserve">
было 300,000
было 85,000</t>
        </r>
      </text>
    </comment>
    <comment ref="V230" authorId="0">
      <text>
        <r>
          <rPr>
            <b/>
            <sz val="9"/>
            <color indexed="81"/>
            <rFont val="Tahoma"/>
            <family val="2"/>
            <charset val="204"/>
          </rPr>
          <t>sokutskaya:</t>
        </r>
        <r>
          <rPr>
            <sz val="9"/>
            <color indexed="81"/>
            <rFont val="Tahoma"/>
            <family val="2"/>
            <charset val="204"/>
          </rPr>
          <t xml:space="preserve">
было
250,000
</t>
        </r>
      </text>
    </comment>
    <comment ref="V232" authorId="0">
      <text>
        <r>
          <rPr>
            <b/>
            <sz val="9"/>
            <color indexed="81"/>
            <rFont val="Tahoma"/>
            <family val="2"/>
            <charset val="204"/>
          </rPr>
          <t>sokutskaya:</t>
        </r>
        <r>
          <rPr>
            <sz val="9"/>
            <color indexed="81"/>
            <rFont val="Tahoma"/>
            <family val="2"/>
            <charset val="204"/>
          </rPr>
          <t xml:space="preserve">
было 50,000
</t>
        </r>
      </text>
    </comment>
    <comment ref="V236" authorId="0">
      <text>
        <r>
          <rPr>
            <b/>
            <sz val="9"/>
            <color indexed="81"/>
            <rFont val="Tahoma"/>
            <family val="2"/>
            <charset val="204"/>
          </rPr>
          <t>sokutskaya:</t>
        </r>
        <r>
          <rPr>
            <sz val="9"/>
            <color indexed="81"/>
            <rFont val="Tahoma"/>
            <family val="2"/>
            <charset val="204"/>
          </rPr>
          <t xml:space="preserve">
было
4 800,000
</t>
        </r>
      </text>
    </comment>
    <comment ref="V237" authorId="0">
      <text>
        <r>
          <rPr>
            <b/>
            <sz val="9"/>
            <color indexed="81"/>
            <rFont val="Tahoma"/>
            <family val="2"/>
            <charset val="204"/>
          </rPr>
          <t>sokutskaya:</t>
        </r>
        <r>
          <rPr>
            <sz val="9"/>
            <color indexed="81"/>
            <rFont val="Tahoma"/>
            <family val="2"/>
            <charset val="204"/>
          </rPr>
          <t xml:space="preserve">
было
 1 200,000
900,000
</t>
        </r>
      </text>
    </comment>
    <comment ref="V238" authorId="0">
      <text>
        <r>
          <rPr>
            <b/>
            <sz val="9"/>
            <color indexed="81"/>
            <rFont val="Tahoma"/>
            <family val="2"/>
            <charset val="204"/>
          </rPr>
          <t>sokutskaya:</t>
        </r>
        <r>
          <rPr>
            <sz val="9"/>
            <color indexed="81"/>
            <rFont val="Tahoma"/>
            <family val="2"/>
            <charset val="204"/>
          </rPr>
          <t xml:space="preserve">
было 1000,000
</t>
        </r>
      </text>
    </comment>
    <comment ref="Y239" authorId="0">
      <text>
        <r>
          <rPr>
            <b/>
            <sz val="9"/>
            <color indexed="81"/>
            <rFont val="Tahoma"/>
            <family val="2"/>
            <charset val="204"/>
          </rPr>
          <t>sokutskaya:</t>
        </r>
        <r>
          <rPr>
            <sz val="9"/>
            <color indexed="81"/>
            <rFont val="Tahoma"/>
            <family val="2"/>
            <charset val="204"/>
          </rPr>
          <t xml:space="preserve">
было январь
</t>
        </r>
      </text>
    </comment>
    <comment ref="AA239" authorId="0">
      <text>
        <r>
          <rPr>
            <b/>
            <sz val="9"/>
            <color indexed="81"/>
            <rFont val="Tahoma"/>
            <family val="2"/>
            <charset val="204"/>
          </rPr>
          <t>sokutskaya:</t>
        </r>
        <r>
          <rPr>
            <sz val="9"/>
            <color indexed="81"/>
            <rFont val="Tahoma"/>
            <family val="2"/>
            <charset val="204"/>
          </rPr>
          <t xml:space="preserve">
было февраль</t>
        </r>
      </text>
    </comment>
    <comment ref="AG239" authorId="0">
      <text>
        <r>
          <rPr>
            <b/>
            <sz val="9"/>
            <color indexed="81"/>
            <rFont val="Tahoma"/>
            <family val="2"/>
            <charset val="204"/>
          </rPr>
          <t>sokutskaya:</t>
        </r>
        <r>
          <rPr>
            <sz val="9"/>
            <color indexed="81"/>
            <rFont val="Tahoma"/>
            <family val="2"/>
            <charset val="204"/>
          </rPr>
          <t xml:space="preserve">
было май</t>
        </r>
      </text>
    </comment>
    <comment ref="AI239" authorId="0">
      <text>
        <r>
          <rPr>
            <b/>
            <sz val="9"/>
            <color indexed="81"/>
            <rFont val="Tahoma"/>
            <family val="2"/>
            <charset val="204"/>
          </rPr>
          <t>sokutskaya:</t>
        </r>
        <r>
          <rPr>
            <sz val="9"/>
            <color indexed="81"/>
            <rFont val="Tahoma"/>
            <family val="2"/>
            <charset val="204"/>
          </rPr>
          <t xml:space="preserve">
было июнь
</t>
        </r>
      </text>
    </comment>
    <comment ref="V241" authorId="0">
      <text>
        <r>
          <rPr>
            <b/>
            <sz val="9"/>
            <color indexed="81"/>
            <rFont val="Tahoma"/>
            <family val="2"/>
            <charset val="204"/>
          </rPr>
          <t>sokutskaya:</t>
        </r>
        <r>
          <rPr>
            <sz val="9"/>
            <color indexed="81"/>
            <rFont val="Tahoma"/>
            <family val="2"/>
            <charset val="204"/>
          </rPr>
          <t xml:space="preserve">
было 700,000
</t>
        </r>
      </text>
    </comment>
    <comment ref="Y241" authorId="0">
      <text>
        <r>
          <rPr>
            <b/>
            <sz val="9"/>
            <color indexed="81"/>
            <rFont val="Tahoma"/>
            <family val="2"/>
            <charset val="204"/>
          </rPr>
          <t>sokutskaya:</t>
        </r>
        <r>
          <rPr>
            <sz val="9"/>
            <color indexed="81"/>
            <rFont val="Tahoma"/>
            <family val="2"/>
            <charset val="204"/>
          </rPr>
          <t xml:space="preserve">
было ноябрь
</t>
        </r>
      </text>
    </comment>
    <comment ref="AA241" authorId="0">
      <text>
        <r>
          <rPr>
            <b/>
            <sz val="9"/>
            <color indexed="81"/>
            <rFont val="Tahoma"/>
            <family val="2"/>
            <charset val="204"/>
          </rPr>
          <t>sokutskaya:</t>
        </r>
        <r>
          <rPr>
            <sz val="9"/>
            <color indexed="81"/>
            <rFont val="Tahoma"/>
            <family val="2"/>
            <charset val="204"/>
          </rPr>
          <t xml:space="preserve">
было декабрь
</t>
        </r>
      </text>
    </comment>
    <comment ref="AC241" authorId="0">
      <text>
        <r>
          <rPr>
            <b/>
            <sz val="9"/>
            <color indexed="81"/>
            <rFont val="Tahoma"/>
            <family val="2"/>
            <charset val="204"/>
          </rPr>
          <t>sokutskaya:</t>
        </r>
        <r>
          <rPr>
            <sz val="9"/>
            <color indexed="81"/>
            <rFont val="Tahoma"/>
            <family val="2"/>
            <charset val="204"/>
          </rPr>
          <t xml:space="preserve">
было январь
</t>
        </r>
      </text>
    </comment>
    <comment ref="AE241" authorId="0">
      <text>
        <r>
          <rPr>
            <b/>
            <sz val="9"/>
            <color indexed="81"/>
            <rFont val="Tahoma"/>
            <family val="2"/>
            <charset val="204"/>
          </rPr>
          <t>sokutskaya:</t>
        </r>
        <r>
          <rPr>
            <sz val="9"/>
            <color indexed="81"/>
            <rFont val="Tahoma"/>
            <family val="2"/>
            <charset val="204"/>
          </rPr>
          <t xml:space="preserve">
было январь
</t>
        </r>
      </text>
    </comment>
    <comment ref="AG241" authorId="0">
      <text>
        <r>
          <rPr>
            <b/>
            <sz val="9"/>
            <color indexed="81"/>
            <rFont val="Tahoma"/>
            <family val="2"/>
            <charset val="204"/>
          </rPr>
          <t>sokutskaya:</t>
        </r>
        <r>
          <rPr>
            <sz val="9"/>
            <color indexed="81"/>
            <rFont val="Tahoma"/>
            <family val="2"/>
            <charset val="204"/>
          </rPr>
          <t xml:space="preserve">
было февраль
</t>
        </r>
      </text>
    </comment>
    <comment ref="Y242" authorId="0">
      <text>
        <r>
          <rPr>
            <b/>
            <sz val="9"/>
            <color indexed="81"/>
            <rFont val="Tahoma"/>
            <family val="2"/>
            <charset val="204"/>
          </rPr>
          <t>sokutskaya:</t>
        </r>
        <r>
          <rPr>
            <sz val="9"/>
            <color indexed="81"/>
            <rFont val="Tahoma"/>
            <family val="2"/>
            <charset val="204"/>
          </rPr>
          <t xml:space="preserve">
было ноябрь
</t>
        </r>
      </text>
    </comment>
    <comment ref="AA242" authorId="0">
      <text>
        <r>
          <rPr>
            <b/>
            <sz val="9"/>
            <color indexed="81"/>
            <rFont val="Tahoma"/>
            <family val="2"/>
            <charset val="204"/>
          </rPr>
          <t>sokutskaya:</t>
        </r>
        <r>
          <rPr>
            <sz val="9"/>
            <color indexed="81"/>
            <rFont val="Tahoma"/>
            <family val="2"/>
            <charset val="204"/>
          </rPr>
          <t xml:space="preserve">
было декабрь
</t>
        </r>
      </text>
    </comment>
    <comment ref="AC242" authorId="0">
      <text>
        <r>
          <rPr>
            <b/>
            <sz val="9"/>
            <color indexed="81"/>
            <rFont val="Tahoma"/>
            <family val="2"/>
            <charset val="204"/>
          </rPr>
          <t>sokutskaya:</t>
        </r>
        <r>
          <rPr>
            <sz val="9"/>
            <color indexed="81"/>
            <rFont val="Tahoma"/>
            <family val="2"/>
            <charset val="204"/>
          </rPr>
          <t xml:space="preserve">
было январь
</t>
        </r>
      </text>
    </comment>
    <comment ref="AE242" authorId="0">
      <text>
        <r>
          <rPr>
            <b/>
            <sz val="9"/>
            <color indexed="81"/>
            <rFont val="Tahoma"/>
            <family val="2"/>
            <charset val="204"/>
          </rPr>
          <t>sokutskaya:</t>
        </r>
        <r>
          <rPr>
            <sz val="9"/>
            <color indexed="81"/>
            <rFont val="Tahoma"/>
            <family val="2"/>
            <charset val="204"/>
          </rPr>
          <t xml:space="preserve">
было январь
</t>
        </r>
      </text>
    </comment>
    <comment ref="AG242" authorId="0">
      <text>
        <r>
          <rPr>
            <b/>
            <sz val="9"/>
            <color indexed="81"/>
            <rFont val="Tahoma"/>
            <family val="2"/>
            <charset val="204"/>
          </rPr>
          <t>sokutskaya:</t>
        </r>
        <r>
          <rPr>
            <sz val="9"/>
            <color indexed="81"/>
            <rFont val="Tahoma"/>
            <family val="2"/>
            <charset val="204"/>
          </rPr>
          <t xml:space="preserve">
было февраль
</t>
        </r>
      </text>
    </comment>
    <comment ref="M244" authorId="0">
      <text>
        <r>
          <rPr>
            <b/>
            <sz val="9"/>
            <color indexed="81"/>
            <rFont val="Tahoma"/>
            <family val="2"/>
            <charset val="204"/>
          </rPr>
          <t>sokutskaya:</t>
        </r>
        <r>
          <rPr>
            <sz val="9"/>
            <color indexed="81"/>
            <rFont val="Tahoma"/>
            <family val="2"/>
            <charset val="204"/>
          </rPr>
          <t xml:space="preserve">
было
"Приобретение прав пользования программным обеспечением и услуг по его технической поддержке для автоматизированных рабочих мест (АРМ) информационной системы «Автоматизированная система управления документооборотом ОАО «ФСК ЕЭС» (ИС АСУД)"</t>
        </r>
      </text>
    </comment>
    <comment ref="V244" authorId="0">
      <text>
        <r>
          <rPr>
            <b/>
            <sz val="9"/>
            <color indexed="81"/>
            <rFont val="Tahoma"/>
            <family val="2"/>
            <charset val="204"/>
          </rPr>
          <t>sokutskaya:</t>
        </r>
        <r>
          <rPr>
            <sz val="9"/>
            <color indexed="81"/>
            <rFont val="Tahoma"/>
            <family val="2"/>
            <charset val="204"/>
          </rPr>
          <t xml:space="preserve">
было 
5360,000</t>
        </r>
      </text>
    </comment>
    <comment ref="V250" authorId="0">
      <text>
        <r>
          <rPr>
            <b/>
            <sz val="9"/>
            <color indexed="81"/>
            <rFont val="Tahoma"/>
            <family val="2"/>
            <charset val="204"/>
          </rPr>
          <t>sokutskaya:</t>
        </r>
        <r>
          <rPr>
            <sz val="9"/>
            <color indexed="81"/>
            <rFont val="Tahoma"/>
            <family val="2"/>
            <charset val="204"/>
          </rPr>
          <t xml:space="preserve">
было
1000,000
</t>
        </r>
      </text>
    </comment>
    <comment ref="Y250" authorId="0">
      <text>
        <r>
          <rPr>
            <b/>
            <sz val="9"/>
            <color indexed="81"/>
            <rFont val="Tahoma"/>
            <family val="2"/>
            <charset val="204"/>
          </rPr>
          <t>sokutskaya:</t>
        </r>
        <r>
          <rPr>
            <sz val="9"/>
            <color indexed="81"/>
            <rFont val="Tahoma"/>
            <family val="2"/>
            <charset val="204"/>
          </rPr>
          <t xml:space="preserve">
было ноябрь
</t>
        </r>
      </text>
    </comment>
    <comment ref="Y251" authorId="0">
      <text>
        <r>
          <rPr>
            <b/>
            <sz val="9"/>
            <color indexed="81"/>
            <rFont val="Tahoma"/>
            <family val="2"/>
            <charset val="204"/>
          </rPr>
          <t>sokutskaya:</t>
        </r>
        <r>
          <rPr>
            <sz val="9"/>
            <color indexed="81"/>
            <rFont val="Tahoma"/>
            <family val="2"/>
            <charset val="204"/>
          </rPr>
          <t xml:space="preserve">
было ноябрь
</t>
        </r>
      </text>
    </comment>
    <comment ref="V256" authorId="0">
      <text>
        <r>
          <rPr>
            <b/>
            <sz val="9"/>
            <color indexed="81"/>
            <rFont val="Tahoma"/>
            <family val="2"/>
            <charset val="204"/>
          </rPr>
          <t>sokutskaya: без НДС</t>
        </r>
        <r>
          <rPr>
            <sz val="9"/>
            <color indexed="81"/>
            <rFont val="Tahoma"/>
            <family val="2"/>
            <charset val="204"/>
          </rPr>
          <t xml:space="preserve">
было 10 920,000
</t>
        </r>
      </text>
    </comment>
    <comment ref="V257" authorId="0">
      <text>
        <r>
          <rPr>
            <b/>
            <sz val="9"/>
            <color indexed="81"/>
            <rFont val="Tahoma"/>
            <family val="2"/>
            <charset val="204"/>
          </rPr>
          <t>sokutskaya: без НДС</t>
        </r>
        <r>
          <rPr>
            <sz val="9"/>
            <color indexed="81"/>
            <rFont val="Tahoma"/>
            <family val="2"/>
            <charset val="204"/>
          </rPr>
          <t xml:space="preserve">
было 300,000
</t>
        </r>
      </text>
    </comment>
    <comment ref="V259" authorId="0">
      <text>
        <r>
          <rPr>
            <b/>
            <sz val="9"/>
            <color indexed="81"/>
            <rFont val="Tahoma"/>
            <family val="2"/>
            <charset val="204"/>
          </rPr>
          <t>sokutskaya:</t>
        </r>
        <r>
          <rPr>
            <sz val="9"/>
            <color indexed="81"/>
            <rFont val="Tahoma"/>
            <family val="2"/>
            <charset val="204"/>
          </rPr>
          <t xml:space="preserve">
было 35,000
</t>
        </r>
      </text>
    </comment>
    <comment ref="M260" authorId="0">
      <text>
        <r>
          <rPr>
            <b/>
            <sz val="9"/>
            <color indexed="81"/>
            <rFont val="Tahoma"/>
            <family val="2"/>
            <charset val="204"/>
          </rPr>
          <t>sokutskaya:</t>
        </r>
        <r>
          <rPr>
            <sz val="9"/>
            <color indexed="81"/>
            <rFont val="Tahoma"/>
            <family val="2"/>
            <charset val="204"/>
          </rPr>
          <t xml:space="preserve">
Закупка нового автотранспорта</t>
        </r>
      </text>
    </comment>
    <comment ref="V260" authorId="0">
      <text>
        <r>
          <rPr>
            <b/>
            <sz val="9"/>
            <color indexed="81"/>
            <rFont val="Tahoma"/>
            <family val="2"/>
            <charset val="204"/>
          </rPr>
          <t>sokutskaya:</t>
        </r>
        <r>
          <rPr>
            <sz val="9"/>
            <color indexed="81"/>
            <rFont val="Tahoma"/>
            <family val="2"/>
            <charset val="204"/>
          </rPr>
          <t xml:space="preserve">
было
4000,00
</t>
        </r>
      </text>
    </comment>
    <comment ref="V262" authorId="0">
      <text>
        <r>
          <rPr>
            <b/>
            <sz val="9"/>
            <color indexed="81"/>
            <rFont val="Tahoma"/>
            <family val="2"/>
            <charset val="204"/>
          </rPr>
          <t>sokutskaya:</t>
        </r>
        <r>
          <rPr>
            <sz val="9"/>
            <color indexed="81"/>
            <rFont val="Tahoma"/>
            <family val="2"/>
            <charset val="204"/>
          </rPr>
          <t xml:space="preserve">
было 495,000
</t>
        </r>
      </text>
    </comment>
    <comment ref="V266" authorId="0">
      <text>
        <r>
          <rPr>
            <b/>
            <sz val="9"/>
            <color indexed="81"/>
            <rFont val="Tahoma"/>
            <family val="2"/>
            <charset val="204"/>
          </rPr>
          <t>sokutskaya:</t>
        </r>
        <r>
          <rPr>
            <sz val="9"/>
            <color indexed="81"/>
            <rFont val="Tahoma"/>
            <family val="2"/>
            <charset val="204"/>
          </rPr>
          <t xml:space="preserve">
было 495,000
</t>
        </r>
      </text>
    </comment>
    <comment ref="V273" authorId="0">
      <text>
        <r>
          <rPr>
            <b/>
            <sz val="9"/>
            <color indexed="81"/>
            <rFont val="Tahoma"/>
            <family val="2"/>
            <charset val="204"/>
          </rPr>
          <t>sokutskaya: без НДС</t>
        </r>
        <r>
          <rPr>
            <sz val="9"/>
            <color indexed="81"/>
            <rFont val="Tahoma"/>
            <family val="2"/>
            <charset val="204"/>
          </rPr>
          <t xml:space="preserve">
было 
1700,000
</t>
        </r>
      </text>
    </comment>
    <comment ref="V274" authorId="0">
      <text>
        <r>
          <rPr>
            <b/>
            <sz val="9"/>
            <color indexed="81"/>
            <rFont val="Tahoma"/>
            <family val="2"/>
            <charset val="204"/>
          </rPr>
          <t>sokutskaya:</t>
        </r>
        <r>
          <rPr>
            <sz val="9"/>
            <color indexed="81"/>
            <rFont val="Tahoma"/>
            <family val="2"/>
            <charset val="204"/>
          </rPr>
          <t xml:space="preserve">
было
270,000
</t>
        </r>
      </text>
    </comment>
    <comment ref="M277" authorId="0">
      <text>
        <r>
          <rPr>
            <b/>
            <sz val="9"/>
            <color indexed="81"/>
            <rFont val="Tahoma"/>
            <family val="2"/>
            <charset val="204"/>
          </rPr>
          <t>sokutskaya:</t>
        </r>
        <r>
          <rPr>
            <sz val="9"/>
            <color indexed="81"/>
            <rFont val="Tahoma"/>
            <family val="2"/>
            <charset val="204"/>
          </rPr>
          <t xml:space="preserve">
было
"Услуги по техническому обслуживанию а/м Хюндай Н-1 (легковая)
(для ОП Калининград)"</t>
        </r>
      </text>
    </comment>
    <comment ref="V277" authorId="0">
      <text>
        <r>
          <rPr>
            <b/>
            <sz val="9"/>
            <color indexed="81"/>
            <rFont val="Tahoma"/>
            <family val="2"/>
            <charset val="204"/>
          </rPr>
          <t>sokutskaya:</t>
        </r>
        <r>
          <rPr>
            <sz val="9"/>
            <color indexed="81"/>
            <rFont val="Tahoma"/>
            <family val="2"/>
            <charset val="204"/>
          </rPr>
          <t xml:space="preserve">
было 200,000
</t>
        </r>
      </text>
    </comment>
    <comment ref="M278" authorId="0">
      <text>
        <r>
          <rPr>
            <b/>
            <sz val="9"/>
            <color indexed="81"/>
            <rFont val="Tahoma"/>
            <family val="2"/>
            <charset val="204"/>
          </rPr>
          <t>sokutskaya:</t>
        </r>
        <r>
          <rPr>
            <sz val="9"/>
            <color indexed="81"/>
            <rFont val="Tahoma"/>
            <family val="2"/>
            <charset val="204"/>
          </rPr>
          <t xml:space="preserve">
было:
"Оказание комплекса услуг по выпуску на линию транспортных средств: топливозаправщик MAN TGA 33.350 БЦМ-83.8 и микроавтобус Hyundai H1, и проведению предрейсовых медицинских осмотров водителей транспортных средств Обособленного подразделения «Мобильные ГТЭС Калининград»
"</t>
        </r>
      </text>
    </comment>
    <comment ref="V278" authorId="0">
      <text>
        <r>
          <rPr>
            <b/>
            <sz val="9"/>
            <color indexed="81"/>
            <rFont val="Tahoma"/>
            <family val="2"/>
            <charset val="204"/>
          </rPr>
          <t>sokutskaya:</t>
        </r>
        <r>
          <rPr>
            <sz val="9"/>
            <color indexed="81"/>
            <rFont val="Tahoma"/>
            <family val="2"/>
            <charset val="204"/>
          </rPr>
          <t xml:space="preserve">
было
120,000
85,000
</t>
        </r>
      </text>
    </comment>
    <comment ref="V279" authorId="0">
      <text>
        <r>
          <rPr>
            <b/>
            <sz val="9"/>
            <color indexed="81"/>
            <rFont val="Tahoma"/>
            <family val="2"/>
            <charset val="204"/>
          </rPr>
          <t>sokutskaya:</t>
        </r>
        <r>
          <rPr>
            <sz val="9"/>
            <color indexed="81"/>
            <rFont val="Tahoma"/>
            <family val="2"/>
            <charset val="204"/>
          </rPr>
          <t xml:space="preserve">
было 850,000
</t>
        </r>
      </text>
    </comment>
    <comment ref="V286" authorId="0">
      <text>
        <r>
          <rPr>
            <b/>
            <sz val="9"/>
            <color indexed="81"/>
            <rFont val="Tahoma"/>
            <family val="2"/>
            <charset val="204"/>
          </rPr>
          <t>sokutskaya:</t>
        </r>
        <r>
          <rPr>
            <sz val="9"/>
            <color indexed="81"/>
            <rFont val="Tahoma"/>
            <family val="2"/>
            <charset val="204"/>
          </rPr>
          <t xml:space="preserve">
было 1000,000
</t>
        </r>
      </text>
    </comment>
    <comment ref="V322" authorId="0">
      <text>
        <r>
          <rPr>
            <b/>
            <sz val="9"/>
            <color indexed="81"/>
            <rFont val="Tahoma"/>
            <family val="2"/>
            <charset val="204"/>
          </rPr>
          <t>sokutskaya:</t>
        </r>
        <r>
          <rPr>
            <sz val="9"/>
            <color indexed="81"/>
            <rFont val="Tahoma"/>
            <family val="2"/>
            <charset val="204"/>
          </rPr>
          <t xml:space="preserve">
было
120,000
</t>
        </r>
      </text>
    </comment>
    <comment ref="V326" authorId="0">
      <text>
        <r>
          <rPr>
            <b/>
            <sz val="9"/>
            <color indexed="81"/>
            <rFont val="Tahoma"/>
            <family val="2"/>
            <charset val="204"/>
          </rPr>
          <t>sokutskaya:</t>
        </r>
        <r>
          <rPr>
            <sz val="9"/>
            <color indexed="81"/>
            <rFont val="Tahoma"/>
            <family val="2"/>
            <charset val="204"/>
          </rPr>
          <t xml:space="preserve">
было 30,000
</t>
        </r>
      </text>
    </comment>
    <comment ref="V328" authorId="0">
      <text>
        <r>
          <rPr>
            <b/>
            <sz val="9"/>
            <color indexed="81"/>
            <rFont val="Tahoma"/>
            <family val="2"/>
            <charset val="204"/>
          </rPr>
          <t>sokutskaya:</t>
        </r>
        <r>
          <rPr>
            <sz val="9"/>
            <color indexed="81"/>
            <rFont val="Tahoma"/>
            <family val="2"/>
            <charset val="204"/>
          </rPr>
          <t xml:space="preserve">
было
22,000
</t>
        </r>
      </text>
    </comment>
    <comment ref="M331" authorId="0">
      <text>
        <r>
          <rPr>
            <b/>
            <sz val="9"/>
            <color indexed="81"/>
            <rFont val="Tahoma"/>
            <family val="2"/>
            <charset val="204"/>
          </rPr>
          <t>sokutskaya:</t>
        </r>
        <r>
          <rPr>
            <sz val="9"/>
            <color indexed="81"/>
            <rFont val="Tahoma"/>
            <family val="2"/>
            <charset val="204"/>
          </rPr>
          <t xml:space="preserve">
было:
Сервисное обслуживание периметральных камер на объектах: Московского региона, ОП "Мобильные ГТЭС-Юг", ОП "Мобильные ГТЭС Хакасия"
</t>
        </r>
      </text>
    </comment>
    <comment ref="V331" authorId="0">
      <text>
        <r>
          <rPr>
            <b/>
            <sz val="9"/>
            <color indexed="81"/>
            <rFont val="Tahoma"/>
            <family val="2"/>
            <charset val="204"/>
          </rPr>
          <t>sokutskaya:</t>
        </r>
        <r>
          <rPr>
            <sz val="9"/>
            <color indexed="81"/>
            <rFont val="Tahoma"/>
            <family val="2"/>
            <charset val="204"/>
          </rPr>
          <t xml:space="preserve">
было
1 200,000
</t>
        </r>
      </text>
    </comment>
    <comment ref="V335" authorId="1">
      <text>
        <r>
          <rPr>
            <b/>
            <sz val="8"/>
            <color indexed="81"/>
            <rFont val="Tahoma"/>
            <family val="2"/>
            <charset val="204"/>
          </rPr>
          <t xml:space="preserve"> :</t>
        </r>
        <r>
          <rPr>
            <sz val="8"/>
            <color indexed="81"/>
            <rFont val="Tahoma"/>
            <family val="2"/>
            <charset val="204"/>
          </rPr>
          <t xml:space="preserve">
было 1 200,000</t>
        </r>
      </text>
    </comment>
    <comment ref="M338" authorId="0">
      <text>
        <r>
          <rPr>
            <b/>
            <sz val="9"/>
            <color indexed="81"/>
            <rFont val="Tahoma"/>
            <family val="2"/>
            <charset val="204"/>
          </rPr>
          <t>sokutskaya:</t>
        </r>
        <r>
          <rPr>
            <sz val="9"/>
            <color indexed="81"/>
            <rFont val="Tahoma"/>
            <family val="2"/>
            <charset val="204"/>
          </rPr>
          <t xml:space="preserve">
было 
"Обеспечение всех площадок Общества мобильными помостами для досмотра грузового автомобильного транспорта"</t>
        </r>
      </text>
    </comment>
    <comment ref="V338" authorId="0">
      <text>
        <r>
          <rPr>
            <b/>
            <sz val="9"/>
            <color indexed="81"/>
            <rFont val="Tahoma"/>
            <family val="2"/>
            <charset val="204"/>
          </rPr>
          <t>sokutskaya:</t>
        </r>
        <r>
          <rPr>
            <sz val="9"/>
            <color indexed="81"/>
            <rFont val="Tahoma"/>
            <family val="2"/>
            <charset val="204"/>
          </rPr>
          <t xml:space="preserve">
было
"500,000"</t>
        </r>
      </text>
    </comment>
    <comment ref="V403" authorId="0">
      <text>
        <r>
          <rPr>
            <b/>
            <sz val="9"/>
            <color indexed="81"/>
            <rFont val="Tahoma"/>
            <family val="2"/>
            <charset val="204"/>
          </rPr>
          <t>sokutskaya:</t>
        </r>
        <r>
          <rPr>
            <sz val="9"/>
            <color indexed="81"/>
            <rFont val="Tahoma"/>
            <family val="2"/>
            <charset val="204"/>
          </rPr>
          <t xml:space="preserve">
было 98,000
</t>
        </r>
      </text>
    </comment>
    <comment ref="V406" authorId="0">
      <text>
        <r>
          <rPr>
            <b/>
            <sz val="9"/>
            <color indexed="81"/>
            <rFont val="Tahoma"/>
            <family val="2"/>
            <charset val="204"/>
          </rPr>
          <t>sokutskaya:</t>
        </r>
        <r>
          <rPr>
            <sz val="9"/>
            <color indexed="81"/>
            <rFont val="Tahoma"/>
            <family val="2"/>
            <charset val="204"/>
          </rPr>
          <t xml:space="preserve">
было 19,506
</t>
        </r>
      </text>
    </comment>
    <comment ref="V420" authorId="0">
      <text>
        <r>
          <rPr>
            <b/>
            <sz val="9"/>
            <color indexed="81"/>
            <rFont val="Tahoma"/>
            <family val="2"/>
            <charset val="204"/>
          </rPr>
          <t>sokutskaya:</t>
        </r>
        <r>
          <rPr>
            <sz val="9"/>
            <color indexed="81"/>
            <rFont val="Tahoma"/>
            <family val="2"/>
            <charset val="204"/>
          </rPr>
          <t xml:space="preserve">
было 540,000</t>
        </r>
      </text>
    </comment>
    <comment ref="V446" authorId="0">
      <text>
        <r>
          <rPr>
            <b/>
            <sz val="9"/>
            <color indexed="81"/>
            <rFont val="Tahoma"/>
            <family val="2"/>
            <charset val="204"/>
          </rPr>
          <t>sokutskaya:</t>
        </r>
        <r>
          <rPr>
            <sz val="9"/>
            <color indexed="81"/>
            <rFont val="Tahoma"/>
            <family val="2"/>
            <charset val="204"/>
          </rPr>
          <t xml:space="preserve">
было 95,000
</t>
        </r>
      </text>
    </comment>
    <comment ref="V454" authorId="0">
      <text>
        <r>
          <rPr>
            <b/>
            <sz val="9"/>
            <color indexed="81"/>
            <rFont val="Tahoma"/>
            <family val="2"/>
            <charset val="204"/>
          </rPr>
          <t>sokutskaya:</t>
        </r>
        <r>
          <rPr>
            <sz val="9"/>
            <color indexed="81"/>
            <rFont val="Tahoma"/>
            <family val="2"/>
            <charset val="204"/>
          </rPr>
          <t xml:space="preserve">
было
90,000
</t>
        </r>
      </text>
    </comment>
    <comment ref="V458" authorId="0">
      <text>
        <r>
          <rPr>
            <b/>
            <sz val="9"/>
            <color indexed="81"/>
            <rFont val="Tahoma"/>
            <family val="2"/>
            <charset val="204"/>
          </rPr>
          <t>sokutskaya:</t>
        </r>
        <r>
          <rPr>
            <sz val="9"/>
            <color indexed="81"/>
            <rFont val="Tahoma"/>
            <family val="2"/>
            <charset val="204"/>
          </rPr>
          <t xml:space="preserve">
было
15,000
</t>
        </r>
      </text>
    </comment>
    <comment ref="M474" authorId="0">
      <text>
        <r>
          <rPr>
            <b/>
            <sz val="9"/>
            <color indexed="81"/>
            <rFont val="Tahoma"/>
            <family val="2"/>
            <charset val="204"/>
          </rPr>
          <t>sokutskaya:</t>
        </r>
        <r>
          <rPr>
            <sz val="9"/>
            <color indexed="81"/>
            <rFont val="Tahoma"/>
            <family val="2"/>
            <charset val="204"/>
          </rPr>
          <t xml:space="preserve">
было
"Услуги по обслуживанию туалетных мобильных кабин ОП Сочи
"</t>
        </r>
      </text>
    </comment>
    <comment ref="V474" authorId="0">
      <text>
        <r>
          <rPr>
            <b/>
            <sz val="9"/>
            <color indexed="81"/>
            <rFont val="Tahoma"/>
            <family val="2"/>
            <charset val="204"/>
          </rPr>
          <t>sokutskaya:</t>
        </r>
        <r>
          <rPr>
            <sz val="9"/>
            <color indexed="81"/>
            <rFont val="Tahoma"/>
            <family val="2"/>
            <charset val="204"/>
          </rPr>
          <t xml:space="preserve">
было
360,000
</t>
        </r>
      </text>
    </comment>
    <comment ref="M488" authorId="0">
      <text>
        <r>
          <rPr>
            <b/>
            <sz val="9"/>
            <color indexed="81"/>
            <rFont val="Tahoma"/>
            <family val="2"/>
            <charset val="204"/>
          </rPr>
          <t>sokutskaya:</t>
        </r>
        <r>
          <rPr>
            <sz val="9"/>
            <color indexed="81"/>
            <rFont val="Tahoma"/>
            <family val="2"/>
            <charset val="204"/>
          </rPr>
          <t xml:space="preserve">
было
"Услуги по техническому обслуживанию автомобилей MITSUBISHI"</t>
        </r>
      </text>
    </comment>
    <comment ref="V489" authorId="0">
      <text>
        <r>
          <rPr>
            <b/>
            <sz val="9"/>
            <color indexed="81"/>
            <rFont val="Tahoma"/>
            <family val="2"/>
            <charset val="204"/>
          </rPr>
          <t>sokutskaya:</t>
        </r>
        <r>
          <rPr>
            <sz val="9"/>
            <color indexed="81"/>
            <rFont val="Tahoma"/>
            <family val="2"/>
            <charset val="204"/>
          </rPr>
          <t xml:space="preserve">
было 150,000
</t>
        </r>
      </text>
    </comment>
    <comment ref="M490" authorId="0">
      <text>
        <r>
          <rPr>
            <b/>
            <sz val="9"/>
            <color indexed="81"/>
            <rFont val="Tahoma"/>
            <family val="2"/>
            <charset val="204"/>
          </rPr>
          <t>sokutskaya:</t>
        </r>
        <r>
          <rPr>
            <sz val="9"/>
            <color indexed="81"/>
            <rFont val="Tahoma"/>
            <family val="2"/>
            <charset val="204"/>
          </rPr>
          <t xml:space="preserve">
было "Услуги по техническому обслуживанию автомобилей IVECO"</t>
        </r>
      </text>
    </comment>
    <comment ref="V495" authorId="0">
      <text>
        <r>
          <rPr>
            <b/>
            <sz val="9"/>
            <color indexed="81"/>
            <rFont val="Tahoma"/>
            <family val="2"/>
            <charset val="204"/>
          </rPr>
          <t>sokutskaya:</t>
        </r>
        <r>
          <rPr>
            <sz val="9"/>
            <color indexed="81"/>
            <rFont val="Tahoma"/>
            <family val="2"/>
            <charset val="204"/>
          </rPr>
          <t xml:space="preserve">
было 560,000
</t>
        </r>
      </text>
    </comment>
    <comment ref="V504" authorId="0">
      <text>
        <r>
          <rPr>
            <b/>
            <sz val="9"/>
            <color indexed="81"/>
            <rFont val="Tahoma"/>
            <family val="2"/>
            <charset val="204"/>
          </rPr>
          <t>sokutskaya:</t>
        </r>
        <r>
          <rPr>
            <sz val="9"/>
            <color indexed="81"/>
            <rFont val="Tahoma"/>
            <family val="2"/>
            <charset val="204"/>
          </rPr>
          <t xml:space="preserve">
было
2 500,000
</t>
        </r>
      </text>
    </comment>
    <comment ref="V511" authorId="0">
      <text>
        <r>
          <rPr>
            <b/>
            <sz val="9"/>
            <color indexed="81"/>
            <rFont val="Tahoma"/>
            <family val="2"/>
            <charset val="204"/>
          </rPr>
          <t>sokutskaya:</t>
        </r>
        <r>
          <rPr>
            <sz val="9"/>
            <color indexed="81"/>
            <rFont val="Tahoma"/>
            <family val="2"/>
            <charset val="204"/>
          </rPr>
          <t xml:space="preserve">
было 300,000
</t>
        </r>
      </text>
    </comment>
    <comment ref="G518" authorId="0">
      <text>
        <r>
          <rPr>
            <b/>
            <sz val="8"/>
            <color indexed="81"/>
            <rFont val="Tahoma"/>
            <family val="2"/>
            <charset val="204"/>
          </rPr>
          <t>sokutskaya:</t>
        </r>
        <r>
          <rPr>
            <sz val="8"/>
            <color indexed="81"/>
            <rFont val="Tahoma"/>
            <family val="2"/>
            <charset val="204"/>
          </rPr>
          <t xml:space="preserve">
было
ОИТС
</t>
        </r>
      </text>
    </comment>
    <comment ref="I518" authorId="0">
      <text>
        <r>
          <rPr>
            <b/>
            <sz val="8"/>
            <color indexed="81"/>
            <rFont val="Tahoma"/>
            <family val="2"/>
            <charset val="204"/>
          </rPr>
          <t>sokutskaya:</t>
        </r>
        <r>
          <rPr>
            <sz val="8"/>
            <color indexed="81"/>
            <rFont val="Tahoma"/>
            <family val="2"/>
            <charset val="204"/>
          </rPr>
          <t xml:space="preserve">
было
ОИТС
</t>
        </r>
      </text>
    </comment>
    <comment ref="J518" authorId="0">
      <text>
        <r>
          <rPr>
            <b/>
            <sz val="8"/>
            <color indexed="81"/>
            <rFont val="Tahoma"/>
            <family val="2"/>
            <charset val="204"/>
          </rPr>
          <t>sokutskaya:</t>
        </r>
        <r>
          <rPr>
            <sz val="8"/>
            <color indexed="81"/>
            <rFont val="Tahoma"/>
            <family val="2"/>
            <charset val="204"/>
          </rPr>
          <t xml:space="preserve">
было
ОИТС
</t>
        </r>
      </text>
    </comment>
    <comment ref="G519" authorId="0">
      <text>
        <r>
          <rPr>
            <b/>
            <sz val="8"/>
            <color indexed="81"/>
            <rFont val="Tahoma"/>
            <family val="2"/>
            <charset val="204"/>
          </rPr>
          <t>sokutskaya:</t>
        </r>
        <r>
          <rPr>
            <sz val="8"/>
            <color indexed="81"/>
            <rFont val="Tahoma"/>
            <family val="2"/>
            <charset val="204"/>
          </rPr>
          <t xml:space="preserve">
было
ОИТС
</t>
        </r>
      </text>
    </comment>
    <comment ref="I519" authorId="0">
      <text>
        <r>
          <rPr>
            <b/>
            <sz val="8"/>
            <color indexed="81"/>
            <rFont val="Tahoma"/>
            <family val="2"/>
            <charset val="204"/>
          </rPr>
          <t>sokutskaya:</t>
        </r>
        <r>
          <rPr>
            <sz val="8"/>
            <color indexed="81"/>
            <rFont val="Tahoma"/>
            <family val="2"/>
            <charset val="204"/>
          </rPr>
          <t xml:space="preserve">
было
ОИТС
</t>
        </r>
      </text>
    </comment>
    <comment ref="J519" authorId="0">
      <text>
        <r>
          <rPr>
            <b/>
            <sz val="8"/>
            <color indexed="81"/>
            <rFont val="Tahoma"/>
            <family val="2"/>
            <charset val="204"/>
          </rPr>
          <t>sokutskaya:</t>
        </r>
        <r>
          <rPr>
            <sz val="8"/>
            <color indexed="81"/>
            <rFont val="Tahoma"/>
            <family val="2"/>
            <charset val="204"/>
          </rPr>
          <t xml:space="preserve">
было
ОИТС
</t>
        </r>
      </text>
    </comment>
    <comment ref="G520" authorId="0">
      <text>
        <r>
          <rPr>
            <b/>
            <sz val="8"/>
            <color indexed="81"/>
            <rFont val="Tahoma"/>
            <family val="2"/>
            <charset val="204"/>
          </rPr>
          <t>sokutskaya:</t>
        </r>
        <r>
          <rPr>
            <sz val="8"/>
            <color indexed="81"/>
            <rFont val="Tahoma"/>
            <family val="2"/>
            <charset val="204"/>
          </rPr>
          <t xml:space="preserve">
было
ОИТС
</t>
        </r>
      </text>
    </comment>
    <comment ref="I520" authorId="0">
      <text>
        <r>
          <rPr>
            <b/>
            <sz val="8"/>
            <color indexed="81"/>
            <rFont val="Tahoma"/>
            <family val="2"/>
            <charset val="204"/>
          </rPr>
          <t>sokutskaya:</t>
        </r>
        <r>
          <rPr>
            <sz val="8"/>
            <color indexed="81"/>
            <rFont val="Tahoma"/>
            <family val="2"/>
            <charset val="204"/>
          </rPr>
          <t xml:space="preserve">
было
ОИТС
</t>
        </r>
      </text>
    </comment>
    <comment ref="J520" authorId="0">
      <text>
        <r>
          <rPr>
            <b/>
            <sz val="8"/>
            <color indexed="81"/>
            <rFont val="Tahoma"/>
            <family val="2"/>
            <charset val="204"/>
          </rPr>
          <t>sokutskaya:</t>
        </r>
        <r>
          <rPr>
            <sz val="8"/>
            <color indexed="81"/>
            <rFont val="Tahoma"/>
            <family val="2"/>
            <charset val="204"/>
          </rPr>
          <t xml:space="preserve">
было
ОИТС
</t>
        </r>
      </text>
    </comment>
    <comment ref="G521" authorId="0">
      <text>
        <r>
          <rPr>
            <b/>
            <sz val="8"/>
            <color indexed="81"/>
            <rFont val="Tahoma"/>
            <family val="2"/>
            <charset val="204"/>
          </rPr>
          <t>sokutskaya:</t>
        </r>
        <r>
          <rPr>
            <sz val="8"/>
            <color indexed="81"/>
            <rFont val="Tahoma"/>
            <family val="2"/>
            <charset val="204"/>
          </rPr>
          <t xml:space="preserve">
было
ОИТС
</t>
        </r>
      </text>
    </comment>
    <comment ref="I521" authorId="0">
      <text>
        <r>
          <rPr>
            <b/>
            <sz val="8"/>
            <color indexed="81"/>
            <rFont val="Tahoma"/>
            <family val="2"/>
            <charset val="204"/>
          </rPr>
          <t>sokutskaya:</t>
        </r>
        <r>
          <rPr>
            <sz val="8"/>
            <color indexed="81"/>
            <rFont val="Tahoma"/>
            <family val="2"/>
            <charset val="204"/>
          </rPr>
          <t xml:space="preserve">
было
ОИТС
</t>
        </r>
      </text>
    </comment>
    <comment ref="J521" authorId="0">
      <text>
        <r>
          <rPr>
            <b/>
            <sz val="8"/>
            <color indexed="81"/>
            <rFont val="Tahoma"/>
            <family val="2"/>
            <charset val="204"/>
          </rPr>
          <t>sokutskaya:</t>
        </r>
        <r>
          <rPr>
            <sz val="8"/>
            <color indexed="81"/>
            <rFont val="Tahoma"/>
            <family val="2"/>
            <charset val="204"/>
          </rPr>
          <t xml:space="preserve">
было
ОИТС
</t>
        </r>
      </text>
    </comment>
    <comment ref="V521" authorId="0">
      <text>
        <r>
          <rPr>
            <b/>
            <sz val="9"/>
            <color indexed="81"/>
            <rFont val="Tahoma"/>
            <family val="2"/>
            <charset val="204"/>
          </rPr>
          <t>sokutskaya:</t>
        </r>
        <r>
          <rPr>
            <sz val="9"/>
            <color indexed="81"/>
            <rFont val="Tahoma"/>
            <family val="2"/>
            <charset val="204"/>
          </rPr>
          <t xml:space="preserve">
было
220,000
</t>
        </r>
      </text>
    </comment>
    <comment ref="V522" authorId="0">
      <text>
        <r>
          <rPr>
            <b/>
            <sz val="9"/>
            <color indexed="81"/>
            <rFont val="Tahoma"/>
            <family val="2"/>
            <charset val="204"/>
          </rPr>
          <t>sokutskaya:</t>
        </r>
        <r>
          <rPr>
            <sz val="9"/>
            <color indexed="81"/>
            <rFont val="Tahoma"/>
            <family val="2"/>
            <charset val="204"/>
          </rPr>
          <t xml:space="preserve">
было
95,000
</t>
        </r>
      </text>
    </comment>
    <comment ref="V538" authorId="0">
      <text>
        <r>
          <rPr>
            <b/>
            <sz val="9"/>
            <color indexed="81"/>
            <rFont val="Tahoma"/>
            <family val="2"/>
            <charset val="204"/>
          </rPr>
          <t>sokutskaya:</t>
        </r>
        <r>
          <rPr>
            <sz val="9"/>
            <color indexed="81"/>
            <rFont val="Tahoma"/>
            <family val="2"/>
            <charset val="204"/>
          </rPr>
          <t xml:space="preserve">
было 30,000
</t>
        </r>
      </text>
    </comment>
    <comment ref="V549" authorId="0">
      <text>
        <r>
          <rPr>
            <b/>
            <sz val="9"/>
            <color indexed="81"/>
            <rFont val="Tahoma"/>
            <family val="2"/>
            <charset val="204"/>
          </rPr>
          <t>sokutskaya:</t>
        </r>
        <r>
          <rPr>
            <sz val="9"/>
            <color indexed="81"/>
            <rFont val="Tahoma"/>
            <family val="2"/>
            <charset val="204"/>
          </rPr>
          <t xml:space="preserve">
было 20 000,000
</t>
        </r>
      </text>
    </comment>
    <comment ref="V572" authorId="0">
      <text>
        <r>
          <rPr>
            <b/>
            <sz val="9"/>
            <color indexed="81"/>
            <rFont val="Tahoma"/>
            <family val="2"/>
            <charset val="204"/>
          </rPr>
          <t>sokutskaya:</t>
        </r>
        <r>
          <rPr>
            <sz val="9"/>
            <color indexed="81"/>
            <rFont val="Tahoma"/>
            <family val="2"/>
            <charset val="204"/>
          </rPr>
          <t xml:space="preserve">
было 50,000
</t>
        </r>
      </text>
    </comment>
    <comment ref="V580" authorId="0">
      <text>
        <r>
          <rPr>
            <b/>
            <sz val="9"/>
            <color indexed="81"/>
            <rFont val="Tahoma"/>
            <family val="2"/>
            <charset val="204"/>
          </rPr>
          <t>sokutskaya:</t>
        </r>
        <r>
          <rPr>
            <sz val="9"/>
            <color indexed="81"/>
            <rFont val="Tahoma"/>
            <family val="2"/>
            <charset val="204"/>
          </rPr>
          <t xml:space="preserve">
было 
60,000
</t>
        </r>
      </text>
    </comment>
    <comment ref="V582" authorId="0">
      <text>
        <r>
          <rPr>
            <b/>
            <sz val="9"/>
            <color indexed="81"/>
            <rFont val="Tahoma"/>
            <family val="2"/>
            <charset val="204"/>
          </rPr>
          <t>sokutskaya:</t>
        </r>
        <r>
          <rPr>
            <sz val="9"/>
            <color indexed="81"/>
            <rFont val="Tahoma"/>
            <family val="2"/>
            <charset val="204"/>
          </rPr>
          <t xml:space="preserve">
было 40,000
</t>
        </r>
      </text>
    </comment>
    <comment ref="W582" authorId="0">
      <text>
        <r>
          <rPr>
            <b/>
            <sz val="9"/>
            <color indexed="81"/>
            <rFont val="Tahoma"/>
            <family val="2"/>
            <charset val="204"/>
          </rPr>
          <t>sokutskaya:</t>
        </r>
        <r>
          <rPr>
            <sz val="9"/>
            <color indexed="81"/>
            <rFont val="Tahoma"/>
            <family val="2"/>
            <charset val="204"/>
          </rPr>
          <t xml:space="preserve">
было 40,000
</t>
        </r>
      </text>
    </comment>
    <comment ref="V617" authorId="0">
      <text>
        <r>
          <rPr>
            <b/>
            <sz val="9"/>
            <color indexed="81"/>
            <rFont val="Tahoma"/>
            <family val="2"/>
            <charset val="204"/>
          </rPr>
          <t>sokutskaya:</t>
        </r>
        <r>
          <rPr>
            <sz val="9"/>
            <color indexed="81"/>
            <rFont val="Tahoma"/>
            <family val="2"/>
            <charset val="204"/>
          </rPr>
          <t xml:space="preserve">
было
95,000
</t>
        </r>
      </text>
    </comment>
    <comment ref="V618" authorId="0">
      <text>
        <r>
          <rPr>
            <b/>
            <sz val="9"/>
            <color indexed="81"/>
            <rFont val="Tahoma"/>
            <family val="2"/>
            <charset val="204"/>
          </rPr>
          <t>sokutskaya:</t>
        </r>
        <r>
          <rPr>
            <sz val="9"/>
            <color indexed="81"/>
            <rFont val="Tahoma"/>
            <family val="2"/>
            <charset val="204"/>
          </rPr>
          <t xml:space="preserve">
было
95,000
</t>
        </r>
      </text>
    </comment>
    <comment ref="V619" authorId="0">
      <text>
        <r>
          <rPr>
            <b/>
            <sz val="9"/>
            <color indexed="81"/>
            <rFont val="Tahoma"/>
            <family val="2"/>
            <charset val="204"/>
          </rPr>
          <t>sokutskaya:</t>
        </r>
        <r>
          <rPr>
            <sz val="9"/>
            <color indexed="81"/>
            <rFont val="Tahoma"/>
            <family val="2"/>
            <charset val="204"/>
          </rPr>
          <t xml:space="preserve">
было
95,000
</t>
        </r>
      </text>
    </comment>
    <comment ref="V625" authorId="0">
      <text>
        <r>
          <rPr>
            <b/>
            <sz val="9"/>
            <color indexed="81"/>
            <rFont val="Tahoma"/>
            <family val="2"/>
            <charset val="204"/>
          </rPr>
          <t>sokutskaya:</t>
        </r>
        <r>
          <rPr>
            <sz val="9"/>
            <color indexed="81"/>
            <rFont val="Tahoma"/>
            <family val="2"/>
            <charset val="204"/>
          </rPr>
          <t xml:space="preserve">
было
95,000
</t>
        </r>
      </text>
    </comment>
    <comment ref="V626" authorId="0">
      <text>
        <r>
          <rPr>
            <b/>
            <sz val="9"/>
            <color indexed="81"/>
            <rFont val="Tahoma"/>
            <family val="2"/>
            <charset val="204"/>
          </rPr>
          <t>sokutskaya:</t>
        </r>
        <r>
          <rPr>
            <sz val="9"/>
            <color indexed="81"/>
            <rFont val="Tahoma"/>
            <family val="2"/>
            <charset val="204"/>
          </rPr>
          <t xml:space="preserve">
было
95,000
</t>
        </r>
      </text>
    </comment>
    <comment ref="V664" authorId="0">
      <text>
        <r>
          <rPr>
            <b/>
            <sz val="9"/>
            <color indexed="81"/>
            <rFont val="Tahoma"/>
            <family val="2"/>
            <charset val="204"/>
          </rPr>
          <t>sokutskaya:</t>
        </r>
        <r>
          <rPr>
            <sz val="9"/>
            <color indexed="81"/>
            <rFont val="Tahoma"/>
            <family val="2"/>
            <charset val="204"/>
          </rPr>
          <t xml:space="preserve">
без НДС
</t>
        </r>
      </text>
    </comment>
    <comment ref="V697" authorId="0">
      <text>
        <r>
          <rPr>
            <b/>
            <sz val="9"/>
            <color indexed="81"/>
            <rFont val="Tahoma"/>
            <family val="2"/>
            <charset val="204"/>
          </rPr>
          <t>sokutskaya:</t>
        </r>
        <r>
          <rPr>
            <sz val="9"/>
            <color indexed="81"/>
            <rFont val="Tahoma"/>
            <family val="2"/>
            <charset val="204"/>
          </rPr>
          <t xml:space="preserve">
было
34 807,000
</t>
        </r>
      </text>
    </comment>
    <comment ref="V699" authorId="0">
      <text>
        <r>
          <rPr>
            <b/>
            <sz val="9"/>
            <color indexed="81"/>
            <rFont val="Tahoma"/>
            <family val="2"/>
            <charset val="204"/>
          </rPr>
          <t>sokutskaya:</t>
        </r>
        <r>
          <rPr>
            <sz val="9"/>
            <color indexed="81"/>
            <rFont val="Tahoma"/>
            <family val="2"/>
            <charset val="204"/>
          </rPr>
          <t xml:space="preserve">
было 21 240,000
</t>
        </r>
      </text>
    </comment>
    <comment ref="V715" authorId="0">
      <text>
        <r>
          <rPr>
            <b/>
            <sz val="9"/>
            <color indexed="81"/>
            <rFont val="Tahoma"/>
            <family val="2"/>
            <charset val="204"/>
          </rPr>
          <t>sokutskaya:</t>
        </r>
        <r>
          <rPr>
            <sz val="9"/>
            <color indexed="81"/>
            <rFont val="Tahoma"/>
            <family val="2"/>
            <charset val="204"/>
          </rPr>
          <t xml:space="preserve">
без НДС
</t>
        </r>
      </text>
    </comment>
    <comment ref="V718" authorId="0">
      <text>
        <r>
          <rPr>
            <b/>
            <sz val="9"/>
            <color indexed="81"/>
            <rFont val="Tahoma"/>
            <family val="2"/>
            <charset val="204"/>
          </rPr>
          <t>sokutskaya:</t>
        </r>
        <r>
          <rPr>
            <sz val="9"/>
            <color indexed="81"/>
            <rFont val="Tahoma"/>
            <family val="2"/>
            <charset val="204"/>
          </rPr>
          <t xml:space="preserve">
было 66,000
</t>
        </r>
      </text>
    </comment>
    <comment ref="V726" authorId="0">
      <text>
        <r>
          <rPr>
            <b/>
            <sz val="9"/>
            <color indexed="81"/>
            <rFont val="Tahoma"/>
            <family val="2"/>
            <charset val="204"/>
          </rPr>
          <t>sokutskaya:</t>
        </r>
        <r>
          <rPr>
            <sz val="9"/>
            <color indexed="81"/>
            <rFont val="Tahoma"/>
            <family val="2"/>
            <charset val="204"/>
          </rPr>
          <t xml:space="preserve">
было 3600,000
</t>
        </r>
      </text>
    </comment>
    <comment ref="V750" authorId="0">
      <text>
        <r>
          <rPr>
            <b/>
            <sz val="9"/>
            <color indexed="81"/>
            <rFont val="Tahoma"/>
            <family val="2"/>
            <charset val="204"/>
          </rPr>
          <t>sokutskaya:</t>
        </r>
        <r>
          <rPr>
            <sz val="9"/>
            <color indexed="81"/>
            <rFont val="Tahoma"/>
            <family val="2"/>
            <charset val="204"/>
          </rPr>
          <t xml:space="preserve">
без НДС
</t>
        </r>
      </text>
    </comment>
    <comment ref="V754" authorId="0">
      <text>
        <r>
          <rPr>
            <b/>
            <sz val="9"/>
            <color indexed="81"/>
            <rFont val="Tahoma"/>
            <family val="2"/>
            <charset val="204"/>
          </rPr>
          <t>sokutskaya:</t>
        </r>
        <r>
          <rPr>
            <sz val="9"/>
            <color indexed="81"/>
            <rFont val="Tahoma"/>
            <family val="2"/>
            <charset val="204"/>
          </rPr>
          <t xml:space="preserve">
без НДС
</t>
        </r>
      </text>
    </comment>
    <comment ref="V775" authorId="0">
      <text>
        <r>
          <rPr>
            <b/>
            <sz val="9"/>
            <color indexed="81"/>
            <rFont val="Tahoma"/>
            <family val="2"/>
            <charset val="204"/>
          </rPr>
          <t>sokutskaya:</t>
        </r>
        <r>
          <rPr>
            <sz val="9"/>
            <color indexed="81"/>
            <rFont val="Tahoma"/>
            <family val="2"/>
            <charset val="204"/>
          </rPr>
          <t xml:space="preserve">
без НДС</t>
        </r>
      </text>
    </comment>
    <comment ref="V778" authorId="0">
      <text>
        <r>
          <rPr>
            <b/>
            <sz val="9"/>
            <color indexed="81"/>
            <rFont val="Tahoma"/>
            <family val="2"/>
            <charset val="204"/>
          </rPr>
          <t>sokutskaya:</t>
        </r>
        <r>
          <rPr>
            <sz val="9"/>
            <color indexed="81"/>
            <rFont val="Tahoma"/>
            <family val="2"/>
            <charset val="204"/>
          </rPr>
          <t xml:space="preserve">
без НДС</t>
        </r>
      </text>
    </comment>
    <comment ref="V868" authorId="0">
      <text>
        <r>
          <rPr>
            <b/>
            <sz val="9"/>
            <color indexed="81"/>
            <rFont val="Tahoma"/>
            <family val="2"/>
            <charset val="204"/>
          </rPr>
          <t>sokutskaya:</t>
        </r>
        <r>
          <rPr>
            <sz val="9"/>
            <color indexed="81"/>
            <rFont val="Tahoma"/>
            <family val="2"/>
            <charset val="204"/>
          </rPr>
          <t xml:space="preserve">
без НДС
</t>
        </r>
      </text>
    </comment>
    <comment ref="V872" authorId="0">
      <text>
        <r>
          <rPr>
            <b/>
            <sz val="9"/>
            <color indexed="81"/>
            <rFont val="Tahoma"/>
            <family val="2"/>
            <charset val="204"/>
          </rPr>
          <t>sokutskaya:</t>
        </r>
        <r>
          <rPr>
            <sz val="9"/>
            <color indexed="81"/>
            <rFont val="Tahoma"/>
            <family val="2"/>
            <charset val="204"/>
          </rPr>
          <t xml:space="preserve">
без НДС
</t>
        </r>
      </text>
    </comment>
    <comment ref="V873"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<sst xmlns="http://schemas.openxmlformats.org/spreadsheetml/2006/main" count="22535" uniqueCount="3422">
  <si>
    <t xml:space="preserve">Приложение 1
к распоряжению
</t>
  </si>
  <si>
    <t>План закупок ОАО "Мобильные ГТЭС"</t>
  </si>
  <si>
    <t>на 2014 год</t>
  </si>
  <si>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</si>
  <si>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ОАО "Мобильные ГТЭС") </t>
  </si>
  <si>
    <t>Наименование заказчика</t>
  </si>
  <si>
    <t>ОАО "Мобильные ГТЭС"</t>
  </si>
  <si>
    <t>Адрес местонахождения заказчика</t>
  </si>
  <si>
    <t>Российская Федерация, 119072, 
г. Москва, Берсеневская наб., д.16, стр. 5</t>
  </si>
  <si>
    <t>Телефон заказчика</t>
  </si>
  <si>
    <t>+7 (495) 9374260</t>
  </si>
  <si>
    <t>Электронная почта заказчика</t>
  </si>
  <si>
    <t>info@mobilegtes.ru</t>
  </si>
  <si>
    <t>ИНН</t>
  </si>
  <si>
    <t>7706627050</t>
  </si>
  <si>
    <t>КПП</t>
  </si>
  <si>
    <t>770601001</t>
  </si>
  <si>
    <t>ОКАТО</t>
  </si>
  <si>
    <t>45286596000</t>
  </si>
  <si>
    <t>Порядковый номер</t>
  </si>
  <si>
    <t>Номер закупки</t>
  </si>
  <si>
    <t>Статус корректировки (оставить, добавить изменить удалить)</t>
  </si>
  <si>
    <t>Титул (объект)</t>
  </si>
  <si>
    <t>Код вида деятельности</t>
  </si>
  <si>
    <t>Источник финансирования (код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</si>
  <si>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</si>
  <si>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</si>
  <si>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</si>
  <si>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</si>
  <si>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</si>
  <si>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</si>
  <si>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</si>
  <si>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Организатор закупки</t>
  </si>
  <si>
    <t>Уровень закупочной комиссии</t>
  </si>
  <si>
    <t>Контрагент (наименование)</t>
  </si>
  <si>
    <t>СТАТЬЯ БЮДЖЕТА</t>
  </si>
  <si>
    <t>Комментарий</t>
  </si>
  <si>
    <t>Регион поставки товаров (выполнения работ, оказания услуг)</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</si>
  <si>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</si>
  <si>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</si>
  <si>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</si>
  <si>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</si>
  <si>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Код по ОКВЭД</t>
  </si>
  <si>
    <t>Код по ОКДП</t>
  </si>
  <si>
    <t>Единица измерения</t>
  </si>
  <si>
    <t>Сведения о количестве (объеме)</t>
  </si>
  <si>
    <t>Сведения о начальной (максимальной) цене договора (цене лота) (тыс. руб.с НДС)</t>
  </si>
  <si>
    <t>График осуществления процедур закупки</t>
  </si>
  <si>
    <t>Наименование ЭТП</t>
  </si>
  <si>
    <t>Код по ОКАТО</t>
  </si>
  <si>
    <t>наименование</t>
  </si>
  <si>
    <t>Код по ОКЕИ</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</si>
  <si>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</si>
  <si>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</si>
  <si>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</si>
  <si>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</si>
  <si>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</si>
  <si>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</si>
  <si>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</si>
  <si>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</si>
  <si>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</si>
  <si>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</si>
  <si>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</si>
  <si>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</si>
  <si>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ПРОЕКТ</t>
  </si>
  <si>
    <t>Год</t>
  </si>
  <si>
    <t xml:space="preserve">Месяц </t>
  </si>
  <si>
    <t>Месяц</t>
  </si>
  <si>
    <t>да/нет</t>
  </si>
  <si>
    <t>2100003569_1</t>
  </si>
  <si>
    <t>ТМО</t>
  </si>
  <si>
    <t>ОЗиД</t>
  </si>
  <si>
    <t>03420808001</t>
  </si>
  <si>
    <t>Краснодарский край г Новороссийск          с. Гайдук</t>
  </si>
  <si>
    <t>Услуга по аренде движимого имущества  по адресу: Краснодарский край, г. Новороссийск, п. Гайдук, ул. 40 лет Октября</t>
  </si>
  <si>
    <t>Передоваемое в аренду оборудование должно соответствовать производственно-хозяйственной деятельности Арендатора.</t>
  </si>
  <si>
    <t>71.34</t>
  </si>
  <si>
    <t>единица</t>
  </si>
  <si>
    <t>март</t>
  </si>
  <si>
    <t>апрель</t>
  </si>
  <si>
    <t>май</t>
  </si>
  <si>
    <t>июнь</t>
  </si>
  <si>
    <t>ЕП</t>
  </si>
  <si>
    <t>нет</t>
  </si>
  <si>
    <t>Филиал ОАО "ФСК ЕЭС"-МЭС ЮГ</t>
  </si>
  <si>
    <t>Договор №116 от 07.07.2010 г.                 Срок действия:               до 06.07.2013 г. с автопролонгацией</t>
  </si>
  <si>
    <t>2100003569_2</t>
  </si>
  <si>
    <t>45000000000 46000000000
03000000000 93000000000   03426000000</t>
  </si>
  <si>
    <t xml:space="preserve">Город Москва столица Российской Федерации город федерального значения
Московская область
Краснодарский край, Республика Тыва, Город Сочи           город Краевого подчинения Краснодарского края Российской Федерации </t>
  </si>
  <si>
    <t>Услуга по технической поддержке эксплуатации мобильных ГТЭС в Московском регионе, Краснодарском крае и республике Тыва</t>
  </si>
  <si>
    <t>Данные услуги должна выполнять компания, являющаяся официальным представителем производителя оборудования</t>
  </si>
  <si>
    <t>40.10.4</t>
  </si>
  <si>
    <t>декабрь</t>
  </si>
  <si>
    <t>январь</t>
  </si>
  <si>
    <t>февраль</t>
  </si>
  <si>
    <t>ООО "Пратт энд Уитни Пауэр Системз"</t>
  </si>
  <si>
    <t>Договор №09/0403/003 от 25.03.2009 г.                      Срок действия: до 24.03.2014 с автопролонгацией</t>
  </si>
  <si>
    <t>2100003569_3</t>
  </si>
  <si>
    <t>изменить</t>
  </si>
  <si>
    <t>45000000000  46000000000</t>
  </si>
  <si>
    <t>Город Москва столица Российской Федерации город федерального значения
Московская область</t>
  </si>
  <si>
    <t>Услуга по закупке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</si>
  <si>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</si>
  <si>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25.13.3</t>
  </si>
  <si>
    <t>сентябрь</t>
  </si>
  <si>
    <t>октябрь</t>
  </si>
  <si>
    <t>ноябрь</t>
  </si>
  <si>
    <t>ОЗП</t>
  </si>
  <si>
    <t>да</t>
  </si>
  <si>
    <t xml:space="preserve">Договор № 11/0602/022 от 15.07.2011                                              ООО "Интермеханика Лтд."                                                      Срок действия: до 31.12.2013 г.                                                                                                                 Договор № 28/06-12 от 15.07.2011                                              ООО "СпецТехКомплект"                                                      Срок действия: до 31.07.2013 г.     </t>
  </si>
  <si>
    <t>ОЛ 31</t>
  </si>
  <si>
    <t>2100003569_4</t>
  </si>
  <si>
    <t>Услуга по зарядке воздухом,     СО 2, газом FM-200 пусковых баллонов, входящих в состав автоматических систем  пожаротушения</t>
  </si>
  <si>
    <t>Работы должны выполняться по заявкам заказчика, которые передаются по факсу или по эл. почте не менее чем за 24 часа. Срок выполнения работ по заправке, включая переосвидетельствование, демонтаж и монтаж, не должен превышать 5 (пять) рабочих дней.</t>
  </si>
  <si>
    <t xml:space="preserve">52.48.35 </t>
  </si>
  <si>
    <r>
      <t xml:space="preserve">Договор № 49-06/03-12/ЦПУ                                                            от 13.04.2012                                             ООО "Центр противопожарных услуг"                                                      Срок действия: до 31.12.2013 г.                     </t>
    </r>
    <r>
      <rPr>
        <b/>
        <sz val="8"/>
        <rFont val="Arial Cyr"/>
        <charset val="204"/>
      </rPr>
      <t xml:space="preserve">Новый договор должен быть заключен от 01 января 2014 г. </t>
    </r>
    <r>
      <rPr>
        <sz val="8"/>
        <rFont val="Arial Cyr"/>
        <charset val="204"/>
      </rPr>
      <t xml:space="preserve">                                                             </t>
    </r>
  </si>
  <si>
    <t>2100003569_5</t>
  </si>
  <si>
    <t>Услуга по техническому обслуживанию систем пожаротушения оборудования на площадках размещения мобильных ГТЭС в Московском регионе</t>
  </si>
  <si>
    <t>Услуга по техническому обслуживанию и модернизации систем пожаротушения оборудования на площадках размещения мобильных ГТЭС в Московском регионе</t>
  </si>
  <si>
    <t>Работы по ТО и ремонту систем пожаротушения должны быть организованы в соотвествии с Законодательством РФ, действующим отраслевым нормами, правилами и инструкциями, а также соотвествовать регламенту работ, который предоставил Заказчик. Все работы по ТО и ремонту должны фиксироваться в специальных журналах. Аварийно-восстановительные работы должны производиться по заявкам заказчика в кротчайшие сроки. Наличие у Исполнителя автовышки и возможность производить заправку баллонов сжатым воздухом.</t>
  </si>
  <si>
    <t>45.31.21</t>
  </si>
  <si>
    <t>месяц</t>
  </si>
  <si>
    <r>
      <t>Договор №11/0602/008 от 01.03.2012                                              ООО НПО "СОКЛА"                                                      Срок действия: до 28.02.2014 г.</t>
    </r>
    <r>
      <rPr>
        <sz val="8"/>
        <rFont val="Arial Cyr"/>
        <charset val="204"/>
      </rPr>
      <t xml:space="preserve">         </t>
    </r>
  </si>
  <si>
    <t>2100003569_6</t>
  </si>
  <si>
    <t>Услуга по закупке ЗИП для систем пожаротушения</t>
  </si>
  <si>
    <t>Полный ассортимент запасных частей, продукция должна быть сертифицирована</t>
  </si>
  <si>
    <t>75.25.1</t>
  </si>
  <si>
    <t>2100003569_7</t>
  </si>
  <si>
    <t>Услуга по проведению  нивелирования высотного положения оснований топливных резервуаров в Московском регионе</t>
  </si>
  <si>
    <t>В соответствии с ПБ 09-560-03 и РД 153-39.4-078-01</t>
  </si>
  <si>
    <t>74.20.35</t>
  </si>
  <si>
    <t>август</t>
  </si>
  <si>
    <t>2100003569_8</t>
  </si>
  <si>
    <t>удалить</t>
  </si>
  <si>
    <t xml:space="preserve">Услуга по  зачистке топливных резервуаров  в Московском регионе.
</t>
  </si>
  <si>
    <t>В соответствии с ПТБ РД.34.03.201-97 и ПБ 09-560-03;</t>
  </si>
  <si>
    <t>ОЛ 15</t>
  </si>
  <si>
    <t>2100003569_9</t>
  </si>
  <si>
    <t>Услуга по анализу топлива в резервуарах хранения топлива на площадках размещения оборудования</t>
  </si>
  <si>
    <t>В соответствии ГОСТ 10227-86 (топливо для реактивных двигателей) технические условия</t>
  </si>
  <si>
    <t>74.30.9</t>
  </si>
  <si>
    <t>-</t>
  </si>
  <si>
    <t>Доп. Соглашение № 2 от 07.12.2012 г. к Дог № 05/2012-опер от 10.01.2012 г. Действие договора с 01.01.2013 по 30.09.2013 г.</t>
  </si>
  <si>
    <t>ОЛ 6</t>
  </si>
  <si>
    <t>2100003569_10</t>
  </si>
  <si>
    <t>Услуга по монтажу стальных топливных трубопроводов на площадках размещения оборудования ОАО «Мобильные ГТЭС»</t>
  </si>
  <si>
    <t> В соответствии с   ПБ 03-585-03 Правила устройства и безопасной эксплуатации технологических трубопроводов;</t>
  </si>
  <si>
    <t>45.21.4.</t>
  </si>
  <si>
    <t>2100003569_11</t>
  </si>
  <si>
    <t>45000000000  46000000000
03000000000</t>
  </si>
  <si>
    <t>Город Москва столица Российской Федерации город федерального значения
Московская область
Краснодарский край</t>
  </si>
  <si>
    <t>Услуга по техническому обслуживанию водоподготовительных установок на подстанциях мобильных ГТЭС в Московском регионе и Краснодарском крае</t>
  </si>
  <si>
    <r>
      <t>В соответствии с приложением № 1 «</t>
    </r>
    <r>
      <rPr>
        <sz val="8"/>
        <rFont val="Arial"/>
        <family val="2"/>
        <charset val="204"/>
      </rPr>
      <t>Перечень работ и оказание услуг по техническому обслуживанию одной водоподготовительной установки</t>
    </r>
    <r>
      <rPr>
        <sz val="8"/>
        <color indexed="8"/>
        <rFont val="Arial"/>
        <family val="2"/>
        <charset val="204"/>
      </rPr>
      <t>».</t>
    </r>
  </si>
  <si>
    <t>40.30.5</t>
  </si>
  <si>
    <t>Дог. № 18-Г/0413 от 10.04.2013 г. Действие договора 12 месяцев - с 10.04.2013 по 10.04.2014г.</t>
  </si>
  <si>
    <t>2100003569_12</t>
  </si>
  <si>
    <t>Услуга по хранению запасных частей на складе</t>
  </si>
  <si>
    <t xml:space="preserve">Надлежащие условия хранения, материальная ответственность, территориальное расположение. </t>
  </si>
  <si>
    <t xml:space="preserve"> 63.12.4</t>
  </si>
  <si>
    <t>Новый договор должен быть заключен от 01 января 2014 г.</t>
  </si>
  <si>
    <t>2100003569_13</t>
  </si>
  <si>
    <t>Закупка ЗИП для оборудования ГТЭС</t>
  </si>
  <si>
    <t>Полный ассортимент запасных частей, минимальный срок поставки.</t>
  </si>
  <si>
    <t>2100003569_14</t>
  </si>
  <si>
    <t xml:space="preserve">45000000000  46000000000
03000000000
93000000000
95000000000
04000000000   03426000000
</t>
  </si>
  <si>
    <t xml:space="preserve">Город Москва столица Российской Федерации город федерального значения
Московская область
Краснодарский край
Республика Тыва
Республика Хакасия
Красноярский край    Город Сочи           город Краевого подчинения Краснодарского края Российской Федерации </t>
  </si>
  <si>
    <t xml:space="preserve">Услуга по доставке грузов </t>
  </si>
  <si>
    <t>Начало исполнения заявки не более 3 рабочих дней с момента согласования.</t>
  </si>
  <si>
    <t>60.24.2, 63.40</t>
  </si>
  <si>
    <t>2100003569_15</t>
  </si>
  <si>
    <t>Услуга крана более 100т</t>
  </si>
  <si>
    <t>Начало исполнения заявки не более 3 суток с момента согласования.</t>
  </si>
  <si>
    <t>65.21;       71.32;       45.50.</t>
  </si>
  <si>
    <t>2100003569_16</t>
  </si>
  <si>
    <t>Услуга по проведению анализов масел оборудования ГТУ</t>
  </si>
  <si>
    <t>Наличие необходимого оборудования для выполнения анализов. Срок проведения анализа не более 5-ти дней.</t>
  </si>
  <si>
    <t>73.10,     74.30,       72.6</t>
  </si>
  <si>
    <t>2100003569_17</t>
  </si>
  <si>
    <t>Услуга грузового транспорта и спецтехники</t>
  </si>
  <si>
    <t>Начало исполнения заявки не более суток с момента согласования. Широкий ассотимент различной спецтехники.</t>
  </si>
  <si>
    <t>65.21;    71.32;      45.50.</t>
  </si>
  <si>
    <t>2100003569_18</t>
  </si>
  <si>
    <t>Услуга по хранению масла в Московском регионе</t>
  </si>
  <si>
    <t>Удобное территориальное расположение. Возможность хранения ГСМ</t>
  </si>
  <si>
    <t>63.12.21</t>
  </si>
  <si>
    <t>июль</t>
  </si>
  <si>
    <t xml:space="preserve"> -</t>
  </si>
  <si>
    <t>2100003569_19</t>
  </si>
  <si>
    <t>Закупка пластиковых рамок для фильтров предварительной очистки КВОУ</t>
  </si>
  <si>
    <t>Наличие сертификатов соответствия и разрешений на применение.</t>
  </si>
  <si>
    <t>51.65.2</t>
  </si>
  <si>
    <t>штука</t>
  </si>
  <si>
    <t>2100003569_20</t>
  </si>
  <si>
    <t xml:space="preserve"> Закупка масел для маслонаполненного оборудования  ГТУ</t>
  </si>
  <si>
    <t>51.65.2, 50.50</t>
  </si>
  <si>
    <t>тонна</t>
  </si>
  <si>
    <t>2100003569_21</t>
  </si>
  <si>
    <t>Услуга по доставке топлива со склада до площадок размещения ГТЭС в Московском регионе сторонней организацией</t>
  </si>
  <si>
    <t xml:space="preserve">Объем услуг - максимальное количество топлива, ежедневно доставляемого до пунктов разгрузки не более 250 тонн.  Вид топлива-топливо для реактивных двигателей марки ТС-1. </t>
  </si>
  <si>
    <t>60.24.1</t>
  </si>
  <si>
    <t>2100003569_22</t>
  </si>
  <si>
    <t>46000000000</t>
  </si>
  <si>
    <t>Московская область</t>
  </si>
  <si>
    <t>Услуга по хранению и наливу нефтепродуктов в Московском регионе</t>
  </si>
  <si>
    <t>Максимальное количество топлива, единовременно находящееся на хранении до 4000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</si>
  <si>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тонна в сутки</t>
  </si>
  <si>
    <t xml:space="preserve">ОАО "Мостранснефтепродукт" </t>
  </si>
  <si>
    <t>2100003569_23</t>
  </si>
  <si>
    <t>Услуга по хранению и наливу нефтепродуктов в Московском регионе, альтернативный склад хранения</t>
  </si>
  <si>
    <t>Максимальное количество топлива, единовременно находящееся на хранении до 750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</si>
  <si>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2100003569_24</t>
  </si>
  <si>
    <t>93401000000</t>
  </si>
  <si>
    <t>г. Кызыл, Республика Тыва</t>
  </si>
  <si>
    <t>Услуга по хранению и наливу нефтепродуктов в Республике Тыва</t>
  </si>
  <si>
    <t xml:space="preserve">Максимальное количество топлива. единовременно находящегося на хранении до 2600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  </t>
  </si>
  <si>
    <t>Дог. № 13/0602/013 от 01.07.2013 г. Действие договора 12 месяцев - с 01.07.2013 по 30.06.2014г.</t>
  </si>
  <si>
    <t>2100003569_25</t>
  </si>
  <si>
    <t>95408000000</t>
  </si>
  <si>
    <t>г. Саяногорск, Республика Хакасия</t>
  </si>
  <si>
    <t>Услуга по хранению и наливу нефтепродуктов в Республике Хакасия</t>
  </si>
  <si>
    <t>Максимальное количество топлива, единовременно находящегося на хранении до 1500 тонн. Склад хранения должен располагаться таким образом, чтобы время доставки топлива со склада до Объекта Заказчика не превышало 3 часов с момента отгрузки в топливозаправщик</t>
  </si>
  <si>
    <t>ОЛ 2</t>
  </si>
  <si>
    <t>2100003569_26</t>
  </si>
  <si>
    <t>Услуга по поставке топлива для нужд ГТЭС в Московском регионе</t>
  </si>
  <si>
    <t xml:space="preserve">Наименование продукции: Топливо для реактивных двигателей марки ТС-1, ГОСТ 10227-86. Минимальный объем закупки 500 тонн, закупка осуществляется по мере расходования имеющихся запасов. </t>
  </si>
  <si>
    <t>51.12.1</t>
  </si>
  <si>
    <t>ОК</t>
  </si>
  <si>
    <t>2100003569_27</t>
  </si>
  <si>
    <t>03420000000</t>
  </si>
  <si>
    <t>Краснодарский край, г. Новороссийск</t>
  </si>
  <si>
    <t>Услуга по поставке  топлива для нужд ГТЭС в Краснодарском крае (ОП-Юг)</t>
  </si>
  <si>
    <t>Вид топлива: Топливо дизельное ГОСТ 305-82, минимальный объем поставки 500 тонн. Максимальное количество топлива, единовременно находящегося на хранении до 6 000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</si>
  <si>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51.12.1, 63.12.21, 60.24.1</t>
  </si>
  <si>
    <t>6312020, 6023010</t>
  </si>
  <si>
    <t>ОЛ 27</t>
  </si>
  <si>
    <t>2100003569_28</t>
  </si>
  <si>
    <t>Услуга по поставке топлива для нужд ГТЭС в Республике Тыва (ОП-Кызылская)</t>
  </si>
  <si>
    <t>2100003569_29</t>
  </si>
  <si>
    <t>45000000000</t>
  </si>
  <si>
    <t xml:space="preserve">Город Москва столица Российской Федерации город федерального значения
</t>
  </si>
  <si>
    <t>Услуга по поставке материалов для водоподготовительных установок  мобильных ГТЭС</t>
  </si>
  <si>
    <t>40.30.5 24.16</t>
  </si>
  <si>
    <t>4110200  2413250</t>
  </si>
  <si>
    <t xml:space="preserve">единица  </t>
  </si>
  <si>
    <t>2100003569_30</t>
  </si>
  <si>
    <t>Услуга по проведению работ по расконсервации топливных резервуаров мобильных ГТЭС в Московском регионе</t>
  </si>
  <si>
    <t>В соответствии с ПТБ (РД.34.03.201-97) и                  ПБ 09-560-03;</t>
  </si>
  <si>
    <t>2100003569_31</t>
  </si>
  <si>
    <t>Услуга по ремонту обвалования топливных резервуаров мобильных ГТЭС в Московском регионе</t>
  </si>
  <si>
    <t>В соответствии с Законодательством РФ, отраслевыми нормами, правилами и инструкциями, иметь лицензию на право проведения работ. Наличие свидетельства СРО на данный вид деятельности</t>
  </si>
  <si>
    <t>45.41</t>
  </si>
  <si>
    <t>2100003569_32</t>
  </si>
  <si>
    <t>изменить
удалить</t>
  </si>
  <si>
    <t>Услуги по обучению смежной специальности "Стропальщик"</t>
  </si>
  <si>
    <t>Оказание услуг по обучению в соответствии с действующим законодательством</t>
  </si>
  <si>
    <t>80.30.3</t>
  </si>
  <si>
    <t>МЗ</t>
  </si>
  <si>
    <t>ОЛ 31
ОЛ 35</t>
  </si>
  <si>
    <t>2100003569_33</t>
  </si>
  <si>
    <t>Услуги по обучению смежной специальности по обслуживанию объектов нефтепродуктообеспечения (нефтебазы, склады нефтепродуктов)</t>
  </si>
  <si>
    <t>2100003569_34</t>
  </si>
  <si>
    <t>Услуга по проведению строительно-монтажных работ по устройству площадки под бытовое помещение на ПС Пушкино</t>
  </si>
  <si>
    <t>В соответствии с действующими нормами и техническими условиями, требованиями ГОСТа ИСО 9001-2001 и сертификата соответствия ISO 9001:2000 № СДС.ТП.СМК.001446-07 от 18.04.2007, а также в полном соответствии Техническим заданием, утверждённым Заказчиком ППР, Сметным расчётом</t>
  </si>
  <si>
    <t>45.11.2  45.25.2  45.25.3</t>
  </si>
  <si>
    <t>45.1</t>
  </si>
  <si>
    <t>2100003569_35</t>
  </si>
  <si>
    <t>Услуга по ремонту опорных гидравлических домкратов и маслосистем опор модулей ГТУ</t>
  </si>
  <si>
    <t>Работы проводить в соответствии с требованиями фирмы-изготовителя оборудования, с действующими отраслевыми нормами и правилами. Оказывать консультационную поддержку, составлять предписания и давать рекомендации.</t>
  </si>
  <si>
    <t xml:space="preserve">50.20.3 </t>
  </si>
  <si>
    <t>50.20</t>
  </si>
  <si>
    <t>Договор №16/01/13 от 16.01.2013 г.                     Срок действия: до 31.12.2013 г.</t>
  </si>
  <si>
    <t>2100003569_36</t>
  </si>
  <si>
    <t>03426000000</t>
  </si>
  <si>
    <t xml:space="preserve">Город Сочи           город Краевого подчинения Краснодарского края Российской Федерации </t>
  </si>
  <si>
    <t>Услуга по хранению и наливу нефтепродуктов в Сочинском регионе</t>
  </si>
  <si>
    <t>Максимальное количество топлива, единовременно находящегося на хранении до 10 000 тонн.Топливо поставляется до места хранения партиями, по графикам, указанным в Заявках Заказчика. Отпуск топлива с хранения производится на основании доверенности, предъявляемой представителем Заказчика. Возможность организации круглосуточного отпуска хранимого топлива.</t>
  </si>
  <si>
    <t>232.02.21</t>
  </si>
  <si>
    <t>Договор должен быть заключен от 01 января 2014 г.</t>
  </si>
  <si>
    <t>2100003569_37</t>
  </si>
  <si>
    <t>Услуга по поставке топлива для ГТЭС в Сочинском регионе</t>
  </si>
  <si>
    <t>Топливо для реактивных двигателей марки ТС-1 ГОСТ 10227-86 или Дизельное топливо ГОСТ 152368-2005. Минимальный объём закупки 50 тонн. Закупка осуществляется по мере расходования запасов. Срок поставки-по Заявкам Покупателя.</t>
  </si>
  <si>
    <t>2100003569_38</t>
  </si>
  <si>
    <t xml:space="preserve">27401000000
</t>
  </si>
  <si>
    <t xml:space="preserve">Город Калининград
</t>
  </si>
  <si>
    <t>Услуга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</si>
  <si>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</si>
  <si>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тонн</t>
  </si>
  <si>
    <t>10 000, 000</t>
  </si>
  <si>
    <t>МГТЭС</t>
  </si>
  <si>
    <t>Закупочная комиссия МГТЭС</t>
  </si>
  <si>
    <t>ОЛ 39</t>
  </si>
  <si>
    <t>2100003569_39</t>
  </si>
  <si>
    <t>ОП Калининград</t>
  </si>
  <si>
    <t>27401000000</t>
  </si>
  <si>
    <t>Услуги по техническому обслуживанию систем пожаротушения и сигнализации на площадках размещения в городе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</si>
  <si>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</si>
  <si>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ОЛ 9
ОЛ 31</t>
  </si>
  <si>
    <t>2100003569_40</t>
  </si>
  <si>
    <t>Услуги по физико-химическому анализу топлива в городе Калининград</t>
  </si>
  <si>
    <t>Проведение работ  проводить  в соответствии с требованиями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</si>
  <si>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400.000</t>
  </si>
  <si>
    <t>ОЛ 9
ОЛ 39</t>
  </si>
  <si>
    <t>2100003569_41</t>
  </si>
  <si>
    <t>Услуги по доставке топлива со склада до площадки размещения ГТЭС в городе Калининграде.</t>
  </si>
  <si>
    <t>Проведение работ  проводить  в соответствии с требованиями  ПДД, НТД Работы проводить в  согласованные Сторонами сроки.
Персонал занятый на работах , должен иметь опыт выполнения данных работ.</t>
  </si>
  <si>
    <t>2100003569_42</t>
  </si>
  <si>
    <t>Город Калининград</t>
  </si>
  <si>
    <t>Услуга по закупке и доставке технической (обессоленной ) воды на площадки размещения оборудования Мобильных ГТЭС в городе Калиненграде</t>
  </si>
  <si>
    <t>ОЛ 9</t>
  </si>
  <si>
    <t>2100003569_43</t>
  </si>
  <si>
    <t>Аренда складского помещения для хранения энергетического масла в городе Калининграде</t>
  </si>
  <si>
    <t>Удобное территориальное расположение. Обеспечение складского помешения системами пожаротушения и охраной..</t>
  </si>
  <si>
    <t>ОЛ 4</t>
  </si>
  <si>
    <t>2100003569_44</t>
  </si>
  <si>
    <t>Услуги грузоподьемных механизмов с водителем для выполнения монтажных и планово-профилактических работ на площадке размещения мобильных ГТЭС в городе Калининград</t>
  </si>
  <si>
    <t>Работы должны выполняться специализированной организацей имеющей опыт соответвующих работ.</t>
  </si>
  <si>
    <t>65.21; 71.32; 45.50</t>
  </si>
  <si>
    <t>2100003569_45</t>
  </si>
  <si>
    <t>Аренда складского помещения для хранения ЗИП в городе Калининград</t>
  </si>
  <si>
    <t>63.12.4</t>
  </si>
  <si>
    <t>2100003569_46</t>
  </si>
  <si>
    <t>Закупка топлива для нужд ГТЭС в городе Калининград</t>
  </si>
  <si>
    <t>2100003569_47</t>
  </si>
  <si>
    <t>Транспортные услуги по перевозке грузов в городе Калининград</t>
  </si>
  <si>
    <t>60.24.2.63.40.</t>
  </si>
  <si>
    <t>2100003569_48</t>
  </si>
  <si>
    <t>Услуги по техническому обслуживанию оборудования ВПУ в городе Калининграде</t>
  </si>
  <si>
    <t>Работы должны выполняться специализированной организацей имеющей опыт соответвующих работ, в соответствии с требованиями завода-изготовителя. .</t>
  </si>
  <si>
    <t>2100003569_49</t>
  </si>
  <si>
    <t>Закупка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</si>
  <si>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</si>
  <si>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51.65.2; 50.50</t>
  </si>
  <si>
    <t>2100003569_50</t>
  </si>
  <si>
    <t>Услуги по техническому обслуживанию оборудования ДГУ в городе Калининграде</t>
  </si>
  <si>
    <t>29.24.9</t>
  </si>
  <si>
    <t>2100003569_51</t>
  </si>
  <si>
    <t>ЭЦ</t>
  </si>
  <si>
    <t>45000000000
46000000000</t>
  </si>
  <si>
    <t>Услуга по поставке электротехнической продукции, материалов для регулярных нужд всех подстанций мобильных ГТЭС</t>
  </si>
  <si>
    <t>На всю продукцию должны быть представлены: гарантии завода-изготовителя, паспорта, протоколы испытаний, соответствующие сертификаты (по необходимости)</t>
  </si>
  <si>
    <t>31.20.1</t>
  </si>
  <si>
    <t>2100003569_52</t>
  </si>
  <si>
    <t xml:space="preserve">45000000000
46000000000
03000000000
93000000000
95000000000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</si>
  <si>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t>
  </si>
  <si>
    <t>Услуги сервисное обслуживание устройств РЗ и А</t>
  </si>
  <si>
    <t>Услуги сервисное обслуживание устройств   РЗ и А</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</si>
  <si>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</si>
  <si>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31.20.9</t>
  </si>
  <si>
    <t>2100003569_53</t>
  </si>
  <si>
    <t>Услуги по сервисному обслуживанию электрооборудования</t>
  </si>
  <si>
    <t>31.62.9</t>
  </si>
  <si>
    <t xml:space="preserve">ООО "АББ"  дог. № 13/0601/012 от 30.05.2013 (рамочный) </t>
  </si>
  <si>
    <t>2100003569_54</t>
  </si>
  <si>
    <t>Услуги по проведению хромотографического и физикохимического анализа трансформаторного масла, анализ элегаза</t>
  </si>
  <si>
    <t>ООО "ЭЛЕГАЗЭНЕРГОСЕРВИС" дог. № 66/13 от 28.05.2013 (до 28.05.2014)</t>
  </si>
  <si>
    <t>2100003569_55</t>
  </si>
  <si>
    <t>Услуги по проведению высоковольтных испытаний оборудования, электрозащитных средств</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</si>
  <si>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</si>
  <si>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 xml:space="preserve">май </t>
  </si>
  <si>
    <t>ООО "Энергобезопасность" дог. № 55/13 от 13.05.2013 (до 13.05.2014)</t>
  </si>
  <si>
    <t>ОЛ 21</t>
  </si>
  <si>
    <t>2100003569_56</t>
  </si>
  <si>
    <t>Метрологическое обеспечение (КИП, ТМ, АИИС КУЭ)</t>
  </si>
  <si>
    <t>Приборы должны иметь заводскую гарантию, сертификат соответсвия, испытания, калибровки.</t>
  </si>
  <si>
    <t>33.20.4</t>
  </si>
  <si>
    <t>2100003569_57</t>
  </si>
  <si>
    <t>Услуги по обслуживанию кондиционеров на площадках размещения мобильных ГТЭС Московского региона</t>
  </si>
  <si>
    <t>29.23.9</t>
  </si>
  <si>
    <t xml:space="preserve">ООО "Климат-Контроль Инжиниринг" дог. № 12/0601/012 от 09.08.12 </t>
  </si>
  <si>
    <t>2100003569_58</t>
  </si>
  <si>
    <t xml:space="preserve">45000000000
46000000000
</t>
  </si>
  <si>
    <t>Услуги по техническому обслуживанию системы спутниковой связи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</si>
  <si>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</si>
  <si>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33.20.9</t>
  </si>
  <si>
    <t>2100003569_59</t>
  </si>
  <si>
    <t>кор-ка
отклонена</t>
  </si>
  <si>
    <t>Услуги связи для Московского региона</t>
  </si>
  <si>
    <t>64.20.1</t>
  </si>
  <si>
    <t>ООО "СТЭК.КОМ" дог.№14-1 st/c от 21.02.2007г. (рамочный)</t>
  </si>
  <si>
    <t>ОЛ 8</t>
  </si>
  <si>
    <t>2100003569_60</t>
  </si>
  <si>
    <t>04000000000</t>
  </si>
  <si>
    <t>Красноярский край</t>
  </si>
  <si>
    <t>Услуги связи для Красноярского края ПС "Кызылская"</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</si>
  <si>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</si>
  <si>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ЗАО "ДОЗОР-ТЕЛЕПОРТ" дог.№УДТ-316/09 от 10.12.2009г. (рамочный)</t>
  </si>
  <si>
    <t>2100003569_61</t>
  </si>
  <si>
    <t>Услуги связи для Краснодарского края, ПС  "Киррилловская"</t>
  </si>
  <si>
    <t>Услуги связи для Краснодарского края, ПС "Киррилловская"</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</si>
  <si>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</si>
  <si>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2100003569_62</t>
  </si>
  <si>
    <t>03000000000</t>
  </si>
  <si>
    <t>Краснодарский край</t>
  </si>
  <si>
    <t>Услуги связи для Краснодарского края, основной канал  ПСОУ</t>
  </si>
  <si>
    <t>ОАО "МТС" дог. №13/0601/014 от 10.06.2013г. (до 10.06.2014г.)</t>
  </si>
  <si>
    <t>ОЛ 13</t>
  </si>
  <si>
    <t>2100003569_63</t>
  </si>
  <si>
    <t>Услуги связи для Краснодарского края, резервные каналы ПСОУ, Сочинская ТЭС и СУГ</t>
  </si>
  <si>
    <t>2100003569_64</t>
  </si>
  <si>
    <t>Услуги связи для Краснодарского края, основные каналы Сочинская ТЭС и СУГ</t>
  </si>
  <si>
    <t>2100003569_65</t>
  </si>
  <si>
    <t>Услуги по ремонту инверторов ОПУ, САУ</t>
  </si>
  <si>
    <t>Ремонт должен выполняться специализированной организацей имеющей опыт ремонта, в соответствии с требованиями завода-изготовителя. По окончании ремонта инвертор должен иметь характеристики указанные в паспорте.</t>
  </si>
  <si>
    <t>2100003569_66</t>
  </si>
  <si>
    <t>Город Москва столица Российской Федерации город федерального значения</t>
  </si>
  <si>
    <t xml:space="preserve">Закупка услуг по поставке  приборов для метрологического обеспечения </t>
  </si>
  <si>
    <t>Закупка услуг по поставке приборов для метрологического обеспечения</t>
  </si>
  <si>
    <t>2100003569_67</t>
  </si>
  <si>
    <t>Закупка услуг по ремонту обмоток электрооборудования</t>
  </si>
  <si>
    <t>Проведение работ по ремонту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</si>
  <si>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31.10.9</t>
  </si>
  <si>
    <t>ЗАО "ПРОМЭЛЕКТРОРЕМОНТ" дог. № 13/0601/002 от 01.03.13 (до 01.03.2013) ООО "Элпромтехцентр" дог. 5017 от 29.01.2013 (до 29.01.2013)</t>
  </si>
  <si>
    <t>2100003569_68</t>
  </si>
  <si>
    <t>45000000000
46000000000
03420000000</t>
  </si>
  <si>
    <t>Город Москва столица Российской Федерации город федерального значения
Московская область
Краснодарский край, г. Новороссийск</t>
  </si>
  <si>
    <t>Выполнение работ (монтаж, поставка оборудования, наладка) по вводу в эксплуатацию систем контроля концетрации взрывоопасных газов на площадках ПС "Новосырово", "Пушкино", "Игнатово", "Кирилловская"</t>
  </si>
  <si>
    <t>2100003569_69</t>
  </si>
  <si>
    <t>Модернизация оборудования, сбор и передача технологической информации</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</si>
  <si>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</si>
  <si>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2100003569_70</t>
  </si>
  <si>
    <t>Программное обеспечение для
 АСУ ТП</t>
  </si>
  <si>
    <t>Программное обеспечение для 
АСУ ТП</t>
  </si>
  <si>
    <t>31.10.1</t>
  </si>
  <si>
    <t>2100003569_71</t>
  </si>
  <si>
    <t>Закупка компьютерной техники для площадок размещения МГТЭС</t>
  </si>
  <si>
    <t>Соответствие ТЗ</t>
  </si>
  <si>
    <t>2100003569_72</t>
  </si>
  <si>
    <t>Закупка услуг по поставке материалов для систем вентиляции и кондиционирования</t>
  </si>
  <si>
    <t>2100003569_73</t>
  </si>
  <si>
    <t xml:space="preserve">Поставка электрогенератора с комплектом запасных частей </t>
  </si>
  <si>
    <t>Поставка электрогенератора  с комплектом запасных частей</t>
  </si>
  <si>
    <t>2100003569_74</t>
  </si>
  <si>
    <t xml:space="preserve">Закупка устройства проверки 
РЗ и А </t>
  </si>
  <si>
    <t xml:space="preserve">Закупка устройства проверки
 РЗ и А </t>
  </si>
  <si>
    <t>2100003569_75</t>
  </si>
  <si>
    <t>Закупка переносного анализатора растворенных газов трансформаторного масла</t>
  </si>
  <si>
    <t xml:space="preserve">апрель </t>
  </si>
  <si>
    <t>2100003569_76</t>
  </si>
  <si>
    <t>Закупка силикагеля индикаторного</t>
  </si>
  <si>
    <t>31.62.1</t>
  </si>
  <si>
    <t>кг</t>
  </si>
  <si>
    <t>2100003569_77</t>
  </si>
  <si>
    <t>Закупка мобильной установки для очистки трансформаторного масла</t>
  </si>
  <si>
    <t>2100003569_78</t>
  </si>
  <si>
    <t xml:space="preserve">Услуги по проектированию  установки трех дизель генераторов </t>
  </si>
  <si>
    <t xml:space="preserve">Услуги по проектированию установки трех дизель генераторов </t>
  </si>
  <si>
    <t>2100003569_79</t>
  </si>
  <si>
    <t>Закупка дизель генератора
500 кВА, услуг по поставке материалов для установки трех дизель генераторов, услуги по монтажу  трех дизель генераторов</t>
  </si>
  <si>
    <t>2100003569_80</t>
  </si>
  <si>
    <t>Закупка систем мониторинга состояния ОПН</t>
  </si>
  <si>
    <t>2100003569_81</t>
  </si>
  <si>
    <t>95000000000</t>
  </si>
  <si>
    <t>Республика Хакасия</t>
  </si>
  <si>
    <t>Услуги по техническому обслуживанию оборудования связи и видеонаблюдения в Саяногорске</t>
  </si>
  <si>
    <t>32.30.9</t>
  </si>
  <si>
    <t>2100003569_82</t>
  </si>
  <si>
    <t xml:space="preserve">Город Калининград </t>
  </si>
  <si>
    <t>Услуги по сервисному обслуживанию устройств РЗиА
(для ОП Калининград)</t>
  </si>
  <si>
    <t>Услуги по сервисному обслуживанию устройств РЗиА</t>
  </si>
  <si>
    <t>2100003569_83</t>
  </si>
  <si>
    <t>Услуги по сервисному обслуживанию электрооборудования
(для ОП Калининград)</t>
  </si>
  <si>
    <t xml:space="preserve">Услуги по сервисному обслуживанию электрооборудования </t>
  </si>
  <si>
    <t>2100003569_84</t>
  </si>
  <si>
    <t>Услуги по проведению хроматографического и физико-химического анализа трансформаторного масла
(для ОП Калининград)</t>
  </si>
  <si>
    <t xml:space="preserve">Услуги по проведению хроматографического и физико-химического анализа трансформаторного масла </t>
  </si>
  <si>
    <t>ОЛ 30</t>
  </si>
  <si>
    <t>2100003569_85</t>
  </si>
  <si>
    <t>Услуги по испытаниям электрозащитных средств (ЭЗС) для Обособленного подразделения «Мобильные ГТЭС Калининград»</t>
  </si>
  <si>
    <t>ОЛ 7</t>
  </si>
  <si>
    <t>2100003569_86</t>
  </si>
  <si>
    <t>ЭЦ
ОП Калининград</t>
  </si>
  <si>
    <t>Услуги по проведению метрологической поверке и калибровке оборудования мобильных ГТЭС
(для ОП Калининград)</t>
  </si>
  <si>
    <t>Услуги по проведению метрологической поверке и калибровке оборудования мобильных ГТЭС</t>
  </si>
  <si>
    <t>2100003569_87</t>
  </si>
  <si>
    <t>Оказание услуг по техническому обслуживанию и ремонту кондиционеров находящихся на площадке МГТЭС ПС «Правобережная»</t>
  </si>
  <si>
    <t>ОЛ 37</t>
  </si>
  <si>
    <t>2100003569_88</t>
  </si>
  <si>
    <t>Услуги связи (резервные и основные каналы связи)
(для ОП Калининград)</t>
  </si>
  <si>
    <t xml:space="preserve">Услуги связи (резервные и основные каналы связи) </t>
  </si>
  <si>
    <t>2100003569_89</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</si>
  <si>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</si>
  <si>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</si>
  <si>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ОЛ 41</t>
  </si>
  <si>
    <t>2100003569_90</t>
  </si>
  <si>
    <t>Организация каналов связи (основной, резервный)
(для ОП Калининград)</t>
  </si>
  <si>
    <t>Организация каналов связи (основной, резервный)</t>
  </si>
  <si>
    <t xml:space="preserve">Бесперебойная, круглосуточная работа каналов. Выполнение работ специализированной организацией, имеющей лицензии на выполнение работ по организации каналов связи. </t>
  </si>
  <si>
    <t>64.20.11</t>
  </si>
  <si>
    <t>2100003569_91</t>
  </si>
  <si>
    <t>Республика Хакассия, г. Саяногорск</t>
  </si>
  <si>
    <t>Услуги технического обслуживания электрооборудования</t>
  </si>
  <si>
    <t>Обслуживание электрооборудования и поддержание его в рабочем состоянии</t>
  </si>
  <si>
    <t>2100003569_92</t>
  </si>
  <si>
    <t>СОУ</t>
  </si>
  <si>
    <t>4500000000046000000000</t>
  </si>
  <si>
    <t xml:space="preserve">Прохождение предсменного медицинского осмотра оперативного персонала </t>
  </si>
  <si>
    <t>Наличие лицензии на оказание медицинских услуг. Наличие квалифицированного медицинского персонала.</t>
  </si>
  <si>
    <t>85.1</t>
  </si>
  <si>
    <t>Договор №12/0600/006 от 01.01.13 ООО "Евромедхолдинг" с 01.01.2013 до 31.01.2013 Договор необходимо заключить 01.01.2014</t>
  </si>
  <si>
    <t>2100003569_93</t>
  </si>
  <si>
    <t>Корректировка(разработка) планов тушения пожара</t>
  </si>
  <si>
    <t>Разрешение на оказание консультационных услуг в области противопожарной безопасности</t>
  </si>
  <si>
    <t>74.20.14</t>
  </si>
  <si>
    <t xml:space="preserve"> </t>
  </si>
  <si>
    <t>2100003569_94</t>
  </si>
  <si>
    <t>Оперативно-диспетчерское управление энергообъектом (повышение квалификации)</t>
  </si>
  <si>
    <t xml:space="preserve">Оказание услуг по обучению в соответствии с действующим законодательством </t>
  </si>
  <si>
    <t>2100003569_95</t>
  </si>
  <si>
    <t>Закупка снегоуборочной техники</t>
  </si>
  <si>
    <t>29.40</t>
  </si>
  <si>
    <t>Договор необходимо заключить 01.01.2014</t>
  </si>
  <si>
    <t>2100003569_96</t>
  </si>
  <si>
    <t>2740100000027000000000</t>
  </si>
  <si>
    <t>Город Калининград Калининградская область</t>
  </si>
  <si>
    <t>ОЛ 8
ОЛ 29
ОЛ 41</t>
  </si>
  <si>
    <t>2100003569_97</t>
  </si>
  <si>
    <t>Развитие основных управленческих навыков (повышение квалификации)</t>
  </si>
  <si>
    <t>ОЛ 33</t>
  </si>
  <si>
    <t>2100003569_98</t>
  </si>
  <si>
    <t>Оператор слива-налива нефтепродуктов (повышение квалификации)</t>
  </si>
  <si>
    <t>ОЛ 35</t>
  </si>
  <si>
    <t>2100003569_99</t>
  </si>
  <si>
    <t>Закупка снегоуборочной техники
(для ОП Калининград)</t>
  </si>
  <si>
    <t>ОЛ 8
ОЛ 39</t>
  </si>
  <si>
    <t>2100003569_100</t>
  </si>
  <si>
    <t>Закупка противогололёдного реагента</t>
  </si>
  <si>
    <t>24.13</t>
  </si>
  <si>
    <t>2100003569_101</t>
  </si>
  <si>
    <t>Закупка газонокосительной техники</t>
  </si>
  <si>
    <r>
      <t>29.3</t>
    </r>
    <r>
      <rPr>
        <sz val="8"/>
        <color theme="0"/>
        <rFont val="Arial"/>
        <family val="2"/>
        <charset val="204"/>
      </rPr>
      <t>0</t>
    </r>
  </si>
  <si>
    <t>29.32.1</t>
  </si>
  <si>
    <t>2100003569_102</t>
  </si>
  <si>
    <t>Закупка противогололёдного реагента
(для ОП Калининград)</t>
  </si>
  <si>
    <t>ОЛ 8
ОЛ 34</t>
  </si>
  <si>
    <t>2100003569_103</t>
  </si>
  <si>
    <t>Закупка газонокосительной техники
(для ОП Калининград)</t>
  </si>
  <si>
    <t>29.30</t>
  </si>
  <si>
    <t>ОЛ19</t>
  </si>
  <si>
    <t>2100003569_104</t>
  </si>
  <si>
    <t xml:space="preserve"> - </t>
  </si>
  <si>
    <t>Служба по ОТиПБ</t>
  </si>
  <si>
    <t>Услуги по обслуживанию опасных производственных объектов</t>
  </si>
  <si>
    <t xml:space="preserve">Исполнитель должен иметь действующее свидетельство (лицензию) на право ведения аварийно-спасательных работ в чрезвычайных ситуациях. В перечне основных видов проводимых работ обязательно наличие следующих пунктов: − ликвидация (локализация) на суше разливов нефти и нефтепродуктов, 
− ликвидация (локализация) ЧС, связанных с разгерметизацией систем, оборудования, выбросами в окружающую среду взрывоопасных и токсических продуктов;
− ликвидация (локализация) ЧС на автомобильном транспорте;
− газоспасательные работы (комплекс аварийно-спасательных работ по оказанию помощи пострадавшим при взрывах, пожарах, загазованностях) в зоне ЧС.
</t>
  </si>
  <si>
    <t>74.84</t>
  </si>
  <si>
    <t>Договор № 147/11-Д от 30.12.2011.  Действует до 31.12.2013</t>
  </si>
  <si>
    <t>2100003569_105</t>
  </si>
  <si>
    <t>Услуги по страхованию опасных производственных объектов</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</si>
  <si>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</si>
  <si>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66.03.3</t>
  </si>
  <si>
    <t>Договоры (полисы) № 111 0100272519 от 22.04.2013;   № 111 0100272518 от 22.04.2013; № 111 0100272523 от 22.04.2013; № 111 0100272250 от 22.04.2013; № 111 0100272259 от 22.04.2013; № 111 0100272521 от 22.04.2013; № 111 0100272517 от 22.04.2013, действуют до 23.04.2014;   № 111 0100272520 от 22.04.2013, действует до 24.05.2014</t>
  </si>
  <si>
    <t>2100003569_106</t>
  </si>
  <si>
    <t>Предаттестационная подготовка с последующей аттестацией членов комиссии и ответственных за безопасное производство работ</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</si>
  <si>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</si>
  <si>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Договор " 0Б-508/13-С от 01.03.2013, действует до 31.12.2013</t>
  </si>
  <si>
    <t>2100003569_107</t>
  </si>
  <si>
    <t>Обучение по охране труда</t>
  </si>
  <si>
    <t>По окончании должны быть выданы протоколы и удостоверения</t>
  </si>
  <si>
    <t xml:space="preserve">80.30.3   </t>
  </si>
  <si>
    <t>Договор № 02-УМЦ-0553/0513 от 23.05.2013, действует до 30.06.2013</t>
  </si>
  <si>
    <t>2100003569_108</t>
  </si>
  <si>
    <t>Обучение по Пожарно-техническому минимуму руководителей и ответственных за пожарную безопасность</t>
  </si>
  <si>
    <t>2100003569_109</t>
  </si>
  <si>
    <t>Проведение периодических медосмотров</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</si>
  <si>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 </t>
  </si>
  <si>
    <t xml:space="preserve">85.12     </t>
  </si>
  <si>
    <t>2100003569_110</t>
  </si>
  <si>
    <t>Менеджмент организации на базе международных стандартов ISO 9001, ISO 14001, ISO 19011</t>
  </si>
  <si>
    <t>Повышение квалификации специалистов</t>
  </si>
  <si>
    <t xml:space="preserve">декабрь </t>
  </si>
  <si>
    <t>2100003569_111</t>
  </si>
  <si>
    <t xml:space="preserve">Повышение квалификации. Правила промышленной безопасности нефтебаз, складов нефтепродуктов и автозаправочных станций. </t>
  </si>
  <si>
    <t>Обучение по промышленной безопасности</t>
  </si>
  <si>
    <t>По окончании должны быть выдано удостоверение</t>
  </si>
  <si>
    <t>2100003569_112</t>
  </si>
  <si>
    <t xml:space="preserve">Повышение квалификации. Независимая оценка пожарного риска (аудит пожарной безопасности) </t>
  </si>
  <si>
    <t>Обучение по пожарной безопасности</t>
  </si>
  <si>
    <t>2100003569_113</t>
  </si>
  <si>
    <t>Услуги по проведению обучения работников Службы по охране труда и промышленной безопасности Общества в качестве членов комиссии по проведению специальной оценки условий труда</t>
  </si>
  <si>
    <t>ОЛ 36</t>
  </si>
  <si>
    <t>2100003569_114</t>
  </si>
  <si>
    <t>45000000000/03426000000</t>
  </si>
  <si>
    <t>Город Москва столица Российской Федерации город федерального значения / город Сочи Город краевого подчинения Краснодарского края</t>
  </si>
  <si>
    <t>Разработка проектов консервации и ликвидации опасных производственных объектов, положительные заключения экспертиз промышленной безопасности.</t>
  </si>
  <si>
    <t>1.Наличие у проектной организации свидетельства о допуске к  определенному виду   или видам работ, которые оказывают влияние на безопасность объектов. 2. Наличие лицензии на осуществление деятельности по проведению экспертизы промышленной безопасности.</t>
  </si>
  <si>
    <t>74.20</t>
  </si>
  <si>
    <t>2100003569_115</t>
  </si>
  <si>
    <t xml:space="preserve">Услуги по исключению опасных производственных объектов из государственного реестра </t>
  </si>
  <si>
    <t>Услуги по исключению опасных производственных объектов из государственного реестра</t>
  </si>
  <si>
    <t>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 в целях внесения изменений в государственный реестр опасных производственных объектов. Исполнитель должен иметь положительный опыт оказания услуг по сопровождению получения Свидетельства о регистрации в государственном реестре опасных производственных объектов</t>
  </si>
  <si>
    <t>2100003569_116</t>
  </si>
  <si>
    <t>Подготовка комплекта документов и сопровождении в Ростехнадзоре на изменение в  Лицензии.</t>
  </si>
  <si>
    <t>Услуга должна соответствовать требованиям Постановления Правительства Российской Федерации от 12.08.2008 №599.</t>
  </si>
  <si>
    <t xml:space="preserve">Штука                           </t>
  </si>
  <si>
    <t>2100003569_117</t>
  </si>
  <si>
    <t>Услуги по обслуживанию опасных производственных объектов
(для ОП Калининград)</t>
  </si>
  <si>
    <t>ОЛ 4
ОЛ 42</t>
  </si>
  <si>
    <t>2100003569_118</t>
  </si>
  <si>
    <t>Услуги по страхованию опасных производственных объектов
(для ОП Калининград)</t>
  </si>
  <si>
    <t>2100003569_119</t>
  </si>
  <si>
    <t>Предаттестационная подготовка с последующей аттестацией членов комиссии и ответственных за безопасное производство работ
(для ОП Калининград)</t>
  </si>
  <si>
    <t>2100003569_120</t>
  </si>
  <si>
    <t>Оказание услуг по проведению обучения руководителей и специалистов Обособленного подразделения «Мобильные ГТЭС Калининград»</t>
  </si>
  <si>
    <t>ОЛ 4
ОЛ 30</t>
  </si>
  <si>
    <t>2100003569_121</t>
  </si>
  <si>
    <t>Обучение по Пожарно-техническому минимуму руководителей и ответственных за пожарную безопасность
(для ОП Калининград)</t>
  </si>
  <si>
    <t>2100003569_122</t>
  </si>
  <si>
    <t>Проведение периодических медосмотров
(для ОП Калининград)</t>
  </si>
  <si>
    <t>2100003569_123</t>
  </si>
  <si>
    <t>Обучение по охране труда членов аттестационных комиссий по аттестации рабочих мест по условиям труда.
(для ОП Калининград)</t>
  </si>
  <si>
    <t>Обучение по охране труда членов аттестационных комиссий по аттестации рабочих мест по условиям труда.</t>
  </si>
  <si>
    <t>2100003569_124</t>
  </si>
  <si>
    <t>Служба технического надзора</t>
  </si>
  <si>
    <t>Город Москва столица Российской Федерации город Федерального значения</t>
  </si>
  <si>
    <t>Осуществление технического надзора и оценка состояния оборудования подстанций</t>
  </si>
  <si>
    <t>Исполнитель должен иметь иметь документ, подтверждающий право осуществления образовательной деятельности. По окончании обучения должно быть выдано удостоверение (сертификат) о прохождении обучения.</t>
  </si>
  <si>
    <t>Январь</t>
  </si>
  <si>
    <t>2100003569_125</t>
  </si>
  <si>
    <t>Осуществление технического надзора и оценка качества выполненных работ на энергообъектах капитального строительства</t>
  </si>
  <si>
    <t>Февраль</t>
  </si>
  <si>
    <t>2100003569_126</t>
  </si>
  <si>
    <t>ПТО</t>
  </si>
  <si>
    <t>г.Москва</t>
  </si>
  <si>
    <t>Оказание услуг по вывозу твердых бытовых отходов (ТБО) с ПС "Пушкино"</t>
  </si>
  <si>
    <t>Вывоз ТБО для последующего их размещения на полигоне</t>
  </si>
  <si>
    <t xml:space="preserve">Наличие договора с полигоном на размещение ТБО;
Наличие персонала и технических средств, для организации сбора и транспортировки отходов с территории объекта Заказчика.
</t>
  </si>
  <si>
    <t>90.00.2</t>
  </si>
  <si>
    <t>НЕТ</t>
  </si>
  <si>
    <t>Действующий договор с ООО "ЭКОН" от 18.12.2012 №282 действует до 31.12.2013</t>
  </si>
  <si>
    <t>2100003569_127</t>
  </si>
  <si>
    <t>Оказание услуг по вывозу твердых бытовых отходов (ТБО) с ПС "Игнатово"</t>
  </si>
  <si>
    <t>Действующий договор с ООО "Эко-Жилком" от 06.07.2009 №1229 действует до 31.12.2013</t>
  </si>
  <si>
    <t>2100003569_128</t>
  </si>
  <si>
    <t>Оказание услуг по вывозу твердых бытовых отходов (ТБО) с ПС "Новосырово"</t>
  </si>
  <si>
    <t>Действующий договор с ООО "Вершина" от 10.10.2012 №12/0602/030 действует до 10.10.2013</t>
  </si>
  <si>
    <t>2100003569_129</t>
  </si>
  <si>
    <t>Обслуживание мобильных туалетных кабин (МТК) на ПС "Игнатово"</t>
  </si>
  <si>
    <t>Обслуживание МТК</t>
  </si>
  <si>
    <t>Наличие лицензии на обезвреживание жидких бытовых отходов; Возможность оказывать услуги в зимний период.</t>
  </si>
  <si>
    <t>90.00.1</t>
  </si>
  <si>
    <t>Действующий договор с ООО "Эко-Жилком" от 04.05.2012 № Т-1643 действует до 30.06.2014</t>
  </si>
  <si>
    <t>2100003569_130</t>
  </si>
  <si>
    <t>Обслуживание мобильных туалетных кабин (МТК) на ПС "Пушкино", ПС "Новосырово"</t>
  </si>
  <si>
    <t>Действующий договор с ООО "СанТрест" от 17.12.2007 № 015/1207  действует до 31.12.2013</t>
  </si>
  <si>
    <t>2100003569_131</t>
  </si>
  <si>
    <t>Оказание услуг по водоснабжению/водоотведению на ПС "Пушкино"</t>
  </si>
  <si>
    <t>Водоснабжение/водоотведение на ПС "Пушкино"</t>
  </si>
  <si>
    <t>Наличие организованной водопроводной и канализационной сети, позволяющей бесперебойно пользоваться водой на ПС "Пушкино"</t>
  </si>
  <si>
    <t>41.0</t>
  </si>
  <si>
    <t>Действующий договор с МУП "Пушкинский водоканал" от 01.01.2011 №782                               действует до 31.12.2013</t>
  </si>
  <si>
    <t>2100003569_132</t>
  </si>
  <si>
    <t>Оказание услуг по водоснабжению/водоотведению на ПС "Игнатово"</t>
  </si>
  <si>
    <t>Водоснабжение/водоотведение на ПС "Игнатово"</t>
  </si>
  <si>
    <t>Наличие организованной водопроводной и канализационной сети, позволяющей бесперебойно пользоваться водой на ПС "Игнатово"</t>
  </si>
  <si>
    <t>Действующий договор с ООО "Эко-Жилком" от 01.07.2009 №734       действует до 31.12.2013</t>
  </si>
  <si>
    <t>2100003569_133</t>
  </si>
  <si>
    <t>Вывоз отаботанного масла с территории ПС "Пушкино", ПС "Игнатово", ПС "Новосырово"</t>
  </si>
  <si>
    <t>Наличие документов, подтверждающих дальнейшую утилизацию/использование отходов; Наличие автотранспорта для осуществления погрузки отхода</t>
  </si>
  <si>
    <t>Действующий договор с ООО ЭП "Интер Грин" от 27.12.2011 № 307-11-Ум действует до 27.12.2013</t>
  </si>
  <si>
    <t>2100003569_134</t>
  </si>
  <si>
    <t>Вывоз отработанных люминисцентных ламп с площадок и офиса</t>
  </si>
  <si>
    <t>Наличие документов, подтверждающих дальнейшее обезвреживание отходов; Наличие автотранспорта для осуществления погрузки отхода</t>
  </si>
  <si>
    <t>октбярь</t>
  </si>
  <si>
    <t xml:space="preserve">Действующий договор с ООО "ЭКО-90" от 24.04.2012 № эко/2953/0  пролонгация на год </t>
  </si>
  <si>
    <t>2100003569_135</t>
  </si>
  <si>
    <t>Вывоз и утилизация неисправной офисной техники</t>
  </si>
  <si>
    <t>Действующий договор с ООО НПП "Экотром РБ" от 28.10.2009 № 27998           действует до 27.10.2013</t>
  </si>
  <si>
    <t>2100003569_136</t>
  </si>
  <si>
    <t>Оказание услуг по разработке проектов ПНООЛР, ПДВ для ПС "Кирилловская"</t>
  </si>
  <si>
    <t>Разработка проектов ПДВ, ПНООЛР</t>
  </si>
  <si>
    <t>Наличие аккредитованной лаборатории, либо договора с таковой; наличие опыта в разработке проектов для генерирующих предприятий</t>
  </si>
  <si>
    <t>74.20.15</t>
  </si>
  <si>
    <t>ДА</t>
  </si>
  <si>
    <t>2100003569_137</t>
  </si>
  <si>
    <t>Оказание услуг по вывозу и утилизации отходов производства с ПС "Игнатово", ПС "Новосырово". ПС "Пушкино"</t>
  </si>
  <si>
    <t>Вывоз и утилизация масляных, топливных, воздушных фильтров, стоков с территории хранения топлива с ПС "Игнатово", ПС "Новосырово". ПС "Пушкино"</t>
  </si>
  <si>
    <t>Действующий договор с ООО "Инженерный сервис" 52-02-11Г от 01.03.2011                     действует до 01.03.2014</t>
  </si>
  <si>
    <t>2100003569_138</t>
  </si>
  <si>
    <t>Оказание услуг по обслуживанию очистных сооружений ПС "Рублево"</t>
  </si>
  <si>
    <t>Обслуживание очистных сооружений, вывоз и утилизация отходов, образующихся в результате обслуживания очистных сооружений</t>
  </si>
  <si>
    <t>Наличие документов, подтверждающих дальнейшую утилизацию/использование отходов. Наличие автотранспорта для осуществления погрузки отхода.</t>
  </si>
  <si>
    <t>Действующий договор с ООО "Инженерный сервис" 14-03-12Г от 06.02.2012                      действует до 31.12.2013</t>
  </si>
  <si>
    <t>2100003569_139</t>
  </si>
  <si>
    <t>Оказание услуг по замерам атмосферного воздуха и уровней шума на ПС "Игнатово", ПС "Пушкино", ПС "Новосырово"</t>
  </si>
  <si>
    <t>Наличие аккредитованной лаборатории</t>
  </si>
  <si>
    <t>74.20.55</t>
  </si>
  <si>
    <t>Действующий договор с ООО ЭАФ "КЕНТАВР" от 22.08.2011 № 89               действует до 22.08.2013</t>
  </si>
  <si>
    <t xml:space="preserve">                        </t>
  </si>
  <si>
    <t>Закупка ключа и ЭЦП для подачи отчетности в Росприроднадзор</t>
  </si>
  <si>
    <t>Соответствие требованиям Росприроднадзора</t>
  </si>
  <si>
    <t>72.60</t>
  </si>
  <si>
    <t>2100003569_141</t>
  </si>
  <si>
    <t>Оказание услуг по сервисному обслуживанию АИИС КУЭ</t>
  </si>
  <si>
    <t>Сервисное обслуживание АИИС КУЭ всех площадок размещения мобильных ГТЭС</t>
  </si>
  <si>
    <t>Наличие опыта работы и квалифицированных специалистов</t>
  </si>
  <si>
    <t>30.10.9</t>
  </si>
  <si>
    <t xml:space="preserve">3110000
</t>
  </si>
  <si>
    <t xml:space="preserve">Действующий договор с ОАО "ЭЦН" от 07.12.2012 № 41012053 действует до 31.12.13     </t>
  </si>
  <si>
    <t>2100003569_142</t>
  </si>
  <si>
    <t>удалить
не удалять</t>
  </si>
  <si>
    <t>Закупка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</si>
  <si>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</si>
  <si>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22.1</t>
  </si>
  <si>
    <t>ОЛ 4
ОЛ 8</t>
  </si>
  <si>
    <t>2100003569_143</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</si>
  <si>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</si>
  <si>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</si>
  <si>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40.10.3</t>
  </si>
  <si>
    <t xml:space="preserve">январь </t>
  </si>
  <si>
    <t>Действующий договор с ОАО "СО ЕЭС" № ОДУ-211 от 01.01.2009 срок действия не прописан</t>
  </si>
  <si>
    <t>2100003569_144</t>
  </si>
  <si>
    <t>Покупка электроэнергии на собственные нужды ОП "Хакасия"</t>
  </si>
  <si>
    <t>Покупка электрической энергии</t>
  </si>
  <si>
    <t>Соответствие правилам работы на рынках электроэнергии</t>
  </si>
  <si>
    <t>51.56.4</t>
  </si>
  <si>
    <t>Действующий договор с ОАО "Хакасэнергосбыт" от 04.04.13 № 63420  срок действия до 31.12.13 продлевается автоматически, если стороны не заявляют обратного.</t>
  </si>
  <si>
    <t>2100003569_145</t>
  </si>
  <si>
    <t>Оказание услуг по сопровождению ПК АСУРЭО</t>
  </si>
  <si>
    <t>Техническая поддержка ПК АСУРЭО в режиме 
«on-line»; поставка обновлений; ведение сайта технической поддержки</t>
  </si>
  <si>
    <t>72.20</t>
  </si>
  <si>
    <t xml:space="preserve">июль </t>
  </si>
  <si>
    <t>Действующий договор с О0О "СМС-ИТ" № 44-12 от 01.07.2012  срок действия продлевается автоматически, если стороны не заявляют обратного.</t>
  </si>
  <si>
    <t>2100003569_146</t>
  </si>
  <si>
    <t>Услуги по обучению в сфере охраны окружающей среды и экологической безопасности сотрудников в ОП "Мобильные ГТЭС Калининград"</t>
  </si>
  <si>
    <t>Наличие утвержденной в установленном порядке прогрммы обучения, лицензия на образовательную деятельность</t>
  </si>
  <si>
    <t>ед</t>
  </si>
  <si>
    <t>2100003569_147</t>
  </si>
  <si>
    <t>Водоснабжение и водоотведение на площадке размещения мобильных ГТЭС в Калининграде</t>
  </si>
  <si>
    <t>Наличие возможности непрерывной подачи воды и отвод сточных вод с территории мобильных ГТЭС</t>
  </si>
  <si>
    <t>41.00.2</t>
  </si>
  <si>
    <r>
      <t>м</t>
    </r>
    <r>
      <rPr>
        <vertAlign val="superscript"/>
        <sz val="8"/>
        <rFont val="Arial"/>
        <family val="2"/>
        <charset val="204"/>
      </rPr>
      <t>3</t>
    </r>
  </si>
  <si>
    <t>2100003569_148</t>
  </si>
  <si>
    <t>УпоРП</t>
  </si>
  <si>
    <t>Услуги по поставке специальной литературы</t>
  </si>
  <si>
    <t>Услуги по поствке специальной литературы</t>
  </si>
  <si>
    <t>796</t>
  </si>
  <si>
    <t>2100003569_149</t>
  </si>
  <si>
    <t>ОПКиО</t>
  </si>
  <si>
    <t>Услуги по обновлению ПК "ГрандСмета"</t>
  </si>
  <si>
    <t>Наличие свидетельства об официальной регистрации программы для ЭВМ
Версия ПК не ниже 6</t>
  </si>
  <si>
    <t>ООО «ГРАНД - Смета»</t>
  </si>
  <si>
    <t>Договор №077ГСМ00000604с от 18.04.2011
Договор №077ГСМ00000978 от 12.07.2013</t>
  </si>
  <si>
    <t>2100003569_150</t>
  </si>
  <si>
    <t>ОКиМ</t>
  </si>
  <si>
    <t>Услуги по аренде выставочной площади для участия Общества в профильных выставках</t>
  </si>
  <si>
    <t>Услуги по аренде выставочной площади</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</si>
  <si>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</si>
  <si>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70.10</t>
  </si>
  <si>
    <t>055</t>
  </si>
  <si>
    <t>квадратный метр</t>
  </si>
  <si>
    <t>2100003569_151</t>
  </si>
  <si>
    <t>Услуги по застройке выставочного стенда для участия Общества в профильных выставках</t>
  </si>
  <si>
    <t>Услуги по застройке выставочного стенда</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</si>
  <si>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ГОСТа и ТЗ.</t>
  </si>
  <si>
    <t>74.40</t>
  </si>
  <si>
    <t>2100003569_152</t>
  </si>
  <si>
    <t>Услуги по изготовлению рекламной продукции и сувениров для участия Общества в профильных выставках</t>
  </si>
  <si>
    <t>Услуги по изготовлению рекламной продукции и сувениров</t>
  </si>
  <si>
    <t>92.40</t>
  </si>
  <si>
    <t>2100003569_153</t>
  </si>
  <si>
    <t>Услуги по проведению маркетинговых исследований по выявлению площадок размещения мобильных ГТЭС</t>
  </si>
  <si>
    <t>Проведение маркетинговых исследований по выявлению площадок размещения мобильных ГТЭС</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</si>
  <si>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ТЗ.</t>
  </si>
  <si>
    <t>74.13.1</t>
  </si>
  <si>
    <t>2100003569_154</t>
  </si>
  <si>
    <t>Услуги по сертификации и лицензированию</t>
  </si>
  <si>
    <t>74.30.8</t>
  </si>
  <si>
    <t>2100003569_155</t>
  </si>
  <si>
    <t>ОД</t>
  </si>
  <si>
    <t>Казначейство</t>
  </si>
  <si>
    <t>Оказание информационно-консультационных услуг в виде семинара на тему Совершенствование системы бюджетирования</t>
  </si>
  <si>
    <t>Оказание информационно-консультационных услуг в виде семинара</t>
  </si>
  <si>
    <t xml:space="preserve">Опыт оказания информационно-консультационных услуг в форме проведения семинаров </t>
  </si>
  <si>
    <t>642</t>
  </si>
  <si>
    <t>Единица</t>
  </si>
  <si>
    <t>2014</t>
  </si>
  <si>
    <t>ОЛ 43</t>
  </si>
  <si>
    <t>2100003569_156</t>
  </si>
  <si>
    <t>ОКИД</t>
  </si>
  <si>
    <t>Оказание информационно-консультационных услуг в виде семинара на тему Анализ дебиторской и кредиторской задолженности</t>
  </si>
  <si>
    <t>Оказание информационно-консультационных услуг</t>
  </si>
  <si>
    <t>Опыт оказания информационно-консультационных услуг в форме проведения семинаров.</t>
  </si>
  <si>
    <t>2100003569_157</t>
  </si>
  <si>
    <t xml:space="preserve">Оказание информационно-консультационных услуг в виде семинара на тему Финансово-аналитический обзор деятельности предприятия по данным бухгалтерской отчетности.   </t>
  </si>
  <si>
    <t>ОЛ 37
ОЛ 43</t>
  </si>
  <si>
    <t>2100003569_158</t>
  </si>
  <si>
    <t xml:space="preserve">Оказание информационно-консультационных услуг в виде семинара на тему Формирование резервов по сомнительным долгам.      </t>
  </si>
  <si>
    <t>2100003569_159</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</si>
  <si>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</si>
  <si>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</si>
  <si>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</si>
  <si>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</si>
  <si>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28.02.2014 с возможностью пролонгации</t>
  </si>
  <si>
    <t>2100003569_160</t>
  </si>
  <si>
    <t>Услуга по организации и регулированию биржевой торговли</t>
  </si>
  <si>
    <t>Включена в перечень товарных бирж, допущенных к организации биржевой торговли электрической энергией и мощностью на оптовом рынке.</t>
  </si>
  <si>
    <t xml:space="preserve">ОАО «Московская энергетическая биржа» </t>
  </si>
  <si>
    <t>Договор №Б-50-2008 от 08.12.2008. Срок действия - бессрочный</t>
  </si>
  <si>
    <t>2100003569_161</t>
  </si>
  <si>
    <t>г. Москва, ПС "Рублево"</t>
  </si>
  <si>
    <t>Поставка электрической энергии (мощности) для обеспечения хозяйственных нужд на площадке размещения мобильных ГТЭС ПС «Рублево»</t>
  </si>
  <si>
    <t>Контрагент должен являтся гарантирующим поставщиком, в чей зоне деятельности находится объект энергоснабжения – площадка размещения мобильных ГТЭС ПС «Рублево».</t>
  </si>
  <si>
    <t>киловат/час</t>
  </si>
  <si>
    <t>ОАО «Мосэнергосбыт»</t>
  </si>
  <si>
    <t>2100003569_162</t>
  </si>
  <si>
    <t>г. Москва, МО ПС "Дарьино"</t>
  </si>
  <si>
    <t xml:space="preserve">Поставка электрической энергии (мощности) для обеспечения хозяйственных нужд на площадке размещения мобильных ГТЭС ПС «Дарьино»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</si>
  <si>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«Дарьино». </t>
  </si>
  <si>
    <t>2100003569_163</t>
  </si>
  <si>
    <t>Оказание информационно-консультационных услуг в виде семинара на тему функционирование генерирующих компаний на ОРЭМ</t>
  </si>
  <si>
    <t xml:space="preserve">Оказание информационно-консультационных услуг в виде семинара </t>
  </si>
  <si>
    <t>2100003569_164</t>
  </si>
  <si>
    <t>Оказание информационно-консультационных услуг в виде семинара на тему новое в законодательной базе в области электроэнергетики</t>
  </si>
  <si>
    <t>ОЛ 41
ОЛ 42</t>
  </si>
  <si>
    <t>2100003569_165</t>
  </si>
  <si>
    <t>ООТиМП</t>
  </si>
  <si>
    <t xml:space="preserve">Оказание информационно-консультационных услуг в виде семинара на тему Новое в трудовом законодательстве.  </t>
  </si>
  <si>
    <t>2100003569_166</t>
  </si>
  <si>
    <t xml:space="preserve">Оказание информационно-консультационных услуг в виде семинара на тему Актуальные вопросы оплаты труда на предприятии    </t>
  </si>
  <si>
    <t>2100003569_167</t>
  </si>
  <si>
    <t>ПЭО</t>
  </si>
  <si>
    <t>Москва</t>
  </si>
  <si>
    <t>Закупка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</si>
  <si>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</si>
  <si>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</si>
  <si>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ЗАО "ПФ "СКБ Контур"</t>
  </si>
  <si>
    <t>Договор № 984628/09 от 24.12.2009 г.
(бессрочный)</t>
  </si>
  <si>
    <t>2100003569_168</t>
  </si>
  <si>
    <t>ПЭО
ПТО
СОУ</t>
  </si>
  <si>
    <t>Закупка ключей и сертификатов ключей подписи  УЦ ОАО «АТС»</t>
  </si>
  <si>
    <t>Поставка ключей и сертификатов ключей подписи  УЦ ОАО «АТС»</t>
  </si>
  <si>
    <t>Контрагент должен поставить ключи и сертификаты ключей подписи  УЦ ОАО «АТС»</t>
  </si>
  <si>
    <t xml:space="preserve">ОАО "АТС" </t>
  </si>
  <si>
    <t>Договор № Д2008/463-14/1 от 10.06.2008 г.
(бессрочный)</t>
  </si>
  <si>
    <t>2100003569_169</t>
  </si>
  <si>
    <t>Обновление и информационные услуги ПК "ГРАНД-Смета"</t>
  </si>
  <si>
    <t xml:space="preserve">Поставка обновление и информационные услуги ПК "ГРАНД-Смета" </t>
  </si>
  <si>
    <t>Контрагент должен поставить обновление и информационные услуги ПК "ГРАНД-Смета"</t>
  </si>
  <si>
    <t>Договор № 077ГСМ00000604 от 18.04.2011
(бессрочный)</t>
  </si>
  <si>
    <t>2100003569_170</t>
  </si>
  <si>
    <t xml:space="preserve"> Современный финансово-экономический анализ положения компании</t>
  </si>
  <si>
    <t>2100003569_171</t>
  </si>
  <si>
    <t>Оказание информационно-консультационных услуг в виде семинара на тему Актуальные вопросы рынков электроэнергии и мощности</t>
  </si>
  <si>
    <t>2100003569_172</t>
  </si>
  <si>
    <t>Оказание информационно-консультационных услуг в виде семинара на тему Экономический анализ и его роль в управлении предприятием</t>
  </si>
  <si>
    <t>2100003569_173</t>
  </si>
  <si>
    <t>Оказание информационно-консультационных услуг в виде семинара на тему Современный финансово-экономический анализ положения компании</t>
  </si>
  <si>
    <t>2100003569_174</t>
  </si>
  <si>
    <t xml:space="preserve">Оказание информационно-консультационных услуг в виде семинара на тему Методы экономического анализа и его роль в управлении организацией </t>
  </si>
  <si>
    <t>2100003569_175</t>
  </si>
  <si>
    <t>Оказание информационно-консультационных услуг в виде семинара на тему Особенности ценообразования, бухгалтерского учета и налообложения на рынках электроэнергии, мощности</t>
  </si>
  <si>
    <t>Опыт оказания информационно-консультационных услуг в форме проведения семинаров</t>
  </si>
  <si>
    <t>2100003569_176</t>
  </si>
  <si>
    <t>АХО</t>
  </si>
  <si>
    <t>Услуги по аренде помещения под офис</t>
  </si>
  <si>
    <t>Договор № 13-0501-001 от 01.02.2013 по 31.12.2013г. ООО "Аква Сервис"</t>
  </si>
  <si>
    <t>включает клининговые услуги и парковку</t>
  </si>
  <si>
    <t>2100003569_177</t>
  </si>
  <si>
    <t>Заключение  договора на закупку подарков для сотрудников</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</si>
  <si>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ГОСТа.</t>
  </si>
  <si>
    <t>Договор разовый</t>
  </si>
  <si>
    <t>ОЛ 25</t>
  </si>
  <si>
    <t>2100003569_178</t>
  </si>
  <si>
    <t>Услуги по проведению мероприятия , посвященного "Дню компании"</t>
  </si>
  <si>
    <t>Исполнитель должен обладать опытом работы на рынке в данной сфере не менее 3 лет. Положительная репутация контрагента, по проведению организационно-развлекательных мероприятий</t>
  </si>
  <si>
    <t>2100003569_179</t>
  </si>
  <si>
    <t>Услуги по проведению «Командообразующего мероприятия, включающего в себя подведение итогов работы за 2014 г. и постановкой задач на 2015 г.</t>
  </si>
  <si>
    <t>ОЛ 36.1</t>
  </si>
  <si>
    <t>2100003569_180</t>
  </si>
  <si>
    <t>Услуги по организации банкета , посвященного "Дню компании"</t>
  </si>
  <si>
    <t>2100003569_181</t>
  </si>
  <si>
    <t>Услуги по организации банкета , посвященного "Дню энергетика"</t>
  </si>
  <si>
    <t>2100003569_182</t>
  </si>
  <si>
    <t xml:space="preserve">Заключение рамочных договоров  по ремонту офисных помещений </t>
  </si>
  <si>
    <t>Исполнитель должен обладать опытом работы на рынке в данной сфере не менее 3 лет. Положительная репутация контрагента.</t>
  </si>
  <si>
    <t>Договор в стадии заключения</t>
  </si>
  <si>
    <t>2100003569_183</t>
  </si>
  <si>
    <t>Заключение  договора на закупку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</si>
  <si>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</si>
  <si>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2100003569_184</t>
  </si>
  <si>
    <t>Заключение  договора на закупку сувенирной продукции с логотипом компании</t>
  </si>
  <si>
    <t>2100003569_185</t>
  </si>
  <si>
    <t>Заключение рамочных договоров на поставку мебели</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</si>
  <si>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</si>
  <si>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март </t>
  </si>
  <si>
    <t>Договор №  13-0501-006 ЗАО ТПК "Феликс" ; 13-0501-007 ООО" Интерпанорама" от 22.05.2013 по 21.05.2014</t>
  </si>
  <si>
    <t>2100003569_186</t>
  </si>
  <si>
    <t>Оказание услуг по уборке офисных помещений</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</si>
  <si>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</si>
  <si>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Договор № 13-0501-002 от 01.02.2013 по 31.12.2013г. ООО "Аква Сервис"</t>
  </si>
  <si>
    <t>2100003569_187</t>
  </si>
  <si>
    <t>Оказание услуг кабельного и спутнивого телевидения</t>
  </si>
  <si>
    <t>Исполнитель должен обладать опытом работы на рынке в данной сфере не менее 3 лет. Положительная репутация контрагента</t>
  </si>
  <si>
    <t>Договор № 10-0501-040 от 23.07.10 (с пролонгацией)</t>
  </si>
  <si>
    <t>2100003569_188</t>
  </si>
  <si>
    <t>Покупка кофе для руководителей (приемная)</t>
  </si>
  <si>
    <t>2100003569_189</t>
  </si>
  <si>
    <t>Заключение рамочных договоров на поставку канцелярских и хозяйственных товаров</t>
  </si>
  <si>
    <t>2100003569_190</t>
  </si>
  <si>
    <t>Заключение договора на стирку,химчистку,и ремонт спец одежды</t>
  </si>
  <si>
    <t xml:space="preserve"> 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</si>
  <si>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13-0501-005 от 07.05.13 г. по 06.05.2014 г.ООО "Адиал Шанс"</t>
  </si>
  <si>
    <t>2100003569_191</t>
  </si>
  <si>
    <t>Заключение рамочных договоров на поставку спецодежды, средств индивидуальной защиты и технического инвентаря</t>
  </si>
  <si>
    <t>Договор 13-0501-004 от 29.03.13 г. по 28.03.2014 г. ЗАО "Меридиан"; Договор 13-0501-003 от 26.06.2013 г. по 25.06.2014 г. ЗАО "Восток Сервис Спецкомплект"</t>
  </si>
  <si>
    <t>2100003569_192</t>
  </si>
  <si>
    <t>Заключение договора на поставку продуктов в офис</t>
  </si>
  <si>
    <t>Качество поставляемого товара должно сооответствовать требованиям ГОСТа установленным для данного вида продукции.</t>
  </si>
  <si>
    <t>Новая закупка</t>
  </si>
  <si>
    <t>2100003569_193</t>
  </si>
  <si>
    <t xml:space="preserve">Услуги мобильной связи </t>
  </si>
  <si>
    <t>Качество поставляемых услуг связи должно соответствовать требованиям ГОСТа</t>
  </si>
  <si>
    <t>Договор  № 320148348 от 16.08.2006 г. (с пролонгацией) ОАО "Вымпелком"</t>
  </si>
  <si>
    <t>2100003569_194</t>
  </si>
  <si>
    <t>Услуги по поставке питьевой воды</t>
  </si>
  <si>
    <t>Качество поставляемой питьевой воды должно соответствовать требованиям ГОСТа</t>
  </si>
  <si>
    <t>Договор № 07-0602-013 от 29.03.2007 г. (с пролонгацией) ООО "НестлеВотекКулерСервис"</t>
  </si>
  <si>
    <t>2100003569_195</t>
  </si>
  <si>
    <t xml:space="preserve">Услуги по аренде помещения под офис юр адрес </t>
  </si>
  <si>
    <t>2100003569_196</t>
  </si>
  <si>
    <t>Заключение рамочных договоров по  ремонту и обслуживанию кондиционеров в центральном офисе ОАО "Мобильные ГТЭС"</t>
  </si>
  <si>
    <t>Заключение рамочных договоров по  ремонту и ослуживанию кондиционеров в центральном офисе ОАО "Мобильные ГТЭС"</t>
  </si>
  <si>
    <t xml:space="preserve">Исполнитель проводит ТО и ремонты в полном объеме и в согласованные Сторонами сроки. Исполнитель должен обладать опытом работы на рынке в данной сфере не менее 3 лет. </t>
  </si>
  <si>
    <t>Договор № 11-0501-065 от 26.10.2011 г. (с пролонгацией) ООО "Вертекс Климат"</t>
  </si>
  <si>
    <t>2100003569_197</t>
  </si>
  <si>
    <t>Оказание услуг по подписке на периодические издания</t>
  </si>
  <si>
    <t>2100003569_198</t>
  </si>
  <si>
    <t xml:space="preserve">Заключение рамочных договоров оказание услуг по поставке электро-хозяйственных товаров </t>
  </si>
  <si>
    <t>2100003569_199</t>
  </si>
  <si>
    <t>Заключение договора на поставку сотовых телефонов</t>
  </si>
  <si>
    <t>качество предоставляемых товаров должно соответствовать стандартам Р.Ф.</t>
  </si>
  <si>
    <t>2100003569_200</t>
  </si>
  <si>
    <t>Услуги мобильной internet связи 3G</t>
  </si>
  <si>
    <t>Договор № 07-0502-037 ; № 07-0502-036 24.09.2007 г. № 08-0502-006 от 22.01.2008 г. Московская Сотовая связь (с пролонгацией)</t>
  </si>
  <si>
    <t>2100003569_201</t>
  </si>
  <si>
    <t>ОЗ</t>
  </si>
  <si>
    <t xml:space="preserve">Калининградская область.Город Калининград
</t>
  </si>
  <si>
    <t>Услуги по аренде помещения под офис
(для ОП Калининград)</t>
  </si>
  <si>
    <t>70.32</t>
  </si>
  <si>
    <t>2100003569_202</t>
  </si>
  <si>
    <t>Услуги по аренде помещения под кабинет охраны труда на площадке размещения мобильных ГТЭС (для Обособленного подразделения Калининград)</t>
  </si>
  <si>
    <t>Услуги по аренде помещения под склад  (техническое помещение)</t>
  </si>
  <si>
    <t>2100003569_203</t>
  </si>
  <si>
    <t xml:space="preserve">Выполнение работ по текущему ремонту нежилого помещения, в том числе установка и наладка системы кондиционирования, в офисном помещении
(для ОП Калининград)
</t>
  </si>
  <si>
    <t>2100003569_204</t>
  </si>
  <si>
    <t>Поставка мебели
(для ОП Калининград)</t>
  </si>
  <si>
    <t>ОЛ 25
ОЛ 31</t>
  </si>
  <si>
    <t>2100003569_205</t>
  </si>
  <si>
    <t>Оказание услуг по уборке офисных помещений
(для ОП Калининград)</t>
  </si>
  <si>
    <t>2100003569_206</t>
  </si>
  <si>
    <t>Заключение рамочных договоров на поставку канцелярских и хозяйственных товаров
(для ОП Калининград)</t>
  </si>
  <si>
    <t>2100003569_207</t>
  </si>
  <si>
    <t>Заключение договора на стирку,химчистку,и ремонт спец одежды
(для ОП Калининград)</t>
  </si>
  <si>
    <t>2100003569_208</t>
  </si>
  <si>
    <t>Заключение рамочных договоров на поставку спецодежды, средств индивидуальной защиты и технического инвентаря
(для ОП Калининград)</t>
  </si>
  <si>
    <t>2100003569_209</t>
  </si>
  <si>
    <t>Услуги мобильной связи 
(для ОП Калининград)</t>
  </si>
  <si>
    <t>2100003569_210</t>
  </si>
  <si>
    <t>Услуги по поставке питьевой воды
(для ОП Калининград)</t>
  </si>
  <si>
    <t>2100003569_211</t>
  </si>
  <si>
    <t>ОИТС</t>
  </si>
  <si>
    <t xml:space="preserve">Услуги стационарной связи </t>
  </si>
  <si>
    <t>Круглосуточный доступ связи</t>
  </si>
  <si>
    <t>ООО "Мегатон"</t>
  </si>
  <si>
    <t>ОЛ 1</t>
  </si>
  <si>
    <t>2100003569_212</t>
  </si>
  <si>
    <t xml:space="preserve">Услуги стационарной internet связи </t>
  </si>
  <si>
    <t>Круглосуточный доступ к сети интернет</t>
  </si>
  <si>
    <t>ОЛ 1
ОЛ 39</t>
  </si>
  <si>
    <t>2100003569_213</t>
  </si>
  <si>
    <t>Закупка программного обеспечения</t>
  </si>
  <si>
    <t>Официальная поставка ПО</t>
  </si>
  <si>
    <t>комплект</t>
  </si>
  <si>
    <t xml:space="preserve"> Дог. № 13-0502-005 от 20.02.2013 ЗАО ЛАНИТ, Дог. № 13-0502-006 от 20.02.2013 ЗАО ЛАНИТ, Дог. № 13-0502-003 от 14.02.2013 ООО ОфисТехникс, Дог. № 13-0502-004 от 15.02.13 ООО ОфисТехникс </t>
  </si>
  <si>
    <t>ОЛ 13
ОЛ 33
(НДС не облагается)</t>
  </si>
  <si>
    <t>2100003569_214</t>
  </si>
  <si>
    <t>Заключение рамочных договоров на поставку оргтехники</t>
  </si>
  <si>
    <t>Официальная поставка оборудования</t>
  </si>
  <si>
    <t>Дог. № 13-0502-008 от 20.05.2013 ООО ТРИВИА,Дог. № 13-0502-007 от 18.04.2013 ООО ОфисТехникс,Дог. № 13-0502-009 от 08.05.2013 ЗАО ЛАНИТ</t>
  </si>
  <si>
    <t>2100003569_215</t>
  </si>
  <si>
    <t>Проведение ежемесячных регламентных работ по мониторингу и сопровождению АСУД</t>
  </si>
  <si>
    <t>Оперативное устранение ошибок в работе системы</t>
  </si>
  <si>
    <t>Дог. № 11-0501-037 от 01.08.11 АйДи-Тех</t>
  </si>
  <si>
    <t>2100003569_216</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</si>
  <si>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</si>
  <si>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</si>
  <si>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11-0501-058 от 12.09.11 Зеркало</t>
  </si>
  <si>
    <t>2100003569_217</t>
  </si>
  <si>
    <t>Услуги стационарной internet связи системы видеонаблюдения на площадках размещения мобильных ГТЭС</t>
  </si>
  <si>
    <t>Круглосуточный доступ к сети интернет.</t>
  </si>
  <si>
    <t>Дог. № 09-0501-011 от 09.02.09 Престиж Интернет</t>
  </si>
  <si>
    <t>ОЛ 13
ОЛ 33</t>
  </si>
  <si>
    <t>2100003569_218</t>
  </si>
  <si>
    <t>Услуги по сервисному обслуживанию систем видеонаблюдения на площадках размещения мобильных ГТЭС</t>
  </si>
  <si>
    <t>Сроки. Качество выполнения</t>
  </si>
  <si>
    <t>Дог. № 12-05011-003 от 07.06.2012 Рефлекс-СБ</t>
  </si>
  <si>
    <t>2100003569_219</t>
  </si>
  <si>
    <t>Приобретение прав пользования программным обеспечением EMC Documentum и услуг по его технической поддержке, а также на право приобретения услуг по продлению технической поддержки ранее приобретенных прав пользования программным обеспечением ЕМС Documentum для нужд ОАО «Мобильные ГТЭС»</t>
  </si>
  <si>
    <t>Открытый запрос предложений на право заключения договора на приобретение прав пользования программным обеспечением EMC Documentum и услуг по его технической поддержке,а также на право приобретения услуг по продлению технической поддержки ранее приобретенных прав пользования программным обеспечением ЕМС Documentum для нужд ОАО «Мобильные ГТЭС»</t>
  </si>
  <si>
    <t>ОЛ 29</t>
  </si>
  <si>
    <t>2100003569_220</t>
  </si>
  <si>
    <t>Заключения договора на право оказания услуг по миграции базового ПО ЕМС Documentum с версии 6.5 на версию 6.7</t>
  </si>
  <si>
    <t>2100003569_221</t>
  </si>
  <si>
    <t>Заключения договора на право внедрение мобильного интерфейса АСУД на базе Apple Ipad</t>
  </si>
  <si>
    <t>2100003569_222</t>
  </si>
  <si>
    <t>Калининградская область,Город Калининград</t>
  </si>
  <si>
    <t>2100003569_223</t>
  </si>
  <si>
    <t>2100003569_224</t>
  </si>
  <si>
    <t>Заключение рамочных договоров на приобретение продуктов программного обеспечения</t>
  </si>
  <si>
    <t>2100003569_225</t>
  </si>
  <si>
    <t>Поставка оргтехники</t>
  </si>
  <si>
    <t>2100003569_226</t>
  </si>
  <si>
    <t>2100003569_227</t>
  </si>
  <si>
    <t>Предоставление доступа к системе информационной поддержки конкурентных закупок "Торгово-закупочная система "ЭЛЕКТРА"</t>
  </si>
  <si>
    <t>Стабильная работа торговой площадки. Осуществление консультаций по возникшим вопросам</t>
  </si>
  <si>
    <t>7230040
7230050
7230060</t>
  </si>
  <si>
    <t>усл</t>
  </si>
  <si>
    <t xml:space="preserve">ООО "Би.Ай.Маркт" договор от 20.01.2013 № 1з-2013 действует до 19.01.2014 </t>
  </si>
  <si>
    <t>2100003569_228</t>
  </si>
  <si>
    <t>Услуги по изготовлению сертификатов открытых ключей ЭЦП для ТЗС-Электра и Россселторг, для офциального сайта закупки</t>
  </si>
  <si>
    <t>изготовлению сертификатов открытых ключей ЭЦП для ТЗС-Электра и и Россселторг, для офциального сайта закупки</t>
  </si>
  <si>
    <t>2100003569_229</t>
  </si>
  <si>
    <t>Услуги по подключению к системе "Кису-закупки", техническая поддержка и обслуживание</t>
  </si>
  <si>
    <t>Стабильная работа системы. Осуществление технической поддержки и консультаций по возникшим вопросам</t>
  </si>
  <si>
    <t>ОАО "Энергостройснабкомплект ЕЭС"</t>
  </si>
  <si>
    <t xml:space="preserve">Энергостройснабкомплект ЕЭС Договор 255/09 от 19.01.2009 с автопролонгацией </t>
  </si>
  <si>
    <t>ОЛ 5</t>
  </si>
  <si>
    <t>2100003569_230</t>
  </si>
  <si>
    <t xml:space="preserve">4500000000046000000000
03000000000
93000000000
95000000000
</t>
  </si>
  <si>
    <t xml:space="preserve">Страхование имущества Мобильные ГТЭС  (группа С, Д)    </t>
  </si>
  <si>
    <t>Перестраховочная защита, покрытие "все риски", размер страхового тарифа</t>
  </si>
  <si>
    <t>2100003569_231</t>
  </si>
  <si>
    <t>Страхование гражданской ответственности за причинение вреда 3-м лицам</t>
  </si>
  <si>
    <t>Перестраховочная защита, размер страхового тарифа</t>
  </si>
  <si>
    <t>2100003569_232</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</si>
  <si>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</si>
  <si>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</si>
  <si>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2100003569_233</t>
  </si>
  <si>
    <t>Обучение повышение квалификации
(Практика заключения договоров)</t>
  </si>
  <si>
    <t>Практика заключения договоров, актуальные вопросы по изменениям в законодательстве</t>
  </si>
  <si>
    <t xml:space="preserve">Получение соответствующих документов подтверждающих прохождение обучения </t>
  </si>
  <si>
    <t>М</t>
  </si>
  <si>
    <t>80.30.3.</t>
  </si>
  <si>
    <t>2100003569_234</t>
  </si>
  <si>
    <t>Обучение повышение квалификации
(Практика закупочной деятельности )</t>
  </si>
  <si>
    <t>Практика закупочной деятельности в рамках закона 223-ФЗ: требования законодательства, работа на официальном сайте zakupki.gov.ru, проведение закупочных процедур, заключение и исполнение договора</t>
  </si>
  <si>
    <t>2100003569_235</t>
  </si>
  <si>
    <t>Служба по автотранспорту</t>
  </si>
  <si>
    <t>Закупка автомобиля бизнес класса</t>
  </si>
  <si>
    <t>Официальный дилер</t>
  </si>
  <si>
    <t>Шт.</t>
  </si>
  <si>
    <t>Да</t>
  </si>
  <si>
    <t>ОЛ 3</t>
  </si>
  <si>
    <t>2100003569_236</t>
  </si>
  <si>
    <t>Услуги по техническому обслуживанию топливозаправщиков MAN</t>
  </si>
  <si>
    <t>Официальный дилер MAN</t>
  </si>
  <si>
    <t>ед.</t>
  </si>
  <si>
    <t>Март</t>
  </si>
  <si>
    <t>Договор действующий, ООО "Трак сервис 36", дог. №11/0503/012 от 22.03.11</t>
  </si>
  <si>
    <t>2100003569_237</t>
  </si>
  <si>
    <t>Услуги по техническому обслуживанию а/м Фольксваген</t>
  </si>
  <si>
    <t>Официальный дилер Фольксваген</t>
  </si>
  <si>
    <t>Апрель</t>
  </si>
  <si>
    <t>Май</t>
  </si>
  <si>
    <t>Договор действующий, ЗАО "Авилон АГ", дог. №13/0503/047 от 28.05.13</t>
  </si>
  <si>
    <t>2100003569_238</t>
  </si>
  <si>
    <t>Услуги по техническому обслуживанию а/м Ниссан</t>
  </si>
  <si>
    <t>Официальный дилер Ниссан</t>
  </si>
  <si>
    <t>Декабрь</t>
  </si>
  <si>
    <t>Договор действующий, ООО "ДиксиТрейд" , дог. № 12 от25.01.12г.</t>
  </si>
  <si>
    <t>2100003569_239</t>
  </si>
  <si>
    <t>Услуги по техническому обслуживанию а/м Киа</t>
  </si>
  <si>
    <t>Официальный дилер Киа</t>
  </si>
  <si>
    <t>Договор действующий, ЗАО "Автовэлл", дог. №25/18-05 от 18.05.12</t>
  </si>
  <si>
    <t>2100003569_240</t>
  </si>
  <si>
    <t>Услуги по техническому обслуживанию а/м Мерседес-Бенц</t>
  </si>
  <si>
    <t>Официальный дилер Мерседес-Бенц</t>
  </si>
  <si>
    <t>Июль</t>
  </si>
  <si>
    <t>Август</t>
  </si>
  <si>
    <t>Договор действующий, ЗАО "Авилон АГ", дог. №А192/12 от 23.08.2012.</t>
  </si>
  <si>
    <t>2100003569_241</t>
  </si>
  <si>
    <t>Услуги по ремонту и техническому обслуживанию а/м Крайслер</t>
  </si>
  <si>
    <t>Официальный дилер Крайслер</t>
  </si>
  <si>
    <t>Договор действующий, ЗАО "Автолайт", дог. №1059/13 от 18.02.2013.</t>
  </si>
  <si>
    <t>2100003569_242</t>
  </si>
  <si>
    <t xml:space="preserve">Услуги по техническому обслуживанию автомастерской (грузовой а/м) Хюндай </t>
  </si>
  <si>
    <t xml:space="preserve">Услуги по техническому обслуживанию автомастерской Хюндай </t>
  </si>
  <si>
    <t>Официальный дилер Хюндай</t>
  </si>
  <si>
    <t>Сентябрь</t>
  </si>
  <si>
    <t>Договор действующий, ЗАО "АВТОКОМТРАНС", дог. №11/0503/033 от 22.09.2011.</t>
  </si>
  <si>
    <t>2100003569_243</t>
  </si>
  <si>
    <t>Услуги по техническому обслуживанию а/м Хюндай Н-1 (легковая)</t>
  </si>
  <si>
    <t>Услуги по техническому обслуживанию а/м Хюндай Н-1</t>
  </si>
  <si>
    <t>Договор действующий, ЗАО "Авилон АГ", дог. №13/0503/005 от 18.01.2013.</t>
  </si>
  <si>
    <t>2100003569_244</t>
  </si>
  <si>
    <t>Услуги по предрейсовому медосмотру водителей</t>
  </si>
  <si>
    <t>Своевременный осмтор водителей</t>
  </si>
  <si>
    <t>8510000, 8519450</t>
  </si>
  <si>
    <t>Договор действующий,  ООО "ЕвроМедХолдинг", дог. № 043/2009/ПОВ от 27.04.09г.</t>
  </si>
  <si>
    <t>2100003569_245</t>
  </si>
  <si>
    <t>Услуги по мониторингу автотранспорта "Автолокатор"</t>
  </si>
  <si>
    <t>Круглосуточный мониторинг автотранспорта, отчеты</t>
  </si>
  <si>
    <t>Договор действующий, ООО "Мегапейдж", дог. № КП-49-08 от 24.03.08г.</t>
  </si>
  <si>
    <t>2100003569_246</t>
  </si>
  <si>
    <t>Закупка топлива для автотранспорта</t>
  </si>
  <si>
    <t>Качество топлива, зазвитая сеть продаж</t>
  </si>
  <si>
    <t>5050101, 5050102</t>
  </si>
  <si>
    <t>Договор действующий, ООО "Юникард-Ойл", дог. № 11/0503/016 от 29.04.2011</t>
  </si>
  <si>
    <t>2100003569_247</t>
  </si>
  <si>
    <t>Услуги по хранению топливозаправщиков</t>
  </si>
  <si>
    <t>Наличие охраны, круглосуточная доступность</t>
  </si>
  <si>
    <t>Договор действующий, ЗАО "Союзвнештранс-Авиа", дог. № 07-0502-25 от 21.08.07</t>
  </si>
  <si>
    <t>2100003569_248</t>
  </si>
  <si>
    <t>Страхование КАСКО</t>
  </si>
  <si>
    <t>Наличие аварийного комиссара, возмещение ущерба по разным рискам</t>
  </si>
  <si>
    <t>ООО "СК"Согласие"</t>
  </si>
  <si>
    <t>2100003569_249</t>
  </si>
  <si>
    <t>Страхование ОСАГО</t>
  </si>
  <si>
    <t xml:space="preserve"> Возмещение ущерба по правилам обязательного страхования</t>
  </si>
  <si>
    <t>ООО "Росгосстрах"</t>
  </si>
  <si>
    <t>2100003569_250</t>
  </si>
  <si>
    <t>Технический осмотр автомобилей</t>
  </si>
  <si>
    <t>Наличие аккедитации</t>
  </si>
  <si>
    <t>Нет</t>
  </si>
  <si>
    <t>2100003569_251</t>
  </si>
  <si>
    <t>Калининград</t>
  </si>
  <si>
    <t>Услуги по техническому обслуживанию топливозаправщиков MAN
(для ОП Калининград)</t>
  </si>
  <si>
    <t>Ед.</t>
  </si>
  <si>
    <t>2100003569_252</t>
  </si>
  <si>
    <t>Оказание услуг по техническому обслуживанию и ремонту автомобиля KIA MV KARNIVAL, находящегося в эксплуатации в Обособленном Подразделении «Мобильные ГТЭС Калининград</t>
  </si>
  <si>
    <t xml:space="preserve">1. Исполнитель должен являться официальным дилером.
2. Исполнитель должен иметь действующие сертификаты и разрешения, а так же регламент на проведение и организацию ремонтных работ, указанных в техническом задании.
3. На все виды ремонтных, слесарных, кузовных работ должны предоставляться гарантии не менее 6 месяцев.
4. Гарантийный срок исчисляется с момента выдачи автомобиля Заказчику
</t>
  </si>
  <si>
    <t>2100003569_253</t>
  </si>
  <si>
    <t>Оказание комплекса услуг по выпуску на линию транспортного средства: минивэн легковой КИА МВ КАРНИВАЛ, и проведению предрейсовых и послерейсовых медицинских осмотров водителей транспортных средств Обособленного подразделения «Мобильные ГТЭС Калининград»</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</si>
  <si>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</si>
  <si>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ОЛ 9
ОЛ 27</t>
  </si>
  <si>
    <t>2100003569_254</t>
  </si>
  <si>
    <t>Закупка топлива для автотранспорта
(для ОП Калининград)</t>
  </si>
  <si>
    <t>Качество топлива, развитая сеть продаж</t>
  </si>
  <si>
    <t>2100003569_255</t>
  </si>
  <si>
    <t>Услуги по предоставлению парковочных мест
(для ОП Калининград)</t>
  </si>
  <si>
    <t>Услуги по предоставлению парковочных мест</t>
  </si>
  <si>
    <t>2100003569_256</t>
  </si>
  <si>
    <t>Услуги по хранению топливозаправщиков
(для ОП Калининград)</t>
  </si>
  <si>
    <t>2100003569_257</t>
  </si>
  <si>
    <t>Технический осмотр автомобилей
(для ОП Калининград)</t>
  </si>
  <si>
    <t>Наличие аккредитации</t>
  </si>
  <si>
    <t>2100003569_258</t>
  </si>
  <si>
    <t>Бухгалтерия</t>
  </si>
  <si>
    <t>Оказание услуг по информационно-технологическому сопровождению программных продуктов системы «1С:Предприятие» на 2014 год</t>
  </si>
  <si>
    <t>Исполнитель должен являться партнером фирмы 1С</t>
  </si>
  <si>
    <t>72.40</t>
  </si>
  <si>
    <t>ООО "НПЦ Автоматизация Бизнеса" Договор 2/2903-2013 от 01.04.2013. Срок действия до 31.12.2013</t>
  </si>
  <si>
    <t>2100003569_259</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</si>
  <si>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</si>
  <si>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</si>
  <si>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11501 от 22.02.2007 .Срок действия текущего до 31.12.2013. Идут закупочные процедуры на период с 01.08.13 по 31.07.2014</t>
  </si>
  <si>
    <t>2100003569_260</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</si>
  <si>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</si>
  <si>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</si>
  <si>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74.12.1</t>
  </si>
  <si>
    <t>7412041, 7412030</t>
  </si>
  <si>
    <t xml:space="preserve">ЗАО "2К Аудит - Деловые консультации/Морисон Интернешнл". Срок действия до 31.12.2013            </t>
  </si>
  <si>
    <t>2100003569_261</t>
  </si>
  <si>
    <t>Оказание услуг по проведению обязательного аудита бухгалтерской (финансовой) отчетности дочерний зависимых обществ ОАО "ФСК ЕЭС" за 2014 год</t>
  </si>
  <si>
    <t>Исполнитель должен являться членом саморегулируемой организации Некоммерчечского партнерства "Московская аудиторская палата".</t>
  </si>
  <si>
    <t>74.12.2</t>
  </si>
  <si>
    <t>"ЭССК ЕЭС"</t>
  </si>
  <si>
    <t>Закупочная комиссия ФСК ЕЭС,
МГТЭС</t>
  </si>
  <si>
    <t xml:space="preserve">ЗАО "Аудиторская фирма "МЭФ-Аудит"-Договор 50/А-2012 от 14.08.2012. Идут  Закупочные процедуры  с ООО "АДК-аудит" </t>
  </si>
  <si>
    <t>2100003569_262</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</si>
  <si>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2014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</si>
  <si>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</si>
  <si>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72.30</t>
  </si>
  <si>
    <t xml:space="preserve">ООО "Такском". Соглашение об обмене ЭД 2501-109/2009 </t>
  </si>
  <si>
    <t>2100003569_263</t>
  </si>
  <si>
    <t>Приобретение комплекта Бухгалтерской справочной системы «Система Главбух» на 2014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</si>
  <si>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</si>
  <si>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Договор КК-2013.869  от 18.03.2013 д/б перезаключен до 18.09.2013. Закупочные процедуры</t>
  </si>
  <si>
    <t>2100003569_264</t>
  </si>
  <si>
    <t>Оказание услуг по проведению инициативного аудита бухгалтерской (финансовой) отчетности ОАО «Мобильные ГТЭС» за период с 01.01.2014 по 30.06.2014</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</si>
  <si>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</si>
  <si>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2100003569_265</t>
  </si>
  <si>
    <t>Информационно-консультационные услуги в форме семинара по теме «Бухгалтерская отчетность за 2013 год, учетная политика организации в 2014году»</t>
  </si>
  <si>
    <t>ООО "ИРБиС - С"</t>
  </si>
  <si>
    <t>2100003569_266</t>
  </si>
  <si>
    <t>Информационно-консультационные услуги в форме семинара по теме «Сложные вопросы составления бухгалтерской отчетности за 2014 г: как избежать ошибок»</t>
  </si>
  <si>
    <t>2100003569_267</t>
  </si>
  <si>
    <t>Информационно - консультационные услуги в форме семинара по теме «Инвестиционно - строительная деятельность: бухгалтерский учет и налогообложение»</t>
  </si>
  <si>
    <t>2100003569_268</t>
  </si>
  <si>
    <t>Информационно-консультационные услуги в форме семинара по теме Материальные запасы и материальные расходы в 2014 г.: бухгалтерский и налоговый учет"</t>
  </si>
  <si>
    <t>2100003569_269</t>
  </si>
  <si>
    <t>Информационно-консультационные услуги в форме семинара по теме «Заработная плата в 2014 году. Бухгалтерские, налоговые, правовые аспекты»</t>
  </si>
  <si>
    <t>2100003569_270</t>
  </si>
  <si>
    <t>Информационно-консультационные услуги в форме семинара по теме «Расчеты с подотчетными лицами: бухгалтерские и налоговые аспекты»</t>
  </si>
  <si>
    <t>2100003569_271</t>
  </si>
  <si>
    <t>Информационно-консультационные услуги в форме семинара по теме «Налог на прибыль - 2014. Подготовка к сдаче налоговой отчетности за 2014 год»</t>
  </si>
  <si>
    <t>2100003569_272</t>
  </si>
  <si>
    <t>Информационно-консультационные услуги в форме семинара по теме «Новое в бухгалтерском учете в 2014 году. Основные средства: бухгалтерский и налоговый учет»</t>
  </si>
  <si>
    <t>2100003569_273</t>
  </si>
  <si>
    <t>Информационно-консультационные услуги в форме семинара по теме «Практика формирования резервов по сомнительным долгам»</t>
  </si>
  <si>
    <t>2100003569_274</t>
  </si>
  <si>
    <t>Информационно-консультационные услуги в форме семинара по теме «Сложные вопросы исчисления и уплаты НДС, практика применения, изменения 2014 года»</t>
  </si>
  <si>
    <t>2100003569_275</t>
  </si>
  <si>
    <t>Информационно-консультационные услуги в форме семинара по теме «Налог на прибыль 2014»</t>
  </si>
  <si>
    <t>2100003569_276</t>
  </si>
  <si>
    <t>Информационно-консультационные услуги в форме семинара по теме «Учет расчетов с дебиторами и кредиторами. Сложные аспекты учета расчетов»</t>
  </si>
  <si>
    <t>2100003569_277</t>
  </si>
  <si>
    <t>Информационно-консультационные услуги в форме семинара по теме «Новые ПБУ: практика применения»</t>
  </si>
  <si>
    <t>2100003569_278</t>
  </si>
  <si>
    <t>Информационно-консультационные услуги в форме семинара по теме «Исправление ошибок в бухгалтерском учете и бухгалтерской отчетности»</t>
  </si>
  <si>
    <t>2100003569_279</t>
  </si>
  <si>
    <t>Информационно-консультационные услуги в форме семинара по теме «Новое в регулировании учета и налогообложения валютных операций в 2014 году»</t>
  </si>
  <si>
    <t>2100003569_280</t>
  </si>
  <si>
    <t>Информационно - консультационные услуги в форме семинара по теме: «Бухгалтерская отчетность за 1 полугодие 2014 г.»</t>
  </si>
  <si>
    <t>2100003569_281</t>
  </si>
  <si>
    <t>уу</t>
  </si>
  <si>
    <t>Информационно - консультационные услуги в форме семинара по теме «Международная финансовая отчетность (ДИПИФР) по программе АССА»</t>
  </si>
  <si>
    <t>ОЛ 42</t>
  </si>
  <si>
    <t>2100003569_282</t>
  </si>
  <si>
    <t>Информационно - консультационные услуги в форме семинара по теме: «Сложные вопросы признания доходов и расходов в бухгалтерском учете»</t>
  </si>
  <si>
    <t>2100003569_283</t>
  </si>
  <si>
    <t>удуд</t>
  </si>
  <si>
    <t>Информационно - консультационные услуги в форме семинара по теме: «Анализ факторов, влияющих на цены РСВ: примеры и расчёты»</t>
  </si>
  <si>
    <t>2100003569_284</t>
  </si>
  <si>
    <t>Информационно - консультационные услуги в форме семинара по теме: «Отражение в бухгалтерском и налоговом учете операций по ОРЭМ»</t>
  </si>
  <si>
    <t>2100003569_285</t>
  </si>
  <si>
    <t>Информационно - консультационные услуги в форме семинара по теме: «Подготовка бухгалтерской отчетности за 9 месяцев 2014 г.»</t>
  </si>
  <si>
    <t>2100003569_286</t>
  </si>
  <si>
    <t>Информационно - консультационные услуги в форме семинара по теме: «Учет расходов организации: документирование, обоснование»</t>
  </si>
  <si>
    <t>2100003569_287</t>
  </si>
  <si>
    <t>Информационно - консультационные услуги в форме семинара по теме: «Финансовые расчеты и энерготрейдинг на ОРЭМ»</t>
  </si>
  <si>
    <t>2100003569_288</t>
  </si>
  <si>
    <t>Информационно - консультационные услуги в форме семинара по теме: «Microsoft Excel 2013/2010/2007.  Расширенные возможности»</t>
  </si>
  <si>
    <t>2100003569_289</t>
  </si>
  <si>
    <t>8</t>
  </si>
  <si>
    <t>СУП</t>
  </si>
  <si>
    <t xml:space="preserve">45000000000 46000000000
03000000000
93000000000
</t>
  </si>
  <si>
    <t xml:space="preserve">Город Москва столица Российской Федерации город федерального значения
Московская область
Краснодарский край
Республика Тыва
</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</si>
  <si>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</si>
  <si>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</si>
  <si>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66.01</t>
  </si>
  <si>
    <t>6611020</t>
  </si>
  <si>
    <t>1</t>
  </si>
  <si>
    <t>2013</t>
  </si>
  <si>
    <t>2015</t>
  </si>
  <si>
    <t xml:space="preserve">Договор № 0006114-0010993/12 от 01.03. 2012 г. Действует по 14.03.2014        </t>
  </si>
  <si>
    <t>2100003569_290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</si>
  <si>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</si>
  <si>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</si>
  <si>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74.50.2</t>
  </si>
  <si>
    <t>7491000</t>
  </si>
  <si>
    <t xml:space="preserve">Договор № 627310 от 14.12. 2012 г. Действует по 13.12.2013       </t>
  </si>
  <si>
    <t>2100003569_291</t>
  </si>
  <si>
    <t>Обучение  по теме "Новое в трудовом законодательстве"</t>
  </si>
  <si>
    <t>2100003569_292</t>
  </si>
  <si>
    <t>Обучение  по теме "Подбор, оценка и адаптация персонала"</t>
  </si>
  <si>
    <t>2100003569_293</t>
  </si>
  <si>
    <t>Обучение  на семинаре для HR-директоров</t>
  </si>
  <si>
    <t>2100003569_294</t>
  </si>
  <si>
    <t>пресс-секретарь</t>
  </si>
  <si>
    <t>Услуги по раскрытию информации</t>
  </si>
  <si>
    <t>Размещение в СМИ на платной основе информации компании.</t>
  </si>
  <si>
    <t>Дог. № 11-0100-001 (бессрочный)</t>
  </si>
  <si>
    <t>2100003569_295</t>
  </si>
  <si>
    <t>Изготовление сувенирной продукции с корпоративной символикой</t>
  </si>
  <si>
    <t>Закупка продукции с нанесенной корпоративной символики</t>
  </si>
  <si>
    <t>ОЛ 8
ОЛ 36</t>
  </si>
  <si>
    <t>2100003569_296</t>
  </si>
  <si>
    <t>Техническая поддержка сайта Общества</t>
  </si>
  <si>
    <t>Услуги по технической поддержке сайта Общества</t>
  </si>
  <si>
    <t>2100003569_297</t>
  </si>
  <si>
    <t>Размещение материалов в СМИ</t>
  </si>
  <si>
    <t>Размещение в СМИ на платной основе статей и текстовых материалов.</t>
  </si>
  <si>
    <t>ОЛ 9
ОЛ19</t>
  </si>
  <si>
    <t>2100003569_298</t>
  </si>
  <si>
    <t>Услуги по разработке дизайн-макетов и по печати полиграфической продукции</t>
  </si>
  <si>
    <t xml:space="preserve">Услуги по разработке дизайн-макетов и печати полиграфической продукции (буклеты,брошюры) </t>
  </si>
  <si>
    <t>2100003569_299</t>
  </si>
  <si>
    <t>Секретариат</t>
  </si>
  <si>
    <t>ОЗИД</t>
  </si>
  <si>
    <t>Почтовые расходы</t>
  </si>
  <si>
    <t>Услуги по доставке отправлений Заказчика в пункт назначения</t>
  </si>
  <si>
    <t>услуги экспресс Почты по всей России с выездом курьера и доставки во все страны мира. 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</si>
  <si>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64.11</t>
  </si>
  <si>
    <t>6411000, 6412000</t>
  </si>
  <si>
    <t>шт.</t>
  </si>
  <si>
    <t>действует договор с ЗАО "Фрейт линк" от 24.02.2011 № 12-19533 (автопрологнгация)</t>
  </si>
  <si>
    <t>2100003569_300</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</si>
  <si>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</si>
  <si>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</si>
  <si>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63.30.2</t>
  </si>
  <si>
    <t xml:space="preserve"> 6300000</t>
  </si>
  <si>
    <t>действует договор с ООО "Альянс Авиа" от 16.01.2008 № 80116-МК (автопрологнгация)</t>
  </si>
  <si>
    <t>2100003569_301</t>
  </si>
  <si>
    <t>Услуги повышения профессиональной квалификации в сфере архивоведения</t>
  </si>
  <si>
    <t>Услуги в сфере образования и повышения квалификации по направлению "Архивное дело"</t>
  </si>
  <si>
    <t>Выдача удостоверения государственного образца по окончании обучения на краткосрочных курсах повышения квалификации; Включение в стоимость обучения затраты на  комплект нормативно-методической и учебной литературы, справочные материалы</t>
  </si>
  <si>
    <t>8040020</t>
  </si>
  <si>
    <t>Нет действующего договора</t>
  </si>
  <si>
    <t>ОЛ 3
ОЛ 25</t>
  </si>
  <si>
    <t>2100003569_302</t>
  </si>
  <si>
    <t>Курсы иностранных языков</t>
  </si>
  <si>
    <t>Предоставление услуг обучению английскому языку</t>
  </si>
  <si>
    <t>Интенсивный курс английского языка, с преподавателем-носителем языка, вне рабочего времени, для уровня Upper Intermediate или Advanced по теме протокольного обеспечения загранкоммандировок</t>
  </si>
  <si>
    <t>80.42</t>
  </si>
  <si>
    <t>2100003569_303</t>
  </si>
  <si>
    <t xml:space="preserve">Дополнительное обучение в сфере информационных технологий </t>
  </si>
  <si>
    <t>Предоставление услуг обучения прикладного администратора АСУД</t>
  </si>
  <si>
    <t>Обучение прикладному администрированию АСУД от разработчика АСУД</t>
  </si>
  <si>
    <t xml:space="preserve">80.42 </t>
  </si>
  <si>
    <t>2100003569_304</t>
  </si>
  <si>
    <t>СБиР</t>
  </si>
  <si>
    <t xml:space="preserve">45000000000 46000000000
03000000000
93000000000
95000000000
03426000000  27000000000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</si>
  <si>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Краснодарский край, г. Сочи Калининградская область, г. Калининград</t>
  </si>
  <si>
    <t>Обеспеченние безопасности персонала и сохранности имущества на объектах: Московского региона, ОП "Мобильные ГТЭС-Юг", ОП "Мобильные ГТЭС Хакасия", ОП "Мобильные ГТЭС Тыва", ОП "Мобильные ГТЭС Сочи", ОП "Мобильные ГТЭС Калининград"</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</si>
  <si>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</si>
  <si>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74.60</t>
  </si>
  <si>
    <t>7492000; 7492035; 7492037; 7492060.</t>
  </si>
  <si>
    <t>Дог. № 11/0102/001 от 01.08.2011 (01.08.2014)</t>
  </si>
  <si>
    <t>2100003569_305</t>
  </si>
  <si>
    <t>Город Москва столица Российской Федерации город федерального значения
Московская область
Краснодарский край
Республика Тыва</t>
  </si>
  <si>
    <t>Сервисное обслуживание комплекса техсредств охраны "Тревожная кнопка" и услуги пультовой охраны на объектах: Московского региона, ОП "Мобильные ГТЭС-Юг", ОП "Мобильные ГТЭС Тыва"</t>
  </si>
  <si>
    <t>45.31; 32.30.9; 74.60.</t>
  </si>
  <si>
    <t xml:space="preserve">7492000; 7492035; 7492060; 3190180. </t>
  </si>
  <si>
    <t xml:space="preserve">Дог. № 7-2/1459-П от 07.11.2011 (01.08.2014); Дог.№50.11.00.П.1.00080
от 20.12.2011 (19.12.2014)
</t>
  </si>
  <si>
    <t>2100003569_306</t>
  </si>
  <si>
    <t xml:space="preserve">45000000000 46000000000
03000000000
</t>
  </si>
  <si>
    <t>Город Москва столица Российской Федерации город федерального значения
Московская область
Краснодарский край
Республика Хакасия</t>
  </si>
  <si>
    <t>Сервисное обслуживание периметральных камер на объектах: Московского региона</t>
  </si>
  <si>
    <t xml:space="preserve">Соответствие действующему законодательству;
Соответствие ГОСТам, стандартам и др.;
Наличие соответствующих сертификатов и гарантий;
</t>
  </si>
  <si>
    <t>45.31; 32.30.9.</t>
  </si>
  <si>
    <t>3221130.</t>
  </si>
  <si>
    <t xml:space="preserve">Дог. № 11/0102/004 от 28.10.2011 (31.12.2013); Дог. № 12/0102/008
от 06.11.2012; Дог. № 12/0102/007 от 10.10.2012
</t>
  </si>
  <si>
    <t>2100003569_307</t>
  </si>
  <si>
    <t>45000000000
03420000000</t>
  </si>
  <si>
    <t>Город Москва столица Российской Федерации город федерального значения
Краснодарский край, г. Новороссийск</t>
  </si>
  <si>
    <t>Сервисное обслуживание СКУД и ОС в Головном офисе (г.Москва) и в офисе ОП "Мобильные ГТЭС-Юг"</t>
  </si>
  <si>
    <t xml:space="preserve">Дог. № 15-ОМ/09
от 03.10.2009 (31.12.2013); Дог. № 12/0803/019 от 01.10.2012.
</t>
  </si>
  <si>
    <t>2100003569_308</t>
  </si>
  <si>
    <t>Сервисное обслуживание системы видеонаблюдения в помещениях Головного офиса (г.Москва)</t>
  </si>
  <si>
    <t>45.31; 32.30.9;</t>
  </si>
  <si>
    <t>Дог. № 10/0102/003 от 29.03.2013 (29.03.2014)</t>
  </si>
  <si>
    <t>2100003569_309</t>
  </si>
  <si>
    <t>Оборудование нового помещения Головного офиса (г. Москва) ситемой СКУД и ОС, системой видеонаблюдения</t>
  </si>
  <si>
    <t>45.31; 45.34; 32.30.9.</t>
  </si>
  <si>
    <t>2947176; 7492050; 7492100; 7492110; 7492120; 7492150; 3221130; 3319020.</t>
  </si>
  <si>
    <t>2100003569_310</t>
  </si>
  <si>
    <t>изменить
изменить</t>
  </si>
  <si>
    <t>ОП Юг</t>
  </si>
  <si>
    <t>45000000000 46000000000</t>
  </si>
  <si>
    <t>Сервисное обслуживание систем периметральной сигнализации на объектах Московского региона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</si>
  <si>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</si>
  <si>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2947176; 3221130.</t>
  </si>
  <si>
    <t>ОЛ 19
ОЛ 21</t>
  </si>
  <si>
    <t>2100003569_311</t>
  </si>
  <si>
    <t>Сервисное обслуживание системы видеонаблюдения в офисе ОП "Мобильные ГТЭС - Юг"</t>
  </si>
  <si>
    <t>Сервисное обслуживание системы видеонаблюдения ОП "Мобильные ГТЭС - Юг"</t>
  </si>
  <si>
    <t xml:space="preserve">Дог. № 10/0800/108
от 01.11.2010 (31.10.2014)
</t>
  </si>
  <si>
    <t>2100003569_312</t>
  </si>
  <si>
    <t>Информационно-справочные услуги</t>
  </si>
  <si>
    <t xml:space="preserve">Соответствие действующему законодательству;
Точность, актуальность, достовернось.
</t>
  </si>
  <si>
    <t>72.1;    72.2;    72.3;    72.4;     74.13;    74.14;   92.4.</t>
  </si>
  <si>
    <t>7492020.</t>
  </si>
  <si>
    <t>2100003569_313</t>
  </si>
  <si>
    <t xml:space="preserve">45000000000 46000000000
03000000000
93000000000
95000000000
03426000000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</si>
  <si>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Краснодарский край, г. Сочи</t>
  </si>
  <si>
    <t>Обеспечение поставки мобильных помостов для досмотра грузового автотранспорта на ПС Московского региона, ПС «Мобильные ГТЭС Тыва», ПС «Мобильные ГТЭС-Юг</t>
  </si>
  <si>
    <t xml:space="preserve">Соответствие действующему законодательству;
Соответствие ГОСТам, стандартам и др.;
Наличие соответствующих сертификатов и гарантий.
</t>
  </si>
  <si>
    <t>74.60; 74.84; 28.75.27; 33.2; 33.20.6; 52.74.</t>
  </si>
  <si>
    <t>3219180; 7422; 7523000.</t>
  </si>
  <si>
    <t>ОЛ 1
ОЛ 4</t>
  </si>
  <si>
    <t>2100003569_314</t>
  </si>
  <si>
    <t>Обеспечение Службы безопасности и режима портативными рациями и ручными фонарями</t>
  </si>
  <si>
    <t>74.60; 74.84.</t>
  </si>
  <si>
    <t>3313330; 7523000.</t>
  </si>
  <si>
    <t>2100003569_315</t>
  </si>
  <si>
    <t>Модернизация систем видеонаблюдения на объектах Общества</t>
  </si>
  <si>
    <t>2100003569_316</t>
  </si>
  <si>
    <t>Обучение персонала Службы безопасности и режима на курсах повышения квалификации по программе: "Директор по безопасности"</t>
  </si>
  <si>
    <t>ОЛ 8
ОЛ 35</t>
  </si>
  <si>
    <t>2100003569_317</t>
  </si>
  <si>
    <t>Обучение персонала Службы безопасности и режима на курсах повышения квалификации по программе: "Безопасность бизнеса"</t>
  </si>
  <si>
    <t>2100003569_318</t>
  </si>
  <si>
    <t>Краснодарский край, г. Сочи</t>
  </si>
  <si>
    <t>Сервисное обслуживание системы периметрального видеонаблюдения на объектах ОП "Мобильные ГТЭС Сочи"</t>
  </si>
  <si>
    <t>ОЛ 1
ОЛ 15</t>
  </si>
  <si>
    <t>2100003569_319</t>
  </si>
  <si>
    <t>Сервисное обслуживание системы периметральной сигнализации на объектах ОП "Мобильные ГТЭС Сочи"</t>
  </si>
  <si>
    <t>2100003569_320</t>
  </si>
  <si>
    <t>Сервисное обслуживание комплекса техсредств охраны "Тревожная кнопка" и услуги пультовой охраны на объектах ОП "Мобильные ГТЭС Сочи"</t>
  </si>
  <si>
    <t>Дог. №12/0804/021 от 27.12.2012 (31.12.2013)</t>
  </si>
  <si>
    <t>2100003569_321</t>
  </si>
  <si>
    <t>Сервисное обслуживание системы охранной сигнализации и домофона в офисе ОП "Мобильные ГТЭС Сочи"</t>
  </si>
  <si>
    <t>Дог. №2406м0079 от 20.03.2013 (31.05.2014)</t>
  </si>
  <si>
    <t>2100003569_322</t>
  </si>
  <si>
    <t xml:space="preserve"> 27000000000</t>
  </si>
  <si>
    <t>Калининградская область, г. Калининград</t>
  </si>
  <si>
    <t>Сервисное обслуживание системы охранной сигнализации и домофона в офисе ОП "Мобильные ГТЭС Калининград"</t>
  </si>
  <si>
    <t>2100003569_323</t>
  </si>
  <si>
    <t>Сервисное обслуживание системы периметрального видеонаблюдения и периметральной сигнализации  на ПС ОП "Мобильные ГТЭС Калининград"</t>
  </si>
  <si>
    <t>Сервисное обслуживание системы периметрального видеонаблюдения на ПС ОП "Мобильные ГТЭС Калининград"</t>
  </si>
  <si>
    <t>2100003569_324</t>
  </si>
  <si>
    <t>Сервисное обслуживание комплекса техсредств охраны "Тревожная кнопка" и услуги пультовой охраны в складском помещении и офисе Техдирекции ОП "Мобильные ГТЭС Калининград"</t>
  </si>
  <si>
    <t>Сервисное обслуживание комплекса техсредств охраны "Тревожная кнопка" и услуги пультовой охраны на ПС ОП "Мобильные ГТЭС Калининград"</t>
  </si>
  <si>
    <t>2100003569_325</t>
  </si>
  <si>
    <t>Сервисное обслуживание комплекса техсредств охранной сигнализации в складском помещении и офисе Техдирекции ОП "Мобильные ГТЭС Калининград"</t>
  </si>
  <si>
    <t>2100003569_326</t>
  </si>
  <si>
    <t>ЮО</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</si>
  <si>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</si>
  <si>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</si>
  <si>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</si>
  <si>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Раздел "K" "Операции с недвижимым имуществом, аренда и предоставление услуг", подраздел 70 "Операции с недвижимым имуществом"</t>
  </si>
  <si>
    <t>Раздел "К" "Услуги, связанные с недвижимым имуществом, арендой, исследовательской и коммерческой деятельностью". Подраздел 7000000 "Услуги, связанные с недвижимым имуществом"</t>
  </si>
  <si>
    <t>кв.м.</t>
  </si>
  <si>
    <t>ОАО "МОЭСК"</t>
  </si>
  <si>
    <t>2100003569_327</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</si>
  <si>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</si>
  <si>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</si>
  <si>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2100003569_328</t>
  </si>
  <si>
    <t>Информационно-консультационные услуги в форме семинара по теме «Новации в Гражданском кодексе РФ »</t>
  </si>
  <si>
    <t>Информационно-консультационные услуги в форме семинара по теме «Новации в Гражданском кодексе РФ»</t>
  </si>
  <si>
    <t xml:space="preserve">Раздел "М" "Образование", подраздел 80.30.3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
</t>
  </si>
  <si>
    <t xml:space="preserve">Раздел "К" "Услуги, связанные с недвижимым имуществом, арендой, исследовательской и коммерческой деятельностью". Подраздел 7490000 "Услуги в области коммерческой и технической деятельности прочие, не включенные в другие группировки"
</t>
  </si>
  <si>
    <t>2100003569_329</t>
  </si>
  <si>
    <t>Информационно-консультационные услуги в форме семинара по теме «Корпоративное право»</t>
  </si>
  <si>
    <t>информационно-консультационные услуги в форме семинара по теме «Корпоративное право»</t>
  </si>
  <si>
    <t>Раздел "М" "Образование", подраздел 80.30.3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</si>
  <si>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Раздел "К" "Услуги, связанные с недвижимым имуществом, арендой, исследовательской и коммерческой деятельностью". Подраздел 7490000 "Услуги в области коммерческой и технической деятельности прочие, не включенные в другие группировки"</t>
  </si>
  <si>
    <t>2100003569_330</t>
  </si>
  <si>
    <t>Информационно-консультационные услуги в форме семинара по теме «Ценные бумаги»</t>
  </si>
  <si>
    <t>2100003569_331</t>
  </si>
  <si>
    <t>Услуга по изготовлению электронной цифровой подписи и поставка программного обеспечения необходимого для ее использования</t>
  </si>
  <si>
    <t>Изготовление сертификата ключа электронной цифровой подписи (далее по тексту - ЭЦП), в том числе на ключевом носителе, и предоставление программного обеспечения необходимого для работы ЭЦП.</t>
  </si>
  <si>
    <t xml:space="preserve">ЭЦП должна содержать признак наличия права размещать информацию в Едином федеральном реестре сведений о фактах деятельности юридических лиц . 
Программного обеспечения должно быть достаточно для использования ЭЦП на сайте Единого федерального реестра сведений о фактах деятельности юридических лиц.
</t>
  </si>
  <si>
    <t xml:space="preserve">Раздел "K" "Операции с недвижимым имуществом, аренда и предоставление услуг", подраздел 72 "Деятельность связанная с использованием  вычислительной
          техники и информационных технологий".       </t>
  </si>
  <si>
    <t xml:space="preserve">Раздел "G" "Оптовая и розничная торговля"
подраздел 5239 "Специализированная розничная  торговля   непродовольственными
     товарами, не включенными в другие группировки, прочая".
</t>
  </si>
  <si>
    <t>2100003569_332</t>
  </si>
  <si>
    <t>Услуги по субаренде з/у на ПС "Рублево"</t>
  </si>
  <si>
    <t>земельный участок площадью  6500 кв.м., расположенный по адресу: г. Москва, Рублевское шоссе (поселок рублево)</t>
  </si>
  <si>
    <t>ОАО "Мосэнерго"</t>
  </si>
  <si>
    <t>Договор субаренды земельного участка № 100/1000002815/000 от 30.12.2009 со сроком действия на неопредленный срок</t>
  </si>
  <si>
    <t>2100003569_333</t>
  </si>
  <si>
    <t>Услуги по аренде з/у на ПС "Игнатово"</t>
  </si>
  <si>
    <t>Арендодатель сдаёт, а арендатор принимает во временное пользование, земельный участок.</t>
  </si>
  <si>
    <t>земельный участок площадью 7597кв.м., расположенный по адресу: Московская область, г. Дмитров, в районе Ковригинское шоссе</t>
  </si>
  <si>
    <t>Администрация Дмитровского района МО</t>
  </si>
  <si>
    <t>Договор аренды земельного участка №891-д от 18.12.2008 со сроком действия до 30.09.2016</t>
  </si>
  <si>
    <t>2100003569_334</t>
  </si>
  <si>
    <t>Калининградская область</t>
  </si>
  <si>
    <t>Услуги по субаренде з/у на территории ТЭЦ-1              г. Калининград</t>
  </si>
  <si>
    <t>земельный участок площадью 7500 кв.м., расположенный по адресу: Калининградская область, г. Калининград, ул. Правая Набережная, 10а, территория ТЭЦ-1</t>
  </si>
  <si>
    <t>ОАО "Калининградская генерирующая компания" (возможно ОАО "Янтарьэнерго")</t>
  </si>
  <si>
    <t>Комментарии по закупке на отдельном листе</t>
  </si>
  <si>
    <t>2100003569_335</t>
  </si>
  <si>
    <t>ОП-Юг</t>
  </si>
  <si>
    <t xml:space="preserve">Услуги по предоставлению информации о текущем состоянии законодательства </t>
  </si>
  <si>
    <t>Регулярное электронное обновление информации о состоянии законодательства</t>
  </si>
  <si>
    <t>КР-165/17-2013 от 13.03.2013 до 31.12.2013</t>
  </si>
  <si>
    <t>2100003569_336</t>
  </si>
  <si>
    <t>Услуги мобильной связи</t>
  </si>
  <si>
    <t>Обеспечение устойчивой мобильной связи</t>
  </si>
  <si>
    <t>08/0602/010 от 12.05.2008 на неопределенный срок</t>
  </si>
  <si>
    <t>2100003569_337</t>
  </si>
  <si>
    <t>Услуги по организации поставки топлива для автотранспорта с помощью топливных карт</t>
  </si>
  <si>
    <t>Соответствие топлива требованиям ГОСТ и (или) ТУ</t>
  </si>
  <si>
    <t>50.50</t>
  </si>
  <si>
    <t>ОНПК12/0287-02 от 19.04.2012 на неопределенный срок</t>
  </si>
  <si>
    <t>2100003569_338</t>
  </si>
  <si>
    <t>Заключение договоров на приобретение спецодежды, спецобуви, средств индивидуальной защиты и иного имущества, предназначенного для обеспечения соблюдения требований охраны труда и пожарной безопасности</t>
  </si>
  <si>
    <t>Заключение договоров на приобретение спецодежды, спецобуви, средства индивидуальной защиты и иного имущества, предназначенного для обеспечения соблюдения требований охраны труда и пожарной безопасности</t>
  </si>
  <si>
    <t>Соответствие товаров требованиям ГОСТ и (или) ТУ</t>
  </si>
  <si>
    <t>НВи76 от 19.11.2010 до 19.11.2013 (с автопродлением); 10/0800/123 от 01.12.2010 до 01.12.2013 (с автопродлением); 11/0803/036 от 30.12.2010 до 31.12.2013 (с автопродлением)</t>
  </si>
  <si>
    <t>2100003569_339</t>
  </si>
  <si>
    <t>Заключение договоров на поставку ремонтных и прочих материалов</t>
  </si>
  <si>
    <t>12/0803/015 от 09.08.2012 до 09.08.2014 (с автопродлением); 12/0803/016 от 09.08.2012 до 09.08.2014 (с автопродлением); 11/0803/030 от 01.12.2011 до 01.12.2014 (с автопродлением)</t>
  </si>
  <si>
    <t>2100003569_340</t>
  </si>
  <si>
    <t>Услуги по доставке технической воды</t>
  </si>
  <si>
    <t>Соответствие характеристик поставляемой воды заявленным требованиям</t>
  </si>
  <si>
    <t>12/0803/023 от 14.12.2012 до 21.12.2013 (с автопродлением)</t>
  </si>
  <si>
    <t>2100003569_341</t>
  </si>
  <si>
    <t>Услуги по вывозу и обезвреживанию опасных отходов I-IV класса опасности</t>
  </si>
  <si>
    <t>оказание услуг в соответствии с лицензионными требованиями</t>
  </si>
  <si>
    <t>90.00</t>
  </si>
  <si>
    <t>29 от 19.01.2012 до 19.01.2014 (с автопродлением)</t>
  </si>
  <si>
    <t>2100003569_342</t>
  </si>
  <si>
    <t>Услуги по анализу технологического топлива</t>
  </si>
  <si>
    <t>выполнение анализов в соответствии с установленными методиками</t>
  </si>
  <si>
    <t>74.30.1</t>
  </si>
  <si>
    <t>11-2010опер от 25.05.2010 до 31.12.2013 (с автопродлением)</t>
  </si>
  <si>
    <t>2100003569_343</t>
  </si>
  <si>
    <t>Поставка питьевой воды в бутылях</t>
  </si>
  <si>
    <t>Качество воды должно удовлетворять требованиям СанПиН 2.1.4.1116-02</t>
  </si>
  <si>
    <t>1560 от 16.06.2008 на неопределенный срок</t>
  </si>
  <si>
    <t>2100003569_344</t>
  </si>
  <si>
    <t>Услуги междугородной и международной телефонной связи</t>
  </si>
  <si>
    <t>Обеспечение устойчивой междугородней и международной ТЛФ связи</t>
  </si>
  <si>
    <t>1-ПО-МГМН-18452 от 01.06.2009 до 01.06.2014 (с автопродлением)</t>
  </si>
  <si>
    <t>2100003569_345</t>
  </si>
  <si>
    <t>Услуги местной телефонной связи</t>
  </si>
  <si>
    <t>Обеспечение устойчивой местной ТЛФ связи</t>
  </si>
  <si>
    <t>2599 от 28.07.2008 до 31.12.2013 (с автопродлением)</t>
  </si>
  <si>
    <t>2100003569_346</t>
  </si>
  <si>
    <t>Услуги по ремонту и техническому обслуживанию оргтехники</t>
  </si>
  <si>
    <t>Выполнение заявки в течение одного рабочего дня</t>
  </si>
  <si>
    <t>72.5</t>
  </si>
  <si>
    <t>09-08/08 от 25.02.2009 до 31.12.2013 (с автопродлением)</t>
  </si>
  <si>
    <t>2100003569_347</t>
  </si>
  <si>
    <t>Услуги мойки служебного автомобиля</t>
  </si>
  <si>
    <t>Качественное мытье автомобиля</t>
  </si>
  <si>
    <t>74.70.2</t>
  </si>
  <si>
    <t>11/0803/020 от 12.09.2011 до 12.09.2014 (с автопродлением)</t>
  </si>
  <si>
    <t>2100003569_348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</si>
  <si>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</si>
  <si>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</si>
  <si>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74.8</t>
  </si>
  <si>
    <t>13/0803/006 от 01.04.2013 до 31.12.2013</t>
  </si>
  <si>
    <t>2100003569_349</t>
  </si>
  <si>
    <t>Заключение договоров на приобретение оргтехники и комплектующих</t>
  </si>
  <si>
    <t>07 от 03.12.2010 до 03.12.2013 (с автопродлением); 10/0800/137 от 03.12.2010 до 03.12.2013 (с автопродлением)</t>
  </si>
  <si>
    <t>2100003569_350</t>
  </si>
  <si>
    <t>Заключение договоров на приобретение хозяйственных товаров и прочих материалов</t>
  </si>
  <si>
    <t>10/0800/146 от 22.12.2010 до 22.12.2014 (с автопродлением); 12/0803/002 от 13.02.2012 до 13.02.2014 (с автопродлением)</t>
  </si>
  <si>
    <t>2100003569_351</t>
  </si>
  <si>
    <t>Услуги по проведению хромотографических анализов трансформаторного масла</t>
  </si>
  <si>
    <t>Выполнение анализов в соответствии с установленными методиками</t>
  </si>
  <si>
    <t>2100003569_352</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</si>
  <si>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</si>
  <si>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лаббораторией</t>
  </si>
  <si>
    <t>74.30</t>
  </si>
  <si>
    <t>10/0800/024 от 05.05.2010 до 31.12.2013 (с автопродлением)</t>
  </si>
  <si>
    <t>2100003569_353</t>
  </si>
  <si>
    <t>Услуги по перевозке пассажиров</t>
  </si>
  <si>
    <t>Наличие исправных автомобилей</t>
  </si>
  <si>
    <t>60.23</t>
  </si>
  <si>
    <t>11/0803/001 от 24.01.2011 до 31.12.2013 (с автопродлением)</t>
  </si>
  <si>
    <t>2100003569_354</t>
  </si>
  <si>
    <t>Услуги грузоподъемных механизмов</t>
  </si>
  <si>
    <t>Наличие исправных ГПМ</t>
  </si>
  <si>
    <t>11/0803/023 от 13.10.2011 до 31.12.2011 (с автопродлением</t>
  </si>
  <si>
    <t>2100003569_355</t>
  </si>
  <si>
    <t>Услуги по вывозу и утилизации ртутьсодержащих отходов</t>
  </si>
  <si>
    <t>Оказание услуг в соответствии с лицензионными требованиями</t>
  </si>
  <si>
    <t>11/0803/022 от 02.09.2011 до 31.12.2013 (с автопродлением)</t>
  </si>
  <si>
    <t>2100003569_356</t>
  </si>
  <si>
    <t>Услуги по стирке, химчистке и ремонту спецодежды</t>
  </si>
  <si>
    <t>Качественные стирка, химчистка и ремонт спецодежды</t>
  </si>
  <si>
    <t>93.01</t>
  </si>
  <si>
    <t>13/0803/003 от 28.12.2013 до 31.12.2013</t>
  </si>
  <si>
    <t>2100003569_357</t>
  </si>
  <si>
    <t>Услуги по сбросу хозяйственно-бытовых стоков</t>
  </si>
  <si>
    <t xml:space="preserve">Обеспечение постоянного приема стоков </t>
  </si>
  <si>
    <t>12/0803/024 от 21.12.2012 до 31.12.2013 (с автопродлением)</t>
  </si>
  <si>
    <t>2100003569_358</t>
  </si>
  <si>
    <t>Заключение договоров на поставку офисной мебели</t>
  </si>
  <si>
    <t>10/0800/122 от 30.11.2010 до 30.11.2013 (с автопродлением); 12/0800/025 от 29.12.2012 до 29.12.2013 (с автопродлением)</t>
  </si>
  <si>
    <t>2100003569_359</t>
  </si>
  <si>
    <t xml:space="preserve">Услуги по корректировке (переработке) Плана по предупреждению и ликвидации разливов нефти и нефтепродуктов </t>
  </si>
  <si>
    <t xml:space="preserve">Оказание услуг в соответствии с требованиями Приказа МЧС РФ от 28.12.2004 г. N 621
</t>
  </si>
  <si>
    <t>2100003569_360</t>
  </si>
  <si>
    <t>Услуги по техническому обслуживанию и ППР установок пожарной сигнализации на площадке размещения ГТЭС</t>
  </si>
  <si>
    <t>Проведение ТО и профилактического ремонта систем пожаротушения в соответствии с требованиями руководящих документов</t>
  </si>
  <si>
    <t>75.25</t>
  </si>
  <si>
    <t>13/0803/010 от 01.04.2013 до 28.12.2014</t>
  </si>
  <si>
    <t>2100003569_361</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</si>
  <si>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</si>
  <si>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</si>
  <si>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2100003569_362</t>
  </si>
  <si>
    <t>Услуги аварийно-спасательного отряда</t>
  </si>
  <si>
    <t>Обеспечение постоянной готовности к ликвидации последствий аварий</t>
  </si>
  <si>
    <t>75.25.2</t>
  </si>
  <si>
    <t>16/04/13 от 01.04.2013 до 28.12.2014</t>
  </si>
  <si>
    <t>2100003569_363</t>
  </si>
  <si>
    <t>Услуги по сбору и транспортированию (вывозу) твердых бытовых отходов</t>
  </si>
  <si>
    <t>Услуги по сбору и транспортирование (вывозу) твердых бытовых отходов</t>
  </si>
  <si>
    <t>Оказание услуг с соблюдением требований экологического и природоохранного законодательства</t>
  </si>
  <si>
    <t>1713 от 01.01.2013 до 31.12.2013 (с автопродлением)</t>
  </si>
  <si>
    <t>2100003569_364</t>
  </si>
  <si>
    <t>Услуги по сбору и транспортированию (вывозу) жидких бытовых отходов</t>
  </si>
  <si>
    <t>Услуги по вывозу жидких бытовых отходов</t>
  </si>
  <si>
    <t>Т-ЖБО-1339/13 от 01.01.2013 до 31.12.2013 (с автопродлением)</t>
  </si>
  <si>
    <t>2100003569_365</t>
  </si>
  <si>
    <t>Работы по техническому перевооружению системы пожаротушения топливного хозяйства мобильных  ГТЭС в части замены действующих силовых кабелей.</t>
  </si>
  <si>
    <t>Выполнение работ в соответствии с ПУЭ и ГОСТ Р 51330.13-99</t>
  </si>
  <si>
    <t>45.31</t>
  </si>
  <si>
    <t>2100003569_366</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</si>
  <si>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</si>
  <si>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</si>
  <si>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64.20</t>
  </si>
  <si>
    <t>08/0502/026 от 05.05.2008 до 05.05.2014 (с автопродлением)</t>
  </si>
  <si>
    <t>2100003569_367</t>
  </si>
  <si>
    <t>Услуги по обслуживанию кондиционеров</t>
  </si>
  <si>
    <t>качественное ТО и ремонт систем кондиционирования</t>
  </si>
  <si>
    <t>45.33</t>
  </si>
  <si>
    <t>11/0803/029 от 24.11.2011 до 24.11.2014 (с автопродлением)</t>
  </si>
  <si>
    <t>2100003569_368</t>
  </si>
  <si>
    <t>Услуги по обучению  пожарно-техническому минимуму</t>
  </si>
  <si>
    <t>Проведение обучения в соответствии с утвержденными темпланами</t>
  </si>
  <si>
    <t>80.22.22</t>
  </si>
  <si>
    <t>2100003569_369</t>
  </si>
  <si>
    <t>Услуги по обслуживанию мачт наружного освещения площадки размещения МГТЭС</t>
  </si>
  <si>
    <t>Своевременное и полное исполнение заявок на обслуживание мачт</t>
  </si>
  <si>
    <t>2100003569_370</t>
  </si>
  <si>
    <t>Работы по техническому перевооружению топливоснабжения мобильных ГТЭС в части замены действующих гибких раздаточных топливных рукавов</t>
  </si>
  <si>
    <t>Выполнение работ в соответствии с проектной документацией</t>
  </si>
  <si>
    <t>45.21.4</t>
  </si>
  <si>
    <t>2100003569_371</t>
  </si>
  <si>
    <t xml:space="preserve">Работы по перезарядке систем пожаротушения огнетушащим порошком </t>
  </si>
  <si>
    <t>2100003569_372</t>
  </si>
  <si>
    <t>Заключение договоров на поставку канцелярских товаров и полиграфической продукции</t>
  </si>
  <si>
    <t xml:space="preserve">11/0803/038 от 01.12.2011 до 01.12.2013 (с автопродлением); 755 от 28.12.2011 до 28.12.2013 (с автопродлением); 11/0803/035 от 01.12.2011 до 01.12.2013 (с автопродлением)
</t>
  </si>
  <si>
    <t>2100003569_373</t>
  </si>
  <si>
    <t xml:space="preserve">Услуги по поверке и калибровке средств измерений
</t>
  </si>
  <si>
    <t>оказание услуг в соответствии с методиками</t>
  </si>
  <si>
    <t>74.20.4</t>
  </si>
  <si>
    <t>43-000321 от 28.12.2012 до 31.12.2013 (с автопродлением)</t>
  </si>
  <si>
    <t>2100003569_374</t>
  </si>
  <si>
    <t>Работы по текущему ремонту офисного помещения ОП "Мобильные ГТЭС-Юг"</t>
  </si>
  <si>
    <t>Выполнение работ в соответствии с требованиями руководящих документов</t>
  </si>
  <si>
    <t>45.2</t>
  </si>
  <si>
    <t>2100003569_375</t>
  </si>
  <si>
    <t>Услуги по проведению анализов проб воздуха и воды, измерений уровня шума</t>
  </si>
  <si>
    <t>Выполнение анализов в соответствии с установленными методиками аккредитованной лабораторией</t>
  </si>
  <si>
    <t>12/05 от 12.03.2010 до 31.12.2013 (с автопродлением)</t>
  </si>
  <si>
    <t>2100003569_376</t>
  </si>
  <si>
    <t>Услуги по профессиональному дополнительному образованию</t>
  </si>
  <si>
    <t>2100003569_377</t>
  </si>
  <si>
    <t>Услуги по уборке офиса и прилегающей территории</t>
  </si>
  <si>
    <t>Ежедневная качественная уборка офиса и прилегающей территории</t>
  </si>
  <si>
    <t>74.70.1</t>
  </si>
  <si>
    <t>35-ю от 13.06.2012 до 21.07.2013 (с автопродлением) проводится закупка № 2100003241_229</t>
  </si>
  <si>
    <t>2100003569_378</t>
  </si>
  <si>
    <t>Услуги по техническому обслуживанию и ремонту служебного автомобиля</t>
  </si>
  <si>
    <t>Качественное ТО и ремонт автомобиля</t>
  </si>
  <si>
    <t>ма1</t>
  </si>
  <si>
    <t>Проводится закупка № 2100003241_225</t>
  </si>
  <si>
    <t>2100003569_379</t>
  </si>
  <si>
    <t>Услуги по организации и проведению "Дня компании"</t>
  </si>
  <si>
    <t>Своевременное и качественное проведение "Дня компании"</t>
  </si>
  <si>
    <t>55.30</t>
  </si>
  <si>
    <t>2100003569_380</t>
  </si>
  <si>
    <t>Услуги по проведению периодического медицинского осмотра</t>
  </si>
  <si>
    <t>Оказание услуг в соответсвии с Приказом Минздравсоцразвития от 12.04.2011 № 302</t>
  </si>
  <si>
    <t>85.11</t>
  </si>
  <si>
    <t>2100003569_381</t>
  </si>
  <si>
    <t>Услуги по проведению физико-химических анализов трансформаторного масла</t>
  </si>
  <si>
    <t>Проводится закупка № 2100003241_231</t>
  </si>
  <si>
    <t>2100003569_382</t>
  </si>
  <si>
    <t>Услуги по нивелировке фундаментных плит силовых модулей ГТУ1,2</t>
  </si>
  <si>
    <t>Выполнение работ в соответствии с ПТЭЭСС</t>
  </si>
  <si>
    <t>2100003569_383</t>
  </si>
  <si>
    <t xml:space="preserve">Работы по восстановлению обвалования дренажного резервуара </t>
  </si>
  <si>
    <t>2100003569_384</t>
  </si>
  <si>
    <t>Услуги по организации доступа к сети Интернет офисных помещений обособленого подразделения</t>
  </si>
  <si>
    <t>Ю/1/2-77-11от 25.11.2011 на неопределенный срок</t>
  </si>
  <si>
    <t>2100003569_385</t>
  </si>
  <si>
    <t>Услуги по предаттестационной подготовке по промышленной безопасности</t>
  </si>
  <si>
    <t>2100003569_386</t>
  </si>
  <si>
    <t>Услуги по предаттестационной подготовке по электробезопасности</t>
  </si>
  <si>
    <t>2100003569_387</t>
  </si>
  <si>
    <t>Услуги по предрейсовому осмотру водителя и автомобиля</t>
  </si>
  <si>
    <t>Оказание услуг с заполнением путевого листа</t>
  </si>
  <si>
    <t>74.30.7</t>
  </si>
  <si>
    <t>10/0800/091 от 07.10.2010 до 06.10.2014 (с автопродлением)</t>
  </si>
  <si>
    <t>2100003569_388</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</si>
  <si>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</si>
  <si>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</si>
  <si>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70.20.2</t>
  </si>
  <si>
    <t>081</t>
  </si>
  <si>
    <t>метр квадратный общей площади</t>
  </si>
  <si>
    <t>140/4 от 31.12.2012 до 30.11.2013 (с 01.12.2013 по 31.10.2014 будет новый  договор)</t>
  </si>
  <si>
    <t>2100003569_389</t>
  </si>
  <si>
    <t>Услуги по организации и проведению "Дня энергетика"</t>
  </si>
  <si>
    <t>Своевременное и качественное проведение «Дня энергетика»</t>
  </si>
  <si>
    <t>2100003569_390</t>
  </si>
  <si>
    <t>Выплаты на корпоративные, спортивные и культурные мероприятия</t>
  </si>
  <si>
    <t>ОП Тыва</t>
  </si>
  <si>
    <t>Республика Тыва</t>
  </si>
  <si>
    <t>Услуги по празднованию Дня рождения компании</t>
  </si>
  <si>
    <t>Организация и проведение  мероприятия в честь празднования "Дня рождения компании" для сотрудников ОП "Мобильные ГТЭС Тыва"</t>
  </si>
  <si>
    <t>Опыт работы на рынке по организации и проведению подобных  мероприятий. Положительная репутация контрагента и организованных им мероприятий, все услуги должны быть оказаны точно в срок и в  полном объеме.</t>
  </si>
  <si>
    <t xml:space="preserve">Единица </t>
  </si>
  <si>
    <t>Договор будет заключен в 2014</t>
  </si>
  <si>
    <t>2100003569_391</t>
  </si>
  <si>
    <t xml:space="preserve">Услуги по празднованию Дня энергетика </t>
  </si>
  <si>
    <t>Организация и проведение  мероприятия в честь празднования "Дня энергетика" для сотрудников ОП "Мобильные ГТЭС Тыва"</t>
  </si>
  <si>
    <t xml:space="preserve">МЗ </t>
  </si>
  <si>
    <t>2100003569_392</t>
  </si>
  <si>
    <t>ГСМ</t>
  </si>
  <si>
    <t>Закупка ГСМ для автотранспорта</t>
  </si>
  <si>
    <t xml:space="preserve">Поставка бензина марки Премиум-95 и дизельного топливо для заправки служебных автомобилей на Автозаправочных станциях.                                                                         </t>
  </si>
  <si>
    <t xml:space="preserve">1. Качество поставляемого товара в том числе:  бензин марки "Премиум-95" октановое число не ниже 95, а так же дизельное топливо (летнее и зимнее) в соответствие с требованиям ГОСТа.                                                                                2. Передача бензина марки "Премиум-95" и дизельного топлива (летнего, зимнего) с использованием талонов.                                                                                                                                   </t>
  </si>
  <si>
    <t>2320212  2320231  2320232</t>
  </si>
  <si>
    <t>5050101   5050102</t>
  </si>
  <si>
    <t>литр</t>
  </si>
  <si>
    <t>Росэлторг</t>
  </si>
  <si>
    <t>№ 13/0801/008 от 07.06.2013 срок действия 07.12.2014</t>
  </si>
  <si>
    <t>2100003569_393</t>
  </si>
  <si>
    <t>Плата за аренду зданий и офисных помещений</t>
  </si>
  <si>
    <t>Аренда офиса</t>
  </si>
  <si>
    <t xml:space="preserve">Нежилое помещение для размещения офиса. 
</t>
  </si>
  <si>
    <t xml:space="preserve">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
</t>
  </si>
  <si>
    <t>ООО "Феникс", Договор № А-49 от 01.12.2013, срок действия до 31.10.2013. Планируется заключение нового договора с ООО "Феникс".</t>
  </si>
  <si>
    <t>2100003569_394</t>
  </si>
  <si>
    <t>ТО системы связи и видеонаблюдения</t>
  </si>
  <si>
    <t xml:space="preserve">Техническое обслуживание и ремонт систем видеонаблюдения </t>
  </si>
  <si>
    <t>Оказание услуг по техническому обслуживанию и ремонту систем видеонаблюдения.</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</si>
  <si>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</si>
  <si>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 10/0102/014 от 08.12.2010 срок действия - пролонгация</t>
  </si>
  <si>
    <t>2100003569_395</t>
  </si>
  <si>
    <t>ТО системы пожаротушения</t>
  </si>
  <si>
    <t>Оказание услуг по техническому обслуживанию и ремонт систем пожаротушения и периметральной сигнализации.</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</si>
  <si>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</si>
  <si>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 11/0801/012 от 25.04.2011 срок действия договора - автопролонгация</t>
  </si>
  <si>
    <t>2100003569_396</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</si>
  <si>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</si>
  <si>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</si>
  <si>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</si>
  <si>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64.20.3  </t>
  </si>
  <si>
    <t xml:space="preserve">№ 12/0801/019 от 01.07.2012 срок действия до  30.06.2013. Планируется заключение нового договора. </t>
  </si>
  <si>
    <t>2100003569_397</t>
  </si>
  <si>
    <t>Плата за аренду земли</t>
  </si>
  <si>
    <t xml:space="preserve">Услуги по аренде земли для площадки размещения ГТЭС </t>
  </si>
  <si>
    <t>Арендатор принимает в аренду земельный участок, общей площадью 3460 м2, в целях использования его для размещения мобильной газотурбинной электрической станции мощьностью 22,5 МВт с последующей ее эксплуатацией.</t>
  </si>
  <si>
    <t>Наличие в собственности земельного участка площадью не менее 3460 м2</t>
  </si>
  <si>
    <t xml:space="preserve">                         702
</t>
  </si>
  <si>
    <t>Министерство земельных и имущественных отношений Республики Тыва</t>
  </si>
  <si>
    <t>2100003569_398</t>
  </si>
  <si>
    <t>Арендатор принимает в аренду земельный участок, общей площадью 4265 м2, в целях использования его для размещения мобильной газотурбинной электрической станции мощьностью 22,5 МВт с последующей ее эксплуатацией.</t>
  </si>
  <si>
    <t>Наличие в собственности земельного участка площадью не менее 4265 м2</t>
  </si>
  <si>
    <t xml:space="preserve">      702
</t>
  </si>
  <si>
    <t>2100003569_399</t>
  </si>
  <si>
    <t>ТО ДГУ</t>
  </si>
  <si>
    <t>Техническое обслуживание ДГУ</t>
  </si>
  <si>
    <t xml:space="preserve">Оказание услуг по техническому обслуживанию и ремонту дизель-генераторной установки «Caterpillar С15».  </t>
  </si>
  <si>
    <t>1.Техническое обслуживание,  ремонт дизель-генераторной установки «Caterpillar С15»  включает в себя:
- замена расходных материалов;
- проведение технического обслуживания оборудования в объемах и периодичности согласно регламенту  «Руководства по эксплуатации и техническому обслуживанию генераторной установки С15».
2. Ремонт дизель-генераторной установки:
- ремонт оборудования установки проводится по заявкам Заказчика, в случае выявления дефектов оборудования установки влияющих на его работоспособность и препятствующих его эксплуатации.
3. ТО проводить в согласованные Сторонами сроки.
4. Персонал занятый на работах по ТО и ремонту, обязан соблюдать внутриобъектовый режим, а так же проводить работы по ТО  в соответствии с Законодательством РФ, а также действующими отраслевыми нормами, правилами и инструкциями.</t>
  </si>
  <si>
    <t>№ SR/11/1457/S от 20.06.2012 . Планируется заключение нового договора в 2014.</t>
  </si>
  <si>
    <t>2100003569_400</t>
  </si>
  <si>
    <t>Выплаты на хоз-бытовые товары</t>
  </si>
  <si>
    <t xml:space="preserve">Закупка бытовой химии и  хозяйственно-бытовых товаров </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</si>
  <si>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</si>
  <si>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</si>
  <si>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52.48.31</t>
  </si>
  <si>
    <t>52.48.31.110</t>
  </si>
  <si>
    <t>№ 10/0800/145 от 17.12.2010 срок действия 31.12.2011. Планируется заключение нового договора.</t>
  </si>
  <si>
    <t>2100003569_401</t>
  </si>
  <si>
    <t>Оплата спецодежды</t>
  </si>
  <si>
    <t>Закупка спецодежды</t>
  </si>
  <si>
    <t>Поставка спецодежды, спецобуви, средств индивидуальной защиты  для нужд ОП «Мобильные ГТЭС Тыва»</t>
  </si>
  <si>
    <t>51.42</t>
  </si>
  <si>
    <t>51.42.1</t>
  </si>
  <si>
    <t>№ 11/0801/029 от 13.09.2011 срок действия 13.09.2013. Планируется заключение нового договора.</t>
  </si>
  <si>
    <t>2100003569_402</t>
  </si>
  <si>
    <t>прочие материалы</t>
  </si>
  <si>
    <t>Приобретение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</si>
  <si>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Приобретение прочих материалов для нужд ОП "Мобильные ГТЭС Тыва"</t>
  </si>
  <si>
    <t>Планируется заключение нового договора.</t>
  </si>
  <si>
    <t>2100003569_403</t>
  </si>
  <si>
    <t>вывоз отходов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</si>
  <si>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</si>
  <si>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</si>
  <si>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</si>
  <si>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37.10.1</t>
  </si>
  <si>
    <t>90.02.14</t>
  </si>
  <si>
    <t>№ 10/0800/130 от 04.12.2010 срок действия 04.11.2013. Планируется заключение нового договора.</t>
  </si>
  <si>
    <t>2100003569_404</t>
  </si>
  <si>
    <t>изменить
не изменять</t>
  </si>
  <si>
    <t>Анализтрансформаторного масла</t>
  </si>
  <si>
    <t>Услуги по проведению  анализа трансформаторного масла</t>
  </si>
  <si>
    <t>Оказание услуг по проведению лабораторных Исследований (анализов)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</si>
  <si>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</si>
  <si>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2100003569_405</t>
  </si>
  <si>
    <t>ТО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</si>
  <si>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</si>
  <si>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материально-технической базе:
 - наличие поверенных средств испытаний и приборов;
 - наличие материально технической базы для проведения данного вида работ.
2. Требования к проводимым работам:
- ремонты проводятся по  заявке;
 - устранение отказов оборудования в период между плановыми ТО производятся по заявкам;      - расчет затрат при проведенииремонтных работ производится по прейскуранту, являющегося неотъемлемой частью Договора.
 -производство работ осуществляется в соответствии с требованиями правил ПТБ, РД.34.03.201-97 и ПБ 09-560-03;
- инструмент, используемый при                                                     - техобслуживании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 Для выполнения аварийных ремонтов  обеспечить готовность своих специалистов к выполнению этих работ в минимально короткие сроки.                                                                            5. Персонал должен:                                                              - иметь аттестацию по курсу "Обслуживание ОПО (химически опасные, взрывоопасные)                                           - иметь допуск к допускаться к обслуживанию и ремонту электрооборудования взрывопожароопасных и химически опасных объектов, в том числе резервуаров с нефтепродуктами;</t>
  </si>
  <si>
    <t>28.21.92</t>
  </si>
  <si>
    <t>2100003569_406</t>
  </si>
  <si>
    <t>Услуги спасательного отряда</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</si>
  <si>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</si>
  <si>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</si>
  <si>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</si>
  <si>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75.25.12</t>
  </si>
  <si>
    <t>ООО "Сервис безопасности" №13/0801/002 от0 9.01.2013, срок действия до 31.12.2013. Планируется заключение нового договора.</t>
  </si>
  <si>
    <t>2100003569_407</t>
  </si>
  <si>
    <t>Оплата услуг связи</t>
  </si>
  <si>
    <t xml:space="preserve">Оказание услуг по обеспечению сотрудников ОП "МГТЭС Тыва" мобильной связи </t>
  </si>
  <si>
    <t xml:space="preserve">Услуга голосовой мобильной связи, международная связь, детализация счета, система оплаты - кредитная, стабильный уровень сигнала в любое время суток по РФ. 
</t>
  </si>
  <si>
    <t>64.20.2</t>
  </si>
  <si>
    <t>№ 3432111723 от 02.12.2009 срок действия договора неопределенный срок</t>
  </si>
  <si>
    <t>2100003569_408</t>
  </si>
  <si>
    <t>Вода</t>
  </si>
  <si>
    <t>Закупка дистиллированной воды</t>
  </si>
  <si>
    <t>Поставка дистиллированной воды.</t>
  </si>
  <si>
    <t xml:space="preserve">Качество поставляемого товара в соответствие с требованиям ГОСТа.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</si>
  <si>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Планируется заключение нового договора в 2014.</t>
  </si>
  <si>
    <t>2100003569_409</t>
  </si>
  <si>
    <t xml:space="preserve">Услуги междугородной и международной связи </t>
  </si>
  <si>
    <t xml:space="preserve">Оказание услуи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</si>
  <si>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</si>
  <si>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 1737/МГ от 11.01.2010  срок действия договора неопределенный срок</t>
  </si>
  <si>
    <t>2100003569_410</t>
  </si>
  <si>
    <t xml:space="preserve">Услуги местной связи </t>
  </si>
  <si>
    <t>Оказание услуг местной (внутризоновой) связи</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</si>
  <si>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</si>
  <si>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 1737 от 01.04.2010 срок действия договора неопределенный срок</t>
  </si>
  <si>
    <t>2100003569_411</t>
  </si>
  <si>
    <t>Питьевая вода</t>
  </si>
  <si>
    <t xml:space="preserve">Приобретение питьевой воды </t>
  </si>
  <si>
    <t xml:space="preserve">Поставка питьевой воды в бутылях. </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</si>
  <si>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</si>
  <si>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 12/0801/001 от 23.01.2012 срок действия договора 31.10.2013. Планируется заключение в 2014нового договора.</t>
  </si>
  <si>
    <t>2100003569_412</t>
  </si>
  <si>
    <t>Выплаты на канцелярские товары</t>
  </si>
  <si>
    <t>Приобретение канцелярских товаров</t>
  </si>
  <si>
    <t>Поставка канцелярских товаров (далее товар) для нужд Обособленного подразделения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</si>
  <si>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</si>
  <si>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2100003569_413</t>
  </si>
  <si>
    <t>ГСМ для ДГУ</t>
  </si>
  <si>
    <t xml:space="preserve">Закупка ГСМ для ДГУ </t>
  </si>
  <si>
    <t>Поставка дизельного топлива для дизель-генераторной установки на полощадке размещения мобильных ГТЭС вблизи ПС "Кызылская"</t>
  </si>
  <si>
    <t xml:space="preserve">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                                                                                                       </t>
  </si>
  <si>
    <t>2320231, 2320232</t>
  </si>
  <si>
    <t>2100003569_414</t>
  </si>
  <si>
    <t>Обслуживание кондиционеров на подстанциях и офис</t>
  </si>
  <si>
    <t xml:space="preserve"> Техническое обслуживание кондиционеров на ПС "Кызылская" и офис </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</si>
  <si>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</si>
  <si>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</si>
  <si>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прель</t>
  </si>
  <si>
    <t>2100003569_415</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</si>
  <si>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</si>
  <si>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</si>
  <si>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</si>
  <si>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</si>
  <si>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2100003569_416</t>
  </si>
  <si>
    <t>Испытание электрозащитных средств выше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</si>
  <si>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</si>
  <si>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2100003569_417</t>
  </si>
  <si>
    <t>Высоковольтные испытания кабелей напряжения 10кВ</t>
  </si>
  <si>
    <t>Оказание услуг по проведению испытанийвысоковольтных  кабельных линий.</t>
  </si>
  <si>
    <t xml:space="preserve">1.Проведение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</si>
  <si>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2100003569_418</t>
  </si>
  <si>
    <t>Метрология</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</si>
  <si>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</si>
  <si>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</si>
  <si>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</si>
  <si>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11/0801/014 от 27.05.2011 срок действия договора пролангируется в 2014</t>
  </si>
  <si>
    <t>2100003569_419</t>
  </si>
  <si>
    <t>Транспортные выплаты, не связанные с перевозкой грузов</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</si>
  <si>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</si>
  <si>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</si>
  <si>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</si>
  <si>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60.22,   60.22.01</t>
  </si>
  <si>
    <t>6022000,   6022010</t>
  </si>
  <si>
    <t>2100003569_420</t>
  </si>
  <si>
    <t>Оказание услуг автокрана, автовышки</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</si>
  <si>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</si>
  <si>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2100003569_421</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</si>
  <si>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</si>
  <si>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</si>
  <si>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</si>
  <si>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5020200 -  5020850</t>
  </si>
  <si>
    <t>№ 11/0801/032 от 03.11.2011 срок действия - автопролонгация</t>
  </si>
  <si>
    <t>2100003569_422</t>
  </si>
  <si>
    <t>Обслуживание авто</t>
  </si>
  <si>
    <t>Медосмотр водителей</t>
  </si>
  <si>
    <t>Оказание услуг по проведению предрейсового медицинского осмотра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</si>
  <si>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</si>
  <si>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 10/0501/012 от 01.03.2010 срок действия - до полного выполнения своих обязательств</t>
  </si>
  <si>
    <t>2100003569_423</t>
  </si>
  <si>
    <t>медосмотр водителей</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</si>
  <si>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</si>
  <si>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</si>
  <si>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</si>
  <si>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2100003569_424</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</si>
  <si>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</si>
  <si>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</si>
  <si>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 xml:space="preserve">Наличие собственной аккредитованной лаборатории, имеющей право выполнять вышеуказанные работы. </t>
  </si>
  <si>
    <t>№ 32/33-рт от 27.02.2013 срок действия 31.12.2013. Планируется заключение нового договора.</t>
  </si>
  <si>
    <t>2100003569_425</t>
  </si>
  <si>
    <t xml:space="preserve">Расходы на экологию </t>
  </si>
  <si>
    <t>Услуги по утилизации ТБО</t>
  </si>
  <si>
    <t>Оказание услуг по вывозу и утилизации твердых бытовых отходов</t>
  </si>
  <si>
    <t xml:space="preserve">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
 </t>
  </si>
  <si>
    <t>№ 190 от 15.01.2010 срок действия - автопролонгация</t>
  </si>
  <si>
    <t>2100003569_426</t>
  </si>
  <si>
    <t>Вывоз отходов</t>
  </si>
  <si>
    <t>Услуги по утилизации ЖБО</t>
  </si>
  <si>
    <t>Оказание услуг по вывозу и утилизации жидких бытовых отходови откачка воды из дренажных емкостей.</t>
  </si>
  <si>
    <t xml:space="preserve">1. Исполнитель вывозит жидкие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ЖБО, осуществляющего конечное размещение отходов.
4. Копия (все страницы) лицензии организации осуществляющей конечное размещение отходов (полигон ЖБО).
 </t>
  </si>
  <si>
    <t>№ 10/0800/072 от 06.09.2010 срок действия - автопролонгация</t>
  </si>
  <si>
    <t>2100003569_427</t>
  </si>
  <si>
    <t>Услуги по мойке автотранспортных средств</t>
  </si>
  <si>
    <t>Оказание услуг по мойке, химчистке служебных автомобилей</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</si>
  <si>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</si>
  <si>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50.20.1  50.20.2   50.20.3</t>
  </si>
  <si>
    <t>50.20.31</t>
  </si>
  <si>
    <t>ОЛ 34</t>
  </si>
  <si>
    <t>2100003569_428</t>
  </si>
  <si>
    <t xml:space="preserve">Закупка смывающих и/или обезвреживающих средств  </t>
  </si>
  <si>
    <t>Поставка смывающихся и (или) обезвреживающих средств, для работников Обособленного подразделения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</si>
  <si>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2.Исполнитель поставляет смывающиеся и (или) обезвреживающие средства по предварительной заявке заказчика. Фасовка: туалетное мыло – кусок 100 гр.,  защитный крем гидрофильного действия – туба, регенерирующий крем – туба, средство от защиты от членистоногих – туба, очищающий крем или гель, или паста- туба.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</si>
  <si>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13/0801/007 от 03.06.2013 срок действи - до полного исполнения. Планируется заключение нового договора.</t>
  </si>
  <si>
    <t>2100003569_429</t>
  </si>
  <si>
    <t>Выплаты на смывающие обезвреживающие средства</t>
  </si>
  <si>
    <t>Услуги по техническому обслуживанию и ремонту компьютерной и переферийной техники</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</si>
  <si>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</si>
  <si>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</si>
  <si>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72.50</t>
  </si>
  <si>
    <t>№ 2606/1 от 17.08.2012 срок действия - автопролонгвия</t>
  </si>
  <si>
    <t>2100003569_430</t>
  </si>
  <si>
    <t>Ремонт и техническое обслуживание компьютерной и переферийной техники</t>
  </si>
  <si>
    <t>Поставка оргтехники и расходных материалов</t>
  </si>
  <si>
    <t>Гарантия качества поставляемого товарав течении 12 месяцев.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</si>
  <si>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 10/0800/114 от 19.11.2010 срок действия - автопролонгация</t>
  </si>
  <si>
    <t>2100003569_431</t>
  </si>
  <si>
    <t>Оргтехника</t>
  </si>
  <si>
    <t>Услуги по покраске молнееотвода на ПС"Кызылская"</t>
  </si>
  <si>
    <t>Оказание услуг по покраске молнееотвода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</si>
  <si>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</si>
  <si>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45.44</t>
  </si>
  <si>
    <t>Договор будет инициирован в 2014</t>
  </si>
  <si>
    <t xml:space="preserve">1. 8 (383) 255 33 49 "Сибирские кровли и фасады"                                                   2.Предложение для региона Сибирский
Новосибирск, Новосибирск, ул. Тайгинская, 13/1 офис 413
+7 (383) 213-77-54 
</t>
  </si>
  <si>
    <t>2100003569_432</t>
  </si>
  <si>
    <t xml:space="preserve">Закупка звукотеплоизолирующего материала </t>
  </si>
  <si>
    <t>Закупка (поставка) звукотеплоизолирующего материала для ГТУ-1</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</si>
  <si>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4. Доставка до местухахождения Заказчика входит в стоимость товара.</t>
  </si>
  <si>
    <t>52.46</t>
  </si>
  <si>
    <t>52.46.16</t>
  </si>
  <si>
    <t>договор будет иницирован в 2014</t>
  </si>
  <si>
    <t>2100003569_433</t>
  </si>
  <si>
    <t>Прочие материалы</t>
  </si>
  <si>
    <t>Обучение сотрудников ОП "Мобильные ГТЭС Тыва"</t>
  </si>
  <si>
    <t>Обучение сотрудников ОП "Мобильные ГТЭС Тыва" по курсу: "Промышленная, энергетическая, экологическая безопасность ", "Пожарно технический минимум", "Охрана труда"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</si>
  <si>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</si>
  <si>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договор будет заключен  2014</t>
  </si>
  <si>
    <t>2100003569_434</t>
  </si>
  <si>
    <t>Услуги образовательного характера</t>
  </si>
  <si>
    <t xml:space="preserve"> Зачистка КХТ и утилизация отходов</t>
  </si>
  <si>
    <t>Оказание услуг по зачистке КХТ и утилизация  отходов (шлам)</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</si>
  <si>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3. Доставка необходимого оборудования для проведения зачистки КХТ.
4.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</si>
  <si>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Будем заключать договор в 2014</t>
  </si>
  <si>
    <t>2100003569_435</t>
  </si>
  <si>
    <t xml:space="preserve"> Зачистка КХТ </t>
  </si>
  <si>
    <t xml:space="preserve">Изготовление и монтаж эстакады </t>
  </si>
  <si>
    <t>1. Подрядчик должен иметь материально техническую базу для производства работ.                                                          2. Материалы используемые для производста работ приобретаются Исполнителем и должны быть сертифицированы.                                                                             3.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</si>
  <si>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45.34</t>
  </si>
  <si>
    <t>45.25.42</t>
  </si>
  <si>
    <t>будем заключать договор в 2014</t>
  </si>
  <si>
    <t>2100003569_436</t>
  </si>
  <si>
    <t>ОП Сочи</t>
  </si>
  <si>
    <t>Услуги по аренде жилых помещений для проживания персонала ОП Сочи</t>
  </si>
  <si>
    <t>2100003569_437</t>
  </si>
  <si>
    <t>Услуги по аренде помещения под офис ОП Сочи</t>
  </si>
  <si>
    <t>2100003569_438</t>
  </si>
  <si>
    <t>Услуги по проведению мероприятия , посвященного "Дню компании" ОП Сочи</t>
  </si>
  <si>
    <t>2100003569_439</t>
  </si>
  <si>
    <t>Услуги по проведению мероприятия , посвященного "Дню энергетика" ОП Сочи</t>
  </si>
  <si>
    <t>2100003569_440</t>
  </si>
  <si>
    <t>Заключение  договора на закупку полиграфической продукции  ОП Сочи</t>
  </si>
  <si>
    <t>Заключение  договора на закупку полиграфической продукции ОП Сочи</t>
  </si>
  <si>
    <t>2100003569_441</t>
  </si>
  <si>
    <t>Услуги по поставке питьевой воды ОП Сочи</t>
  </si>
  <si>
    <t>2100003569_442</t>
  </si>
  <si>
    <t>Заключение рамочных договоров на поставку мебели ОП Сочи</t>
  </si>
  <si>
    <t>2100003569_443</t>
  </si>
  <si>
    <t>Поставка канцелярских и хозяйственных товаров для нужд «Мобильные ГТЭС Сочи»</t>
  </si>
  <si>
    <t>2100003569_444</t>
  </si>
  <si>
    <t>Заключение договора на химчистку и ремонт спец одежды ОП Сочи</t>
  </si>
  <si>
    <t>2100003569_445</t>
  </si>
  <si>
    <t>Аренда технического помещения для обособленного подразделения «Мобильные ГТЭС Сочи»</t>
  </si>
  <si>
    <t>70,20,0</t>
  </si>
  <si>
    <t>2100003569_446</t>
  </si>
  <si>
    <t>Услуги по мойке фасадных окон офисного здания ОП Сочи</t>
  </si>
  <si>
    <t>Наличие необходимого оборудования и персонала, допущенного к работе на высоте до 6 метров</t>
  </si>
  <si>
    <t>ИП Борозенная Ж.М. № 13/0804/012 от 19.04.13 действует до 18.04.2014</t>
  </si>
  <si>
    <t>2100003569_447</t>
  </si>
  <si>
    <t>Услуги по обслуживанию кондиционеров на подстанциях и в офисном помещении ОП Сочи</t>
  </si>
  <si>
    <t>Наличие обученного персонала, ремонтной базы и комплектующих деталей</t>
  </si>
  <si>
    <t>52.72.2</t>
  </si>
  <si>
    <t>2100003569_448</t>
  </si>
  <si>
    <t>Вывоз и обезвреживание ртутных ламп ОП Сочи</t>
  </si>
  <si>
    <t>Наличие лицензии на данный вид услуг</t>
  </si>
  <si>
    <t>2100003569_449</t>
  </si>
  <si>
    <t>Услуги по откачке и вывозу хозяйственно-бытовых стоков и обслуживанию туалетных мобильных  кабин</t>
  </si>
  <si>
    <t>Наличие необходимого оборудования и лицензии на данный вид услуг</t>
  </si>
  <si>
    <t>2100003569_450</t>
  </si>
  <si>
    <t xml:space="preserve"> Услуги питания для персонала работающего вахтенным методом ОП Сочи</t>
  </si>
  <si>
    <t>У персонала  Исполнителя, занятого приготовлением пищи, должна быть пройдена  аттестация и медицинские осмотры в соответствии с обязательными требованиями нормативных документов (Постановление Правительства РФ от 21.05.2001 №389).</t>
  </si>
  <si>
    <t>55.52</t>
  </si>
  <si>
    <t>2100003569_451</t>
  </si>
  <si>
    <t>Поставка постельного белья ОП Сочи</t>
  </si>
  <si>
    <t>Наличие сертификатов соответствия на поставляемый товар</t>
  </si>
  <si>
    <t>17.40</t>
  </si>
  <si>
    <t>2100003569_452</t>
  </si>
  <si>
    <t>Оказание услуг по комплексному обслуживанию транспортных средств в г. Сочи</t>
  </si>
  <si>
    <t>Отдельно выделенное охраняемое место для хранения траспорта, перевозящего опасные грузы</t>
  </si>
  <si>
    <t>63.21.24</t>
  </si>
  <si>
    <t>ООО «РУСАК-АВТО» 
№ 13/0804/017 от 26.04.13 
действует до 25.04.2014</t>
  </si>
  <si>
    <t>2100003569_453</t>
  </si>
  <si>
    <t>Закупка топлива для автотранспорта в г. Сочи</t>
  </si>
  <si>
    <t>Развитая сеть АЗС в регионе</t>
  </si>
  <si>
    <t>51.51.2</t>
  </si>
  <si>
    <t>2100003569_454</t>
  </si>
  <si>
    <t>Услуги по предрейсовому медосмотру водителей в г. Сочи для легкового автотранспорта</t>
  </si>
  <si>
    <t>Оказание медицинских услуг в соответствии с Методическими рекомен­дациями "Медицинское обеспечение безопасности дорожного движения (Организация и порядок проведения предрейсовых медицинских осмот­ров водителей транспортных средств)", утвержденных Минздравом РФ совместно с Минтрансом РФ (письмо от 21.08.2003 N 2510/9468-03-32). п.1. ст.20 Федерального закона РФ от 10.12.1995 № 196-ФЗ «О безопас­ности дорожного движения».</t>
  </si>
  <si>
    <t>85.11.1</t>
  </si>
  <si>
    <t>2100003569_455</t>
  </si>
  <si>
    <t>Выполнение работ по ремонту и техническому обслуживанию транспортного средства
  HYUNDAI Н-1</t>
  </si>
  <si>
    <t>Организация по оказанию услуг должна быть официальным диллером</t>
  </si>
  <si>
    <t xml:space="preserve">50.20.1   </t>
  </si>
  <si>
    <t>2100003569_456</t>
  </si>
  <si>
    <t>Мойка автотранспорта в г. Сочи</t>
  </si>
  <si>
    <t>Мойка наружных и внутренних поверхностей автомобилей с применением химических средств</t>
  </si>
  <si>
    <t>ООО «Автотранспортник» №13/0804/005 от 01.02.13 
действует до 31.01.2014</t>
  </si>
  <si>
    <t>2100003569_457</t>
  </si>
  <si>
    <t xml:space="preserve">Транспортные услуги по перевозке пассажиров </t>
  </si>
  <si>
    <t>2100003569_458</t>
  </si>
  <si>
    <t>Транспортные услуги по перевозке грузов</t>
  </si>
  <si>
    <t>60.24.2</t>
  </si>
  <si>
    <t>2100003569_459</t>
  </si>
  <si>
    <t>03426000001</t>
  </si>
  <si>
    <t>Услуги по доставке топлива на площадки сторонними организациями</t>
  </si>
  <si>
    <t>60.24.3</t>
  </si>
  <si>
    <t>2100003569_460</t>
  </si>
  <si>
    <t xml:space="preserve">Краснодарский край 
г. Сочи
</t>
  </si>
  <si>
    <t>Оказание услуг по предаттестационной подготовке, проверке знаний и аттестации по безопасности дорожного движения и по ДОПОГ механика обособленного подразделения «Мобильные ГТЭС Сочи</t>
  </si>
  <si>
    <t xml:space="preserve">Оказание услуг по предаттестационной подготовке, проверке знаний и аттестации по безопасности дорожного движения и по ДОПОГ механика </t>
  </si>
  <si>
    <t xml:space="preserve">Исполнитель должен иметь лицензию на право образовательной деятельности, выданную Департаментом образования Краснодарского края;
Иметь в штате квалифицированный преподавательский состав, имеющий профессиональное образование и опыт работы в данном виде деятельности, не менее 5 лет;
Иметь разработанный учебный план и методические программы обучения, с использованием новых компьютерных технологий.
</t>
  </si>
  <si>
    <t>2100003569_461</t>
  </si>
  <si>
    <t>Оказание услуг по предаттестационной подготовке, проверке знаний и аттестации по ДОПОГ водителей-экспедиторов (топливозаправщиков) обособленного подразделения «Мобильные ГТЭС Сочи»</t>
  </si>
  <si>
    <t>Оказание услуг по предаттестационной подготовке, проверке знаний и аттестации по ДОПОГ водителей-экспедиторов (топливозаправщиков)</t>
  </si>
  <si>
    <t>2100003569_462</t>
  </si>
  <si>
    <t>Техническое обслуживание и ремонт топливозаправщиков MAN TGA 33.350</t>
  </si>
  <si>
    <t>Осуществление ремонта и обслуживания грузовых автомобилей зарубежного производства. Наличие свидетельств и сертификатов, подтверждающих статус сервисного центра</t>
  </si>
  <si>
    <t>50.20.2</t>
  </si>
  <si>
    <t>2100003569_463</t>
  </si>
  <si>
    <t>Услуги по техническому обслуживанию и ремонту автомобилей MITSUBISHI Pajero</t>
  </si>
  <si>
    <t>Услуги по техническому обслуживанию автомобилей MITSUBISHI</t>
  </si>
  <si>
    <t>Наличие свидетельств и сертификатов, подтверждающих статус сертифицированного сервисного центра MITSUBISHI</t>
  </si>
  <si>
    <t>50.20.1</t>
  </si>
  <si>
    <t>2100003569_464</t>
  </si>
  <si>
    <t>Услуги по техническому обслуживанию и ремонту автомобиля KIA</t>
  </si>
  <si>
    <t>Наличие свидетельств и сертификатов, подтверждающих статус сертифицированного сервисного центра KIA</t>
  </si>
  <si>
    <t>2100003569_465</t>
  </si>
  <si>
    <t>Услуги по техническому обслуживанию и ремонту автомобилей IVECO</t>
  </si>
  <si>
    <t>Услуги по техническому обслуживанию автомобилей IVECO</t>
  </si>
  <si>
    <t>Наличие свидетельств и сертификатов, подтверждающих статус сертифицированного сервисного центра  IVECO</t>
  </si>
  <si>
    <t>50.20.3</t>
  </si>
  <si>
    <t>2100003569_466</t>
  </si>
  <si>
    <t>Услуги по вывозу ТБО</t>
  </si>
  <si>
    <t>2100003569_467</t>
  </si>
  <si>
    <t>Услуги по проведению хроматографического и физико-химического анализа трансформаторного масла, проведению анализа элегаза</t>
  </si>
  <si>
    <t>Наличие аттестованной лаборатории и персонала</t>
  </si>
  <si>
    <t>74.30.4</t>
  </si>
  <si>
    <t>2100003569_468</t>
  </si>
  <si>
    <t xml:space="preserve">Услуги по проведению испытаний высоковольтного оборудования и электрозащитных средств  </t>
  </si>
  <si>
    <t>74.30.12</t>
  </si>
  <si>
    <t>2100003569_469</t>
  </si>
  <si>
    <t>Наличие аккредитации на данный вид услуг</t>
  </si>
  <si>
    <t>74.20.42</t>
  </si>
  <si>
    <t>ФБУ «Краснодарский ЦСМ» 
№ 13/0804/015 от 30.04.13 
действует до 29.04.14</t>
  </si>
  <si>
    <t>2100003569_470</t>
  </si>
  <si>
    <t>Вывоз и утилизация производственных отходов</t>
  </si>
  <si>
    <t>2100003569_471</t>
  </si>
  <si>
    <t>Поставка СИЗ (спецодежды, спецобуви, средств индивидуальной защиты, электрозащитных средств)</t>
  </si>
  <si>
    <t>18.21</t>
  </si>
  <si>
    <t>2100003569_472</t>
  </si>
  <si>
    <t>Прием, переработка, очистка и обеззараживание вод загрязнённых мусором, нефтепродуктами, токсичными и ядовитыми веществами</t>
  </si>
  <si>
    <t>2100003569_473</t>
  </si>
  <si>
    <t>Услуги по физико-химическому анализу топлива</t>
  </si>
  <si>
    <t>2100003569_474</t>
  </si>
  <si>
    <t>Оказание услуг по предаттестационной подготовке, проверке знаний и аттестации по электробезопасности  инженеров обособленного подразделения «Мобильные ГТЭС Сочи»</t>
  </si>
  <si>
    <t>Оказание услуг по предаттестационной подготовке, проверке знаний и аттестации по электробезопасности  инженеров</t>
  </si>
  <si>
    <t>2100003569_475</t>
  </si>
  <si>
    <t>Оказание услуг по предаттестационной подготовке, проверке знаний и аттестации по промышленной безопасности инженеров обособленного подразделения «Мобильные ГТЭС Сочи</t>
  </si>
  <si>
    <t>Оказание услуг по предаттестационной подготовке, проверке знаний и аттестации по промышленной безопасности  инженеров</t>
  </si>
  <si>
    <t>2100003569_476</t>
  </si>
  <si>
    <t>Аренда ВОЛС, для технологической и диспетчерской связи по площадки № 2 Сочинская ТЭС</t>
  </si>
  <si>
    <t>качество предоставляемых услуг должно соответствовать требованиям ОАО «СО ЕЭС»</t>
  </si>
  <si>
    <t>64.20.3</t>
  </si>
  <si>
    <t>2100003569_477</t>
  </si>
  <si>
    <t>Услуги по техническому обслуживаниюсистем пожаротушения и сигнализации на площадках размещения в Сочинском регионе</t>
  </si>
  <si>
    <t xml:space="preserve">Наличие лицензий и опытного персонала </t>
  </si>
  <si>
    <t>2100003569_478</t>
  </si>
  <si>
    <t>Услуги по техническому обслуживанию оборудования ДГУ</t>
  </si>
  <si>
    <t>официальный диллер</t>
  </si>
  <si>
    <t>40.10.14</t>
  </si>
  <si>
    <t>2100003569_479</t>
  </si>
  <si>
    <t>Услуги по техническому обслуживанию ВПУ</t>
  </si>
  <si>
    <t>наличие квалифицированного персонала, материально-технической базы, опыта выполнения работ</t>
  </si>
  <si>
    <t>40.10.15</t>
  </si>
  <si>
    <t>2100003569_480</t>
  </si>
  <si>
    <t>2100003569_481</t>
  </si>
  <si>
    <t>Покупка инструментов, приспособления и материалов</t>
  </si>
  <si>
    <t>сертификаты</t>
  </si>
  <si>
    <t>2100003569_482</t>
  </si>
  <si>
    <t>Услуги грузподемных механизмов с водителем для выполнения планово-профилактических работ</t>
  </si>
  <si>
    <t>Наличие квалифицированного персонала, соотвествие автотранспорта требованиям РТН</t>
  </si>
  <si>
    <t>29.22.2</t>
  </si>
  <si>
    <t>2100003569_483</t>
  </si>
  <si>
    <t>Абоненский договор на водоснабжение площадок</t>
  </si>
  <si>
    <t>сертификат качества</t>
  </si>
  <si>
    <t>2100003569_484</t>
  </si>
  <si>
    <t>Услуга по обслуживанию очисных сооружений</t>
  </si>
  <si>
    <t>41.00.1</t>
  </si>
  <si>
    <t>2100003569_485</t>
  </si>
  <si>
    <t>Услуга по проведнию переодических замеров ПДК при  работе оборудования</t>
  </si>
  <si>
    <t>атестованная лаборатория, лицензия</t>
  </si>
  <si>
    <t>2100003569_486</t>
  </si>
  <si>
    <t>Услуга по обеспечению площадок аварийно-спасательными отрядами</t>
  </si>
  <si>
    <t>обученный персонал, специализированная организация</t>
  </si>
  <si>
    <t>2100003569_487</t>
  </si>
  <si>
    <t>Услуги по зачистке топливных баков</t>
  </si>
  <si>
    <t>наличие лицензии , выполнение рабт в соответствии с ребованиями руководящих документов</t>
  </si>
  <si>
    <t>28.21</t>
  </si>
  <si>
    <t>2100003569_488</t>
  </si>
  <si>
    <t>Закупка элегаза для выключателей</t>
  </si>
  <si>
    <t>Наличие заводского сертификата на элегаз, проверка качества в соответствии с  РД 16.066-83. Наличие паспорта баллон.</t>
  </si>
  <si>
    <t>2100003569_489</t>
  </si>
  <si>
    <t>Услуги по дополнительному професиональному образованию</t>
  </si>
  <si>
    <t>Проведение обучения в соотвествии с утвержденными темпланами</t>
  </si>
  <si>
    <t>2100003569_490</t>
  </si>
  <si>
    <t>Своевремееное и полное исполнение заявок на обслуживание мачт</t>
  </si>
  <si>
    <t>2100003569_491</t>
  </si>
  <si>
    <t>Услуги геодезиста (измерение осатк фундаментов под ГТУ)</t>
  </si>
  <si>
    <t>Выполнение услуг в полном объеме по заявке заказчика и выдача экспертного заключения</t>
  </si>
  <si>
    <t>74.20.3</t>
  </si>
  <si>
    <t>2100003569_492</t>
  </si>
  <si>
    <t>Услуги по перезарядке баллонов с газом СО2 и газом FM200 систем газового пожаротушения и модулей порошкового пожаротушения МПП-100-10 "Лавина" и МПП "Тунгус-24"</t>
  </si>
  <si>
    <t>Выполнение работ по заявкам заказчика в установленные сроки, наличие лицензии</t>
  </si>
  <si>
    <t>2100003569_493</t>
  </si>
  <si>
    <t>Услуги стационарной связи 
г. Сочи</t>
  </si>
  <si>
    <t>Услуги стационарной связи  г. Сочи</t>
  </si>
  <si>
    <t>Качество предоставляемых услуг должно соответствовать требованиям, установленным в РФ</t>
  </si>
  <si>
    <t>2100003569_494</t>
  </si>
  <si>
    <t>Услуги стационарной internet связи в офисе г. Сочи</t>
  </si>
  <si>
    <t xml:space="preserve">72.60     </t>
  </si>
  <si>
    <t>2100003569_495</t>
  </si>
  <si>
    <t>Услуги стационарной internet связи  на площадках размещения мобильных ГТЭС г.Сочи</t>
  </si>
  <si>
    <t>2100003569_496</t>
  </si>
  <si>
    <t>Оказание услуг по техническому обслуживанию и ремонту компьютерной техники и оргтехники с поставкой комплектующих и принадлежностей (Сочинский регион)</t>
  </si>
  <si>
    <t xml:space="preserve">72.50     </t>
  </si>
  <si>
    <t>2100003569_497</t>
  </si>
  <si>
    <t>Заключение рамочных договоров на приобретение продуктов программного обеспечения (Сочинский регион)</t>
  </si>
  <si>
    <t>Программное обеспечение должно иметь соответствующие виды лицензий</t>
  </si>
  <si>
    <t>52.48.13</t>
  </si>
  <si>
    <t>2100003569_498</t>
  </si>
  <si>
    <t>Заключение рамочных договоров на поставку складского оборудования</t>
  </si>
  <si>
    <t>Оборудование должно быть сертифицированным</t>
  </si>
  <si>
    <t>2100003569_499</t>
  </si>
  <si>
    <t>03426000002</t>
  </si>
  <si>
    <t xml:space="preserve">Услуги по текущему ремонту  помещений ОП "Мобильные ГТЭС Сочи" </t>
  </si>
  <si>
    <t>Проведение мелкого и косметического ремонта</t>
  </si>
  <si>
    <t>2100003569_500</t>
  </si>
  <si>
    <t>03426000003</t>
  </si>
  <si>
    <t>Заключение рамочных договоров на поставку оргтехники г. Сочи</t>
  </si>
  <si>
    <t>Качество продукции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</si>
  <si>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30,01,2   </t>
  </si>
  <si>
    <t>ЗАО «ЛАНИТ» № SC-P/4399-6/13 от 11.06.13 до 10.06.2014
ООО «Офис Техникс» № 01/1449-2013 от 05.06.13 до 04.06.2014
ООО «Глобал Трейд» № 13/0804/018 от 05.06.13 до 04.06.2013</t>
  </si>
  <si>
    <t>2100003569_501</t>
  </si>
  <si>
    <t>03426000004</t>
  </si>
  <si>
    <t>Оказание амбулаторно-поликлинических медицинских услуг по проведению периодических медицинских осмотров</t>
  </si>
  <si>
    <t xml:space="preserve">Наличие лицензии на предоставление данного вида услуг и квалифицированного персонала </t>
  </si>
  <si>
    <t>2100003569_502</t>
  </si>
  <si>
    <t>добавить</t>
  </si>
  <si>
    <t>Сервисное обслуживание периметральных камер на объекте: ОП «Мобильные ГТЭС-Юг»</t>
  </si>
  <si>
    <t>2100003569_503</t>
  </si>
  <si>
    <t xml:space="preserve">45000000000 </t>
  </si>
  <si>
    <t>Учебные курсы по повышению квалификации сотрудников ОИТиС</t>
  </si>
  <si>
    <t>Получение сертификатов</t>
  </si>
  <si>
    <t>подготовка персонала</t>
  </si>
  <si>
    <t>2100003569_504</t>
  </si>
  <si>
    <t>Услуга по закупке контейнеров хранения топлива КХТ 20.1Д</t>
  </si>
  <si>
    <t>должно быть сертифицировано и иметь разрешение Федеральной службы по экологическому, технологическому, технологическому и атомному надзору («Ростехнадзор») на эксплуатацию оборудования на опасных производственных объектах</t>
  </si>
  <si>
    <t>2100003569_505</t>
  </si>
  <si>
    <t>Установка спутниковой системы «ГЛОНАСС/GPS» и услуги мониторинга автотранспорта, находящегося в эксплуатации в ОАО «Мобильные ГТЭС»</t>
  </si>
  <si>
    <t>Соответствие технических характеристик оборудования Приказу Минтранса Р.Ф. от 31.07.2013 № 285</t>
  </si>
  <si>
    <t>основные средства</t>
  </si>
  <si>
    <t>2100003569_506</t>
  </si>
  <si>
    <t>Тех.Дирекция</t>
  </si>
  <si>
    <t>Покупка снегоуборочного инвентаря</t>
  </si>
  <si>
    <t xml:space="preserve">1. Лопата снеговая облегчённая (пластмассовая) Размеры ковша 460х350 мм. Длина в сборе 1500 мм. V-образная ручка.
2. Лопата для уборки снега (металлическая) Ковш: материал Титан или высокопрочная сталь).
3. ДВИЖОК снеговой с П образной ручкой. Размер 400х750 мм алюминиевый.
</t>
  </si>
  <si>
    <t>52.44</t>
  </si>
  <si>
    <t>2100003569_507</t>
  </si>
  <si>
    <t>Поставка сейфа и металлического шкафа для Обособленного подразделения «Мобильные ГТЭС Калининград»</t>
  </si>
  <si>
    <t xml:space="preserve">Огнестойкость сейфа - ГОСТ Р 50862-2005, класс 90Б. Доставка товара осуществляется Поставщиком по адресу 236040, Калининградская область, г. Калининград, ул. Театральная дом 35, 4 этаж. Стоимость доставки входит в стоимость товара.
Предоставление гарантии на поставленную продукцию в течении 12 месяцев с момента подписания товарной накладной
</t>
  </si>
  <si>
    <t>52.48.11</t>
  </si>
  <si>
    <t>2899410, 3010391</t>
  </si>
  <si>
    <t>2100003569_508</t>
  </si>
  <si>
    <t>Предоставление услуг мобильной связи для нужд Обособленного подразделения «Мобильные ГТЭС Сочи</t>
  </si>
  <si>
    <t>Предоставление sim –карт в необходимом количестве. Обеспечение надежного сигнала на телефонные аппараты сотрудников компании стандарта GSM 900/1800 на территории домашней сети (г. Сочи) и Российской федерации. Обеспечение доступа к ресурсам сети Интернет с использованием сети 3G. Обеспечение возможности подключения роуминга для связи за пределами Российской федерации.</t>
  </si>
  <si>
    <t>2100003569_509</t>
  </si>
  <si>
    <t>Московский район</t>
  </si>
  <si>
    <t>Закупка соленоидов</t>
  </si>
  <si>
    <t>2100003569_510</t>
  </si>
  <si>
    <t>Услуги по перевозке сотрудников Общества</t>
  </si>
  <si>
    <t>транспортные выплаты</t>
  </si>
  <si>
    <t>2100003569_511</t>
  </si>
  <si>
    <t>Разработка проекта «Предельно допустимых выбросов загрязняющих веществ в атмосферу (ПДВ)», проекта «Нормативов образования отходов и лимитов на их размещение (ПНООЛР)»</t>
  </si>
  <si>
    <t>Наличие аккредитованной лаборатории, либо договора с аккредитованной лабораторией. Наличие опыта разработки проектов ПДВ для генерирующих предприятий</t>
  </si>
  <si>
    <t xml:space="preserve">ОЛ 2
</t>
  </si>
  <si>
    <t>расходы на экологию</t>
  </si>
  <si>
    <t>2100003569_512</t>
  </si>
  <si>
    <t>ДРП</t>
  </si>
  <si>
    <t>Услуги по проведению инспекционного контроля ОАО «Мобильные ГТЭС» на предмет соответствия требованиям ГОСТ Р ИСО 9001-2008 (ISO 9001:2008)</t>
  </si>
  <si>
    <t>Исполнитель должен обладать опытом работы на рынке в данной сфере не менее 3 лет. Положительная репутация контрагента. Качество поставляемых услуг должно соответствовать требованиям ГОСТа и ТЗ</t>
  </si>
  <si>
    <t>Выплаты на сертификацию и лицензирование</t>
  </si>
  <si>
    <t>2100003569_513</t>
  </si>
  <si>
    <t>добавить
изменить</t>
  </si>
  <si>
    <t xml:space="preserve">Поставка для Обособленного подразделения «Мобильные ГТЭС Калининград» мобильных туалетных кабин </t>
  </si>
  <si>
    <t xml:space="preserve">Доставка товара осуществляется Поставщиком по адресу 236006, Калининградская область, г. Калининград, Правая набережная, 10 а.
Стоимость доставки входит в стоимость товара.
Предоставление гарантии на поставленную продукцию в течение 12 месяцев с момента подписания товарной накладной.
Сертификаты соответствия качества на поставляемую продукцию.
</t>
  </si>
  <si>
    <t>52.46.5</t>
  </si>
  <si>
    <t>ОЛ 2
ОЛ 6</t>
  </si>
  <si>
    <t>2100003569_514</t>
  </si>
  <si>
    <t>03426371000</t>
  </si>
  <si>
    <t xml:space="preserve">Абонентский договор на энергоснабжение площадки МГТЭС 2 «Сочинская ТЭС» </t>
  </si>
  <si>
    <t>Снабжение электроэнергией площадки МГТЭС 2 «Сочинская ТЭС» по адресу: Краснодарский край, г. Сочи, Адлерский район, ул. Транспортная 133</t>
  </si>
  <si>
    <t>51.18.26.</t>
  </si>
  <si>
    <t>ОАО «Кубаньэнергосбыт»</t>
  </si>
  <si>
    <t>Расчет за поставляемую электрическую энергии</t>
  </si>
  <si>
    <t>2100003569_515</t>
  </si>
  <si>
    <t>Оказание услуг по восстановлению работоспособности оборудования СДИК и ВКС</t>
  </si>
  <si>
    <t xml:space="preserve">Соответствие ТЗ
</t>
  </si>
  <si>
    <t xml:space="preserve">64.20.1 </t>
  </si>
  <si>
    <t>Оборудование</t>
  </si>
  <si>
    <t>2100003569_516</t>
  </si>
  <si>
    <t>Повышение квалификации руководителей и специалистов в строительстве и проектировании</t>
  </si>
  <si>
    <t xml:space="preserve">1. Повышение квалификации руководителей и специалистов в строительстве – 6 чел.;
2. Повышение квалификации руководителей и специалистов в сфере проектирование – 5 чел.
</t>
  </si>
  <si>
    <t>2100003569_517</t>
  </si>
  <si>
    <t>Услуги по подготовке и предоставлению справок о фоновых концентрациях загрязняющих веществ в атмосферном воздухе, о климатической характеристике и о коэффициенте рельефа в районе размещения дополнительных мобильных ГТЭС на ПС 220 кВ «Кирилловская», пос. Гайдук, г. Новороссийск</t>
  </si>
  <si>
    <t>Соответствие Приказу Росгидромета СССР от 04.08.1986 № 192. И РД 52.04.186-89, наличие лицензии для осуществления деятельности в области гидрометеорологии</t>
  </si>
  <si>
    <t>74.20.5</t>
  </si>
  <si>
    <t>2100003569_518</t>
  </si>
  <si>
    <t>Услуги по подготовке и предоставлению справок о фоновых концентрациях загрязняющих веществ в атмосферном воздухе, о климатической характеристике и о коэффициенте рельефа в районе размещения мобильных ГТЭС на территории ТЭЦ-1 г. Калининграда</t>
  </si>
  <si>
    <t>2100003569_519</t>
  </si>
  <si>
    <t>Приобретение шести знаков «Опасность»</t>
  </si>
  <si>
    <t>Соответствие требованиям ДОПОГ</t>
  </si>
  <si>
    <t>50.30</t>
  </si>
  <si>
    <t>50.30.2</t>
  </si>
  <si>
    <t>Содержание собственного автотранспорта</t>
  </si>
  <si>
    <t>2100003569_520</t>
  </si>
  <si>
    <t>Поставка климатической техники</t>
  </si>
  <si>
    <t xml:space="preserve">Товар должен быть сертифицирован </t>
  </si>
  <si>
    <t>2100003569_521</t>
  </si>
  <si>
    <t>Закупка нового автомобиля</t>
  </si>
  <si>
    <t>2100003569_522</t>
  </si>
  <si>
    <t>Оказание услуг по оценке стоимости автомобилей Nissan Teana, Chrysler 300C и Mercedes-Benz S 500</t>
  </si>
  <si>
    <t>Соответствие статье 4 Закона № 135-ФЗ</t>
  </si>
  <si>
    <t>74.14</t>
  </si>
  <si>
    <t>2100003569_523</t>
  </si>
  <si>
    <t>03720000001</t>
  </si>
  <si>
    <t>Проведение оценки воздействия на окружающую среду (ОВОС), для проработки возможности размещения дополнительно 2 (двух) мобильных ГТЭС на территории, прилегающей к ПС 220 кВ «Кирилловская»</t>
  </si>
  <si>
    <t>Опыт оказания услуг по проведению ОВОС</t>
  </si>
  <si>
    <t>2100003569_524</t>
  </si>
  <si>
    <t xml:space="preserve">46000000000 </t>
  </si>
  <si>
    <t>Услуга по проведению обследования маслонаполненного трансформатора* (зав. № 1LIT03177А), наружной установки, 30 МВА 50 Гц, охлаждение OFAF, коэффициент трансформации холостого хода 115/10,5 кВ с векторной группой YNd1</t>
  </si>
  <si>
    <t>соответствие ТЗ</t>
  </si>
  <si>
    <t>ремонт оборудования</t>
  </si>
  <si>
    <t>2100003569_525</t>
  </si>
  <si>
    <t>Обучение по экологической безопасности в области обращения с опасными отходами</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</si>
  <si>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оформлены в установленном Законодательством РФ порядке (свидетельством, сертификатом, удостоверением о прохождении обучения (повышения квалификации).
</t>
  </si>
  <si>
    <t>804</t>
  </si>
  <si>
    <t>услуги образовательного характера</t>
  </si>
  <si>
    <t>2100003569_526</t>
  </si>
  <si>
    <t xml:space="preserve">03426000 (Сочи)
27401000 (Калининград)
95401000 (Абакан)
46425000 (Жуковский)
</t>
  </si>
  <si>
    <t>Услуги по авиаперевозке комплектов оборудования мобильных ГТЭС</t>
  </si>
  <si>
    <t xml:space="preserve">1. опыт оказания авиаперевозок Грузов не менее 5 лет;
2. наличие в парке авиакомпании воздушных судов грузоподъемностью не менее 80 тонн.
</t>
  </si>
  <si>
    <t>62.20.2</t>
  </si>
  <si>
    <t>транспортировка оборудования</t>
  </si>
  <si>
    <t>2100003569_527</t>
  </si>
  <si>
    <t>Техническое обслуживание и ремонт автомобиля MAN TGA 6x4 BL, находящегося в эксплуатации ОАО «Мобильные ГТЭС»</t>
  </si>
  <si>
    <t xml:space="preserve">1. Наличие оборудования и квалифицированных специалистов.
2. Исполнитель должен иметь сертификаты на проведение работ по техническому обслуживанию грузовых автомобилей. 
3. При проведении ремонтных работ использовать только оригинальные запасные части автомобиля MAN TGA 6x4 BL.
</t>
  </si>
  <si>
    <t>502</t>
  </si>
  <si>
    <t>5020200-5020470, 5020020</t>
  </si>
  <si>
    <t>Техническое обслуживание и ремонт топливозаправщиков МАН</t>
  </si>
  <si>
    <t>2100003569_528</t>
  </si>
  <si>
    <t>Оказание услуг по техническому обслуживанию и ремонту копировальной техники МФУ Ricoh Aficio MP 2001SP</t>
  </si>
  <si>
    <t>Оригинальные запчасти. Оперативное устранение возникающих неисправностей</t>
  </si>
  <si>
    <t>Обслуживание оргтехники</t>
  </si>
  <si>
    <t>2100003569_529</t>
  </si>
  <si>
    <t>Закупка услуг по хранению запасных частей на складе</t>
  </si>
  <si>
    <t>надлежащие условия хранения, полная материальная ответственность, территориальное расположение склада</t>
  </si>
  <si>
    <t>хранение ЗИП</t>
  </si>
  <si>
    <t>2100003569_530</t>
  </si>
  <si>
    <t>добавить
удалить</t>
  </si>
  <si>
    <t>45384000</t>
  </si>
  <si>
    <t>Оказание услуг по измерениям концентраций загрязняющих веществ и уровней шума на ПС «Игнатово», ПС «Пушкино», ПС «Новосырово», ПС «Рублево»</t>
  </si>
  <si>
    <t>Наличие аккредитованной лаборатории, наличие приборов для проведения измерений</t>
  </si>
  <si>
    <t>ОЛ 4
ОЛ 21</t>
  </si>
  <si>
    <t>2100003569_531</t>
  </si>
  <si>
    <t>Разработка проекта по реконструкции площадки размещения мобильных ГТЭС, вблизи ПС 220 кВ «Кирилловская» Юго-Западного энергорайона Кубанской энергосистемы, с установкой двух Комплектных МГТЭС</t>
  </si>
  <si>
    <t>Опыт оказания услуг  по  проектированию</t>
  </si>
  <si>
    <t>ОЛ 5
ОЛ 21</t>
  </si>
  <si>
    <t>2100003569_532</t>
  </si>
  <si>
    <t>Поставка полуприцепа грузового</t>
  </si>
  <si>
    <t>2100003569_533</t>
  </si>
  <si>
    <t xml:space="preserve">45000000000
</t>
  </si>
  <si>
    <t>ЭЦП для КИСУ-Закупки</t>
  </si>
  <si>
    <t>Оплата тех.поддержки ПО, обновлений БД</t>
  </si>
  <si>
    <t>2100003569_534</t>
  </si>
  <si>
    <t>ОУ</t>
  </si>
  <si>
    <t>Усиление охраны на объектах «Псоу», «Сочинская ТЭС», «СУГ» обособленного подразделения «Мобильные ГТЭС Сочи» в период XXII Олимпийских и XI Паралимпийских зимних игр 2014 года в г. Сочи</t>
  </si>
  <si>
    <t>Соответствие действующему законодательству. Соответствие ГОСТ, стандартам и др. Наличие соответствующих сертификатов и гарантий. Наличие подготовленного персонала</t>
  </si>
  <si>
    <t>7492000; 7492035; 7492037; 7492060</t>
  </si>
  <si>
    <t>ООО ЧОП «Агентство охраны и экономической безопасности «БАРС-А»</t>
  </si>
  <si>
    <t>Услуги сторонних организаций по охране имущества</t>
  </si>
  <si>
    <t>2100003569_535</t>
  </si>
  <si>
    <t>Саяногорск (город)</t>
  </si>
  <si>
    <t>Оказание услуг по абонентскому обслуживанию доступа к сети интернет по выделенной линии по адресу: Республика Хакасия, г. Саяногорск, ул. Индустриальная, уч. 57, территория подстанции ПС 220 «Означенное Районная», Хакасское ПМЭС – филиала ОАО «ФСК ЕЭС</t>
  </si>
  <si>
    <t>Услуги связи</t>
  </si>
  <si>
    <t>2100003569_536</t>
  </si>
  <si>
    <t>Выполнение инженерных изысканий по титулу «Реконструкция площадки мобильных ГТЭС вблизи ПС 220 кВ «Кирилловская» Юго-Западного энергорайона Кубанской энергосистемы с установкой двух комплектных МГТЭС</t>
  </si>
  <si>
    <t>Оказание услуг в соответствии с методиками</t>
  </si>
  <si>
    <t>74.20.2</t>
  </si>
  <si>
    <t>ОЛ 6
ОЛ 13</t>
  </si>
  <si>
    <t>Прочие расходы</t>
  </si>
  <si>
    <t>2100003569_537</t>
  </si>
  <si>
    <t>Аренда бытового помещения операторов и охраны</t>
  </si>
  <si>
    <t>Удобное территориальное расположение</t>
  </si>
  <si>
    <t>Аренда</t>
  </si>
  <si>
    <t>2100003569_538</t>
  </si>
  <si>
    <t>Закупка услуг по  ремонту и техническому обслуживанию автомобилей Nissan Teana</t>
  </si>
  <si>
    <t>2100003569_539</t>
  </si>
  <si>
    <t>45263552000</t>
  </si>
  <si>
    <t xml:space="preserve">Богородское
</t>
  </si>
  <si>
    <t>Обучение Начальника службы по автотранспорту Быканова В.П.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</si>
  <si>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Соответствие приказам Минтранса</t>
  </si>
  <si>
    <t>2100003569_540</t>
  </si>
  <si>
    <t>Краснодарский край 
г. Сочи</t>
  </si>
  <si>
    <t>Поставка светотехнической продукции</t>
  </si>
  <si>
    <t>94.24</t>
  </si>
  <si>
    <t>2100003569_541</t>
  </si>
  <si>
    <t>Разработка оперативного плана тушения пожара оборудования ОАО «Мобильные ГТЭС», расположенного на площадке в г. Калининград</t>
  </si>
  <si>
    <t>Текстовая часть плана должна быть конкретной, без второстепенных деталей и пояснений. Графическая часть плана должна представлять собой план-схему объекта, на которую наносятся места расположения основных зданий, сооружений и ответственных пожароопасных установок</t>
  </si>
  <si>
    <t>73.10</t>
  </si>
  <si>
    <t>2100003569_542</t>
  </si>
  <si>
    <t>Поставка контейнеров под ТБО для ОАО «Мобильные ГТЭС», расположенного на площадке в г. Калининград</t>
  </si>
  <si>
    <t xml:space="preserve">Наличие сертификатов соответствия на поставляемый товар;
Доставка, погрузо-разгрузочные работы осуществляются силами поставщика
</t>
  </si>
  <si>
    <t>25.24.2</t>
  </si>
  <si>
    <t>2100003569_543</t>
  </si>
  <si>
    <t>КФО</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</si>
  <si>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</si>
  <si>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</si>
  <si>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63.12.21, 61.10.22</t>
  </si>
  <si>
    <t>ОЛ 28</t>
  </si>
  <si>
    <t>эксплуатация</t>
  </si>
  <si>
    <t>Проект Крым</t>
  </si>
  <si>
    <t>2100003569_544</t>
  </si>
  <si>
    <t>Повышения квалификации и профессиональной подготовки работников Общества на 2014 год</t>
  </si>
  <si>
    <t>опыт оказания информационно-консультационных услуг в форме проведения семинаров</t>
  </si>
  <si>
    <t>2100003569_545</t>
  </si>
  <si>
    <t xml:space="preserve">Оказание полиграфических услуг для Обособленного подразделения «Мобильные ГТЭС Калининград» </t>
  </si>
  <si>
    <t xml:space="preserve">Качество поставляемого товара должно соответствовать требованиям ГОСТ установленным для данного вида </t>
  </si>
  <si>
    <t>2100003569_546</t>
  </si>
  <si>
    <t>Услуги по организации Международной выставки по промышленной безопасности и охране труда в ТЭК «SAPE 2014</t>
  </si>
  <si>
    <t>2100003569_547</t>
  </si>
  <si>
    <t>Закупка еврокубов</t>
  </si>
  <si>
    <t xml:space="preserve">1.Пластиковая емкость (еврокуб) изготовленная из полиэтилена низкого давления, имеет стандартные размеры 1200 x 1000 x 1200 мм.
2.Толщина стенки оболочки – 1,5 – 2,0 мм. 3.Диаметр заливного отверстия - 150мм.
4.Диаметр сливного отверстия - 50мм
</t>
  </si>
  <si>
    <t>52</t>
  </si>
  <si>
    <t>52.50.3</t>
  </si>
  <si>
    <t>ОЛ 8
ОЛ 31</t>
  </si>
  <si>
    <t>2100003569_548</t>
  </si>
  <si>
    <t>муниципальный округ Якиманка</t>
  </si>
  <si>
    <t>Оказание услуги по разработке карт (планов) объектов землеустройства для площадок размещения мобильных ГТЭС (ПС «Рублево», ПС «Новосырово»)</t>
  </si>
  <si>
    <t>Работа выполняется специалистом, аттестованным в качестве кадастрового инженера в соответствии со ст.29 Федерального закона от 24 июля 2007 года № 221-ФЗ «О государственном кадастре недвижимости»</t>
  </si>
  <si>
    <t>74.20.36</t>
  </si>
  <si>
    <t>2100003569_549</t>
  </si>
  <si>
    <t>Оказание услуги по разработке карт (планов) объектов землеустройства для площадок размещения мобильных ГТЭС (ПС «Игнатово»)</t>
  </si>
  <si>
    <t>2100003569_550</t>
  </si>
  <si>
    <t>Оказание услуги по разработке карт (планов) объектов землеустройства для площадок размещения мобильных ГТЭС (ПС «Дарьино»)</t>
  </si>
  <si>
    <t>2100003569_551</t>
  </si>
  <si>
    <t>Оказание услуги по разработке карт (планов) объектов землеустройства для площадок размещения мобильных ГТЭС (ПС «Пушкино»)</t>
  </si>
  <si>
    <t>2100003569_552</t>
  </si>
  <si>
    <t>Поставка приборов и установок для электролаборатории</t>
  </si>
  <si>
    <t>2100003569_553</t>
  </si>
  <si>
    <t>Оказание услуг грузоподъемных механизмов (краны) с водителем для выполнения монтажных и планово-профилактических работ на площадках размещения оборудования Обособленного подразделения «Мобильные ГТЭС Сочи»</t>
  </si>
  <si>
    <t>Наличие квалифицированного персонала, соответствие автотранспорта требованиям РТН</t>
  </si>
  <si>
    <t>2100003569_554</t>
  </si>
  <si>
    <t>Закупка автотранспортного средства для электролаборатории</t>
  </si>
  <si>
    <t>2100003569_555</t>
  </si>
  <si>
    <t>Услуги по обеспечению участия в медиа-тренинге</t>
  </si>
  <si>
    <t>ОЛ 9
ОЛ 41</t>
  </si>
  <si>
    <t>2100003569_556</t>
  </si>
  <si>
    <t>Оказание услуг грузоподъемных механизмов (автовышки) с водителем для выполнения монтажных и планово-профилактических работ на площадках размещения оборудования Обособленного подразделения «Мобильные ГТЭС Сочи»</t>
  </si>
  <si>
    <t>2100003569_557</t>
  </si>
  <si>
    <t>Оказание услуги по разработке карт (планов) объектов землеустройства для площадок размещения мобильных ГТЭС в г. Новороссийске»</t>
  </si>
  <si>
    <t>Работа выполняется специалистом, аттестованным в качестве кадастрового инженера в соответствии со ст.29 Федерального закона от 24 июля 2007 года №221-ФЗ «О государственном кадастре недвижимости»</t>
  </si>
  <si>
    <t>0141050</t>
  </si>
  <si>
    <t>ОЛ 9
ОЛ 25</t>
  </si>
  <si>
    <t>2100003569_558</t>
  </si>
  <si>
    <t>Аренда помещения для хранения автомобильных шин</t>
  </si>
  <si>
    <t>2100003569_559</t>
  </si>
  <si>
    <t>Поставка кабельно-проводниковой продукции на объекты строительства в Крымском федеральном округе</t>
  </si>
  <si>
    <t>1. наличие договоров с заводами-производителями;
2. опыт поставок не менее 2 лет;
3. наличие соответствующих разрешительных документов на ведение деятельности</t>
  </si>
  <si>
    <t>31.3</t>
  </si>
  <si>
    <t>ПЗ</t>
  </si>
  <si>
    <t>2100003569_560</t>
  </si>
  <si>
    <t>Оказание услуг по оценке стоимости автомобиля</t>
  </si>
  <si>
    <t>Наличие обученных специалистов, действующих лицензий, аккредитаций, сертификатов</t>
  </si>
  <si>
    <t>2100003569_561</t>
  </si>
  <si>
    <t>Поставка автомобиля Toyota Camry (либо аналог)</t>
  </si>
  <si>
    <t>2100003569_562</t>
  </si>
  <si>
    <t>Поставка автомобилей HYUNDAI H-1 (либо аналог)</t>
  </si>
  <si>
    <t>2100003569_563</t>
  </si>
  <si>
    <t>Выполнение инженерных изысканий по титулу «Реконструкция площадки мобильных ГТЭС на территории Калининградской ТЭЦ-1</t>
  </si>
  <si>
    <t>2100003569_564</t>
  </si>
  <si>
    <t>Закупка услуг по перевалке в ж/д цистерны, накоплению и хранению дизельного топлива ЕВРО (ГОСТ Р 52368-2005) в количестве 8 000 (восемь тысяч) тонн для обеспечения бесперебойной работы мобильных ГТЭС и ДЭС, расположенных в Крымском федеральном округе (КФО)</t>
  </si>
  <si>
    <t xml:space="preserve">1. наличие собственной или арендованной техники для перевозки оборудования;
2. опыт оказания автоперевозок Грузов не менее 2 лет;
3. опыт перевозок крупногабаритного тяжеловесного высокотехнологичного, нестандартного оборудования;
1. наличие соответствующих разрешительных документов на ведение деятельности внутренних перевозок.
</t>
  </si>
  <si>
    <t>60.24</t>
  </si>
  <si>
    <t>ОЛ 10</t>
  </si>
  <si>
    <t>2100003569_565</t>
  </si>
  <si>
    <t>03420360</t>
  </si>
  <si>
    <t>Оказание услуг по перевалке в морские судна, накоплению и хранению дизельного топлива ЕВРО (ГОСТ Р 52368-2005) в количестве 8 000 (восемь тысяч) тонн для обеспечения бесперебойной работы мобильных ГТЭС и ДЭС расположенных в Автономной Республике Крым (АРК)</t>
  </si>
  <si>
    <t xml:space="preserve">63.12.21, 61.10.22. </t>
  </si>
  <si>
    <t>2100003569_566</t>
  </si>
  <si>
    <t>АРК</t>
  </si>
  <si>
    <t>Оказание услуг по перевозке дизельного топлива ЕВРО (ГОСТ Р 52368-2005) морским судном (танкером) в количестве 8 000 (восемь тысяч) тонн для обеспечения бесперебойной работы мобильных ГТЭС и ДЭС расположенных в Автономной Республике Крым (АРК)</t>
  </si>
  <si>
    <t>Опыт работы в сфере услуг по перевозке топлива морским транспортом.</t>
  </si>
  <si>
    <t>61.1</t>
  </si>
  <si>
    <t>2100003569_567</t>
  </si>
  <si>
    <t xml:space="preserve">Закупка кранов-манипуляторов на автомобильном шасси </t>
  </si>
  <si>
    <t>Опыт работы в сфере продаж спецтехники</t>
  </si>
  <si>
    <t>50.10</t>
  </si>
  <si>
    <t>50.10.2</t>
  </si>
  <si>
    <t>2100003569_568</t>
  </si>
  <si>
    <t xml:space="preserve">Закупка фильтрующих элементов топлива марки Pall HFU640GF200H13 (или аналог) </t>
  </si>
  <si>
    <t>Опыт работы в сфере продаж оборудования и запасных частей</t>
  </si>
  <si>
    <t>51.6</t>
  </si>
  <si>
    <t>51.87</t>
  </si>
  <si>
    <t>2100003569_569</t>
  </si>
  <si>
    <t>Услуги по добровольному страхованию средств наземного транспорта для автомобиля LEXUS ES250</t>
  </si>
  <si>
    <t>2100003569_570</t>
  </si>
  <si>
    <t>Страхование грузов при транспортировке оборудования для обеспечения энергетической безопасности объектов военной инфраструктуры Черноморского флота Российской Федерации</t>
  </si>
  <si>
    <t>Наличие не менее чем двухлетнего опыта ведения операций по страхованию. Страховщик должен быть членом профессионального объединения страховщиков</t>
  </si>
  <si>
    <t>66.03.2</t>
  </si>
  <si>
    <t>2100003569_571</t>
  </si>
  <si>
    <t>45286596000 / 7706</t>
  </si>
  <si>
    <t>Оказание транспортно-экспедиционных услуг, связанных с перевозкой основного оборудования мобильных ГТЭС из Московского региона в Крымский федеральный округ (Сакский район, ул. Степанова 15)</t>
  </si>
  <si>
    <t>2100003569_572</t>
  </si>
  <si>
    <t>Крымский федеральный округ</t>
  </si>
  <si>
    <t>Закупка дизельного топлива ЕВРО (ГОСТ Р 52368-2005) в количестве 2 200 (две тысячи двести)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</si>
  <si>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и автомобильным транспортом</t>
  </si>
  <si>
    <t>51.51</t>
  </si>
  <si>
    <t>23.20</t>
  </si>
  <si>
    <t>ОЛ 11</t>
  </si>
  <si>
    <t>2100003569_573</t>
  </si>
  <si>
    <t xml:space="preserve">Выбор компании для выполнения работ по демонтажу основного оборудования 4-х установок, находящихся в Московском регионе на выполнение определенных Техническим заданием видов работ по подготовке площадок размещения в Крымском федеральном округе </t>
  </si>
  <si>
    <t>Демонтаж 4 комплектов мобильных ГТЭС, выполнение работ по подготовке площадок размещения в соответствии с Техническим заданием</t>
  </si>
  <si>
    <t>45.3</t>
  </si>
  <si>
    <t>2100003569_574</t>
  </si>
  <si>
    <t>Выбор  компании для оказания услуг по транспортировке оборудования 9 (девяти) комплектных мобильных ГТЭС из Сочинского района на Крымский полуостров до площадок временного размещения комплектных мобильных ГТЭС</t>
  </si>
  <si>
    <t>Транспортировка 9 комплектов мобильных ГТЭС, выполнение работ по подготовке площадок размещения в соответствии с Техническим заданием</t>
  </si>
  <si>
    <t>ОЛ 12</t>
  </si>
  <si>
    <t>2100003569_575</t>
  </si>
  <si>
    <t>Закупка и дизельного топлива ЕВРО (ГОСТ Р 52368-2005) в количестве 8 000 (Восемь тысяч) тонн для обеспечения бесперебойной работы мобильных ГТЭС и ДЭС, расположенных в Крымском федеральном округе</t>
  </si>
  <si>
    <t>Опыт работы в сфере продаж топлива, отгрузка и транспортировка ж/д транспортом</t>
  </si>
  <si>
    <t>ОЗЦ</t>
  </si>
  <si>
    <t>2100003569_576</t>
  </si>
  <si>
    <t>Страхование оборудования ОАО «Мобильные ГТЭС» в период транспортировки из Московского региона в Крымский федеральный округ», для обеспечения энергетической безопасности объектов военной инфраструктуры Черноморского флота Российской Федерации</t>
  </si>
  <si>
    <t>2100003569_577</t>
  </si>
  <si>
    <t>Закупка услуг независимого эксперта (сюрвейера) при перевозке дизельного топлива ЕВРО (ГОСТ Р 52368-2005) железнодорожным и морским транспортом (танкером).</t>
  </si>
  <si>
    <t>Опыт работы в сфере услуг по осуществлению контроля качества оказания услуг по перевозке нефтепродуктов и материальная ответственность</t>
  </si>
  <si>
    <t>63.22</t>
  </si>
  <si>
    <t>2100003569_578</t>
  </si>
  <si>
    <t>Услуги по проведению пуско-наладочных работ на оборудовании производства фирмы BRUSH (электрогенератор), на площадках размещения мобильных ГТЭС</t>
  </si>
  <si>
    <t xml:space="preserve">1. опыт оказания аналогичных услуг по пуско-наладке электрооборудования не менее 5 лет;
2. наличие необходимой материальной базы и квалифицированного персонала.
</t>
  </si>
  <si>
    <t>2100003569_579</t>
  </si>
  <si>
    <t xml:space="preserve">Выбор компании для выполнения СМР по устройству площадок размещения, по демонтажу, монтажу вспомогательного оборудования,  по монтажу основного оборудования, пусконаладочных работ основного и вспомогательного оборудования </t>
  </si>
  <si>
    <t>ПИР, демонтаж вспомогательного оборудования, транспортировка, монтаж и ПНР 13 комплектов мобильных ГТЭС в соответствии с Техническим заданием</t>
  </si>
  <si>
    <t>2100003569_580</t>
  </si>
  <si>
    <t>Поставка автомобиля АТЗ КАМАЗ (либо аналог)</t>
  </si>
  <si>
    <t>2100003569_581</t>
  </si>
  <si>
    <t>Услуги по предоставлению автокрана для выполнения погрузочно-разгрузочных работ</t>
  </si>
  <si>
    <t>Грузоподъемность автокрана не менее 24 тонн. Грузоподъемная техника должна иметь все необходимые приспособления и инструменты для выполнения грузоподъемных работ. Техника должна быть технически исправной, должна быть снабжена табличками с обозначением регистрационного номера, паспортном грузоподъемности</t>
  </si>
  <si>
    <t>45.50</t>
  </si>
  <si>
    <t>2100003569_582</t>
  </si>
  <si>
    <t>46241840012</t>
  </si>
  <si>
    <t>Дарьино, Одинцовский р-н, Московская обл.</t>
  </si>
  <si>
    <t>Услуги по оценке имущества</t>
  </si>
  <si>
    <t>Достоверная оценка имущества (материалов, основного и вспомогательного оборудования различного назначения)</t>
  </si>
  <si>
    <t>74.87.3</t>
  </si>
  <si>
    <t>2100003569_583</t>
  </si>
  <si>
    <t>Услуги по установлению границ охранной зоны объекта по производству электроэнергетики ОАО Мобильные ГТЭС</t>
  </si>
  <si>
    <t xml:space="preserve">Точность определения координат характерных точек контуров объектов по производству электроэнергии  и границ охранных зон устанавливается, исходя из метода определения координат, с учетом требований, определенных приказом Минэкономразвития России от 17.08.2012 № 518.
Форма карты (плана) объекта землеустройства должна соответствовать Постановлению Правительства Российской Федерации от 30 июля 2009г. № 621 «Об утверждении формы карты (плана) объекта землеустройства и требований к ее составлению» (далее Форма). 
Землеустроительное дело формируется в соответствии с Приказом Минэкономразвития РФ от 03.06.2011г.                  № 267 «Об утверждении порядка описания местоположения границ объектов землеустройства»
</t>
  </si>
  <si>
    <t>2100003569_584</t>
  </si>
  <si>
    <t>ОТКЛОНЕНА</t>
  </si>
  <si>
    <t>Услуг по транспортировке офисной мебели из Москвы в г. Новороссийск</t>
  </si>
  <si>
    <t>Наличие исправных транспортных средств</t>
  </si>
  <si>
    <t>2100003569_585</t>
  </si>
  <si>
    <t>Закупка авторезины для служебного автомобиля Mitsubishi Pajero Обособленного подразделения «Мобильные ГТЭС Тыва»</t>
  </si>
  <si>
    <t xml:space="preserve">Зимние шины нешипованные 265/60 R18 BRIDGESTONE Bizzak DM-V1(или аналог). Типоразмер: 265/60 R18, сезон: зима, индекс нагрузки: 110, индекс скорости: R (до 170 км/ч).
Летние шины 265/60 R18 DUNLOP Grandtrek АТЗ (или аналог). Типоразмер: 265/60 R18, сезон: лето, индекс нагрузки: 110, индекс скорости: Н (до 210 км/ч)
</t>
  </si>
  <si>
    <t>2100003569_586</t>
  </si>
  <si>
    <t>Услуги по техническому обслуживанию и ремонту а/м LEXUS ES250</t>
  </si>
  <si>
    <t>2100003569_587</t>
  </si>
  <si>
    <t>Услуги по хранению и наливу нефтепродуктов в республике Тыва</t>
  </si>
  <si>
    <t>Максимальное количество топлива, единовременно находящегося на хранении до 2 600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</si>
  <si>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62.10.1</t>
  </si>
  <si>
    <t>РКП «Авиакомпания «Тувинские Авиационные линии»</t>
  </si>
  <si>
    <t>2100003569_588</t>
  </si>
  <si>
    <t>Услуга мобильной сотовой связи - Крым</t>
  </si>
  <si>
    <t>Качество услуг должно быть сертифицировано</t>
  </si>
  <si>
    <t>2100003569_589</t>
  </si>
  <si>
    <t>ОАО «Инстар Лоджистикс»</t>
  </si>
  <si>
    <t>2100003569_590</t>
  </si>
  <si>
    <t>Выбор компании для выполнения определенных Техническим заданием видов работ по подготовке площадок размещения в Крымском федеральном округе</t>
  </si>
  <si>
    <t xml:space="preserve">Выполнение работ по подготовке площадок размещения в соответствии с Техническим заданием
</t>
  </si>
  <si>
    <t>ОЛ 14</t>
  </si>
  <si>
    <t>2100003569_591</t>
  </si>
  <si>
    <t>Поставка смывающихся и (или) обезвреживающих средств для работников Обособленного подразделения «Мобильные ГТЭС Калининград</t>
  </si>
  <si>
    <t>На приобретаемую продукцию требуются сертификаты соответствия, если их наличие предусмотрено Постановлением Правительства РФ от 01.12.2009. № 982. Сертификаты соответствия приобретаемой продукции должны соответствовать Форме сертификата соответствия продукции требованиям технических регламентов (ГОСТ, ТУ), утвержденной приказом Министерства промышленности и энергетики РФ от 22.03.2006 № 53.
В комплекте с продукцией иностранного производства должны поставляться следующие документы:
 инструкции на русском языке;
 сертификаты соответствия;
 санитарно-гигиенические сертификаты</t>
  </si>
  <si>
    <t>2100003569_592</t>
  </si>
  <si>
    <t>ПУ</t>
  </si>
  <si>
    <t>Аренда земельного участка в г. Новороссийск</t>
  </si>
  <si>
    <t>ОАО «Кубаньэнерго»</t>
  </si>
  <si>
    <t>2100003569_593</t>
  </si>
  <si>
    <t>Покупка земельного участка в г. Новороссийск</t>
  </si>
  <si>
    <t>2100003569_594</t>
  </si>
  <si>
    <t>Оказание услуг по ведению реестра акционеров</t>
  </si>
  <si>
    <t>Наличие лицензии ФКЦБ на осуществление деятельности по ведению реестра</t>
  </si>
  <si>
    <t>67.22.12</t>
  </si>
  <si>
    <t>2100003569_595</t>
  </si>
  <si>
    <t>Поставка электротехнической продукции для нужд Обособленного подразделения «Мобильные ГТЭС Калининград»</t>
  </si>
  <si>
    <t>Поставщик удостоверяет качество и комплектность продукции ТТН паспортами, гарантийными паспортами, сертификатами соответствия, выданными заводами-изготовителями на каждый вид поставляемой продукции Ростестом РФ или другим уполномоченным органом РФ</t>
  </si>
  <si>
    <t>40.10</t>
  </si>
  <si>
    <t>2100003569_596</t>
  </si>
  <si>
    <t>Поставка газов для заправки основного оборудования (Хладон-14 CF4 ОСЧ и Элегаз повышенной чистоты), на объекты строительства в Крымском федеральном округе</t>
  </si>
  <si>
    <t xml:space="preserve">1. Поставщик должен являться производителем продукции;
2. опыт поставок не менее 2 лет;
3. наличие соответствующих разрешительных документов на ведение деятельности
</t>
  </si>
  <si>
    <t>24.11</t>
  </si>
  <si>
    <t>006</t>
  </si>
  <si>
    <t>2100003569_597</t>
  </si>
  <si>
    <t>Обучение по профессиональной компетентности в области перевозок автомобильным транспортом в пределах Российской Федерации и аттестации по безопасности дорожного движения, а также по программе перевозок опасного груза (ДОПОГ)</t>
  </si>
  <si>
    <t>Получение соответствующих документов подтверждающих прохождение обучения</t>
  </si>
  <si>
    <t>2100003569_598</t>
  </si>
  <si>
    <t>Аренда офисного помещения для работы персонала ОАО «Мобильные ГТЭС» в г. Севастополь</t>
  </si>
  <si>
    <t>Помещения должны соответствовать требованиям пожарной безопасности, санитарным и экологическим  нормам и правилам</t>
  </si>
  <si>
    <t>70.20.0</t>
  </si>
  <si>
    <t>2100003569_599</t>
  </si>
  <si>
    <t xml:space="preserve">45000000000
03420000000
27401000000
</t>
  </si>
  <si>
    <t>Москва
Новороссийск
Калининград</t>
  </si>
  <si>
    <t>Проведение метрологических работ по поверке приборов АИИС КУЭ на площадках размещения мобильных ГТЭС</t>
  </si>
  <si>
    <t>2100003569_600</t>
  </si>
  <si>
    <t>Заключение договора на оказание информационно-консультационных услуг в форме семинаров по вопросам бухгалтерского учета и налогообложения организаций</t>
  </si>
  <si>
    <t>2100003569_601</t>
  </si>
  <si>
    <t>Заключение договора на оказание образовательных услуг в форме семинаров по вопросам бухгалтерского учета и налогообложения организаций</t>
  </si>
  <si>
    <t>Исполнитель должен иметь лицензию на осуществление образовательной деятельности, в перечне образовательных программ должны быть программы по бухгалтерскому учету и налогообложению операций по договорам строительного подряда</t>
  </si>
  <si>
    <t>80.4</t>
  </si>
  <si>
    <t>2100003569_602</t>
  </si>
  <si>
    <t>Поставка  3 (трех) комплектов ограждений на объекты строительства в Крымском федеральном округе</t>
  </si>
  <si>
    <t>2100003569_603</t>
  </si>
  <si>
    <t>Оказание услуг по транспортировке офисной мебели» из головного офиса ОАО «Мобильные ГТЭС» в Обособленное подразделение «Мобильные ГТЭС» в г. Севастополь</t>
  </si>
  <si>
    <t>Наличие опыта осуществления междугородних и международных автомобильных перевозок грузов, устойчивое финансовое положение, обеспечивающее выполнение обязательств, отсутствие серьезных или неоднократных нарушений таможенного законодательства РФ</t>
  </si>
  <si>
    <t>2100003569_604</t>
  </si>
  <si>
    <t>Информационные услуги о текущем состоянии законодательства Российской Федерации в области строительства, промышленной безопасности и охраны труда</t>
  </si>
  <si>
    <t>Предоставление информации о состоянии законодательства в электронном виде</t>
  </si>
  <si>
    <t>2100003569_605</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</si>
  <si>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</si>
  <si>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</si>
  <si>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2100003569_606</t>
  </si>
  <si>
    <t>Выбор компании для перевозки вспомогательного оборудования мобильных ГТЭС из г. Сочи в Крымский федеральный округ</t>
  </si>
  <si>
    <t xml:space="preserve">1. наличие собственной или арендованной техники для перевозки оборудования;
2. опыт оказания автоперевозок грузов не менее 2 лет;
3. опыт перевозок крупногабаритного тяжеловесного высокотехнологичного, нестандартного оборудования;
4. наличие соответствующих разрешительных документов на ведение деятельности внутренних перевозок
</t>
  </si>
  <si>
    <t>2100003569_607</t>
  </si>
  <si>
    <t>Закупка специальных сотовых телефонов стандарта GSM-850/900/1800/1900</t>
  </si>
  <si>
    <t>2100003569_608</t>
  </si>
  <si>
    <t>Услуга конфиденциальная сотовой связь</t>
  </si>
  <si>
    <t>2100003569_609</t>
  </si>
  <si>
    <t>Выбор компании для оказания услуг по перевозке вспомогательного оборудования и ЗИП мобильных ГТЭС, находящихся в Московском регионе, в Крымский Федеральный округ</t>
  </si>
  <si>
    <t>2100003569_610</t>
  </si>
  <si>
    <t>Поставка металлоконструкций на объекты строительства в Крымском федеральном округе</t>
  </si>
  <si>
    <t xml:space="preserve">1. Поставщик должен являться производителем продукции;
2. опыт поставок не менее 1 года;
3. наличие соответствующих разрешительных документов на ведение деятельности.
</t>
  </si>
  <si>
    <t>28.75.27</t>
  </si>
  <si>
    <t>2100003569_611</t>
  </si>
  <si>
    <t>Поставка 3 (трех) комплектов аварийных складов горючего с обвязкой на объекты строительства в Крымском федеральном округе</t>
  </si>
  <si>
    <t xml:space="preserve">1. Поставщик должен являться производителем продукции;
2. опыт поставок не менее 2 лет;
3. наличие соответствующих разрешительных документов на ведение деятельности;
4. Проведение шеф-монтажных работ на объекте строительства
</t>
  </si>
  <si>
    <t>63.12</t>
  </si>
  <si>
    <t>2100003569_612</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</si>
  <si>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</si>
  <si>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</si>
  <si>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2100003569_613</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</si>
  <si>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</si>
  <si>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</si>
  <si>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63.22.23</t>
  </si>
  <si>
    <t>745</t>
  </si>
  <si>
    <t xml:space="preserve">Государственное предприятие «Администрация морских портов Украины» (Феодосийский филиал государственного предприятия «Администрация </t>
  </si>
  <si>
    <t>ОЛ 16</t>
  </si>
  <si>
    <t>2100003569_614</t>
  </si>
  <si>
    <t>Аренда жилых помещений для проживания персонала ОАО «Мобильные ГТЭС» в г. Симферополь</t>
  </si>
  <si>
    <t>ОЛ 17</t>
  </si>
  <si>
    <t>2100003569_615</t>
  </si>
  <si>
    <t>Услуги по перевозке ОПУ и ПС из г. Кызыл в г. Калининград</t>
  </si>
  <si>
    <t>Опыт выполнения аналогичных работ не менее 3 лет. Наличие собственного или арендованного транспорта</t>
  </si>
  <si>
    <t>449</t>
  </si>
  <si>
    <t>2100003569_616</t>
  </si>
  <si>
    <t>Поставка сорбента для сбора аварийных разливов нефтепродуктов, масла, дизтоплива, топлива авиационного на площадке Обособленного подразделения «Мобильные ГТЭС Калининград»</t>
  </si>
  <si>
    <t>Качество поставляемого товара должно соответствовать требованиям ГОСТ установленным для данного вида продукции:
1. Фракционный состав, 0,5 – 2 мм;
2. Объемный вес, кг / м3 не менее 80;
3. Время плавучести (до 100 % намокания) 100 суток;
4. Впитывающая способность по нефтепродуктам с твердой поверхности не менее 0,8;
5. Впитывающая способность по нефтепродуктам с поверхности воды - не менее 2 г / г в зависимости от толщины пленки, погодных условий, типа нефтепродукта и т.п.;
Срок хранения товара должен составлять не менее 3-х лет.</t>
  </si>
  <si>
    <t>24.66.48.130</t>
  </si>
  <si>
    <t>24.6</t>
  </si>
  <si>
    <t>2100003569_617</t>
  </si>
  <si>
    <t>Дирекция ОУ</t>
  </si>
  <si>
    <t>Обеспечение безопасности персонала и сохранности имущества на объектах ОАО «Мобильные ГТЭС» в Крымском федеральном округе</t>
  </si>
  <si>
    <t>соответствие действующему законодательству, ГОСТ, стандартам и др. Наличие соответствующих сертификатов,  гарантий, подготовленного персонала</t>
  </si>
  <si>
    <t>74,60</t>
  </si>
  <si>
    <t>7492000
7492035
7492037
7492060</t>
  </si>
  <si>
    <t>2100003569_618</t>
  </si>
  <si>
    <t>Поставка шинных опор с зажимами и рамами на объекты строительства в Крымском федеральном округе</t>
  </si>
  <si>
    <t xml:space="preserve">1. Поставщик должен являться производителем/дилером продукции;
2. опыт поставок не менее 1 года;
3. наличие соответствующих разрешительных документов на ведение деятельности.
</t>
  </si>
  <si>
    <t>06</t>
  </si>
  <si>
    <t>2100003569_619</t>
  </si>
  <si>
    <t>Услуги стационарной Internet связи для работы персонала ОАО «Мобильные ГТЭС» в г. Севастополь</t>
  </si>
  <si>
    <t>ОЛ18</t>
  </si>
  <si>
    <t>2100003569_620</t>
  </si>
  <si>
    <t>Фин.дирекция</t>
  </si>
  <si>
    <t>Оказание услуг банка по расчетно-кассовому обслуживанию ОАО «Мобильные ГТЭС» в ОАО «АБ «Россия</t>
  </si>
  <si>
    <t xml:space="preserve">Банк должен иметь лицензию на осуществление  банковских операций </t>
  </si>
  <si>
    <t>65.12</t>
  </si>
  <si>
    <t>ОАО "АБ "Россия"</t>
  </si>
  <si>
    <t>2100003569_621</t>
  </si>
  <si>
    <t>Оказание услуг на проведение инструментальных измерений уровня шума, концентраций загрязняющих веществ в атмосфере на площадке размещения мобильных ГТЭС в г. Калининград</t>
  </si>
  <si>
    <t>1. Наличие собственной аккредитованной лаборатории, имеющей право выполнять вышеуказанные работы. Срок действия аттестата аккредитации лаборатории не должен быть меньше срока действия договора с Заказчиком на выполнение измерений.
2. Наличие дополнительных приспособлений к приборам для измерения концентраций выбросов на выходе из трубы газотурбинной установки в следующем составе:
 высокотемпературный, удлиненный зонд (T &gt; 500 град, L &gt; 1,5 м).
Наличие в штате сотрудников, имеющих допуск для работы на высоте.</t>
  </si>
  <si>
    <t>2100003569_622</t>
  </si>
  <si>
    <t>Сервисное обслуживание систем периметральной сигнализации на объекте ОП "Мобильные ГТЭС-Юг"</t>
  </si>
  <si>
    <t>45.31
45.34
32.30.9</t>
  </si>
  <si>
    <t>2947176
3221130</t>
  </si>
  <si>
    <t>2100003569_623</t>
  </si>
  <si>
    <t>Выбор компании для выполнения определенных Техническим заданием отдельных видов работ по подготовке площадок размещения в Крымском федеральном округе (далее – КФО)</t>
  </si>
  <si>
    <t>Выполнение работ по подготовке площадок размещения в соответствии с Техническим заданием</t>
  </si>
  <si>
    <t>ООО ГК «Монолит»</t>
  </si>
  <si>
    <t>ОЛ 20</t>
  </si>
  <si>
    <t>2100003569_624</t>
  </si>
  <si>
    <t>Оказание услуг по перевозке пассажиров</t>
  </si>
  <si>
    <t>2100003569_625</t>
  </si>
  <si>
    <t>Поставка емкостей на объекты строительства в Крымском федеральном округе</t>
  </si>
  <si>
    <t>2100003569_626</t>
  </si>
  <si>
    <t>Закупка масел для маслонаполненного оборудования мобильных ГТЭС, размещаемых в Крымском федеральном округе</t>
  </si>
  <si>
    <t>Наличие сертификатов соответствия и разрешений на применение</t>
  </si>
  <si>
    <t>51.65.2
50.50</t>
  </si>
  <si>
    <t>2100003569_627</t>
  </si>
  <si>
    <t>Оказание услуги по проведению специальной оценки условий труда</t>
  </si>
  <si>
    <t xml:space="preserve">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 </t>
  </si>
  <si>
    <t>2100003569_628</t>
  </si>
  <si>
    <t>Услуги по организации поставки топлива для служебного автомобиля с помощью топливных карт</t>
  </si>
  <si>
    <t>2100003569_629</t>
  </si>
  <si>
    <t>САСДТУ</t>
  </si>
  <si>
    <t>Услуги связи (резервные каналы связи)» на площадках размещения мобильных ГТЭС в Крымском федеральном округе</t>
  </si>
  <si>
    <t>Согласно ТЗ</t>
  </si>
  <si>
    <t>2100003569_630</t>
  </si>
  <si>
    <t>Поставка оборудования, инструмента и расходных материалов для нужд Обособленного подразделения «Мобильные ГТЭС Калининград»</t>
  </si>
  <si>
    <t>1Качество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t>
  </si>
  <si>
    <t>51.70</t>
  </si>
  <si>
    <t>2100003569_631</t>
  </si>
  <si>
    <t>Оказание услуг по заправке топливом автотранспортных средств на территории Крымского федерального округа»</t>
  </si>
  <si>
    <t>2100003569_632</t>
  </si>
  <si>
    <t>Оказание услуг по подаче и уборки вагонов - цистерн с нефтепродуктами, возврат порожних вагонов - цистерн ОАО "Мобильные ГТЭС"</t>
  </si>
  <si>
    <t xml:space="preserve">1. Выполнять предусмотренные действия надлежащим образом и своевременно, руководствуясь указаниями Заказчика.
2. Исполнитель должен обладать лицензиями, документами на подъездные пути находящимися в собственности, наличием персонала допущенного к проведению раскредитации и оформлении документов на возврат порожних цистерн.
3. Опыт оказания подобных услуг не менее 1 года.
</t>
  </si>
  <si>
    <t>23</t>
  </si>
  <si>
    <t>2100003569_633</t>
  </si>
  <si>
    <t>Услуг по стоянке топливозаправщиков в г. Новороссийске</t>
  </si>
  <si>
    <t>Круглосуточное предоставление территории для стоянки</t>
  </si>
  <si>
    <t>2100003569_634</t>
  </si>
  <si>
    <t>Закупка дизельного топлива ЕВРО (ГОСТ Р 52368-2005) в количестве 4 200 (четыре тысячи двести) тонн для обеспечения бесперебойной работы мобильных ГТЭС, расположенных в Крымском федеральном округе</t>
  </si>
  <si>
    <t>2100003569_635</t>
  </si>
  <si>
    <t>Услуги местной, междугородней и международной телефонной связи для работы персонала ОАО «Мобильные ГТЭС» в г. Севастополь»</t>
  </si>
  <si>
    <t>2100003569_636</t>
  </si>
  <si>
    <t>Обеспечение сохранности оборудования и имущества ОАО «Мобильные ГТЭС» в период транспортировки к местам временного хранения и постоянного размещения в Крымском федеральном округе</t>
  </si>
  <si>
    <t>Соответствие действующему законодательству, ГОСТ, стандартам и др. Наличие соответствующих сертификатов,  гарантий, подготовленного персонала</t>
  </si>
  <si>
    <t>2100003569_637</t>
  </si>
  <si>
    <t>Услуги проектирования, поставки, монтажа и пуско-наладки комплекса ТСО «тревожная кнопка» на объектах энергетики, расположенных в КФО</t>
  </si>
  <si>
    <t>2100003569_638</t>
  </si>
  <si>
    <t>Услуги проектирования, поставки, монтажа и пуско-наладки комплекса ТСО «тревожная кнопка» в офисах, расположенных в КФО</t>
  </si>
  <si>
    <t>2100003569_639</t>
  </si>
  <si>
    <t>УРП</t>
  </si>
  <si>
    <t>Страхование оборудования ОАО «Мобильные ГТЭС», в рамках реализации перемещения Контейнера ОПУ и вспомогательного оборудования с площадки размещения мобильной ГТЭС ПС 220/110 кВ «Кызылская» на площадку размещения мобильной ГТЭС в г. Калининград</t>
  </si>
  <si>
    <r>
      <t xml:space="preserve">ОЛ 33
</t>
    </r>
    <r>
      <rPr>
        <b/>
        <sz val="8"/>
        <rFont val="Arial"/>
        <family val="2"/>
        <charset val="204"/>
      </rPr>
      <t>(НДС не облагается)</t>
    </r>
  </si>
  <si>
    <t>2100003569_640</t>
  </si>
  <si>
    <t>Услуга по перевалке в морские судна, накоплению и хранению дизельного топлива ЕВРО (ГОСТ Р 52368-2005) в количестве до 6100 тонн в г. Новороссийск для обеспечения бесперебойной работы мобильных ГТЭС, расположенных в Крымском федеральном округе</t>
  </si>
  <si>
    <t>ОЛ 23</t>
  </si>
  <si>
    <t>2100003569_641</t>
  </si>
  <si>
    <t>Услуга по перевозке дизельного топлива ЕВРО (ГОСТ Р 52368-2005) морским судном (танкером) в количестве до 6100 тонн для обеспечения бесперебойной работы мобильных ГТЭС, расположенных в Крымском федеральном округе</t>
  </si>
  <si>
    <t>Опыт работы в сфере услуг по перевозке топлива морским транспортом</t>
  </si>
  <si>
    <t>2100003569_642</t>
  </si>
  <si>
    <t>Услуга на использование рейдовых нефтеналивных причалов в процессе осуществления перевалки дизельного топлива ЕВРО (ГОСТ Р 52368-2005) в количестве до 6100 тонн для обеспечения бесперебойной работы мобильных ГТЭС, расположенных в Крымском федеральном округе</t>
  </si>
  <si>
    <t xml:space="preserve">Государственное предприятие «Администрация морских портов Украины» (Феодосийский филиал государственного предприятия «Администрация морских портов Украины») </t>
  </si>
  <si>
    <t>2100003569_643</t>
  </si>
  <si>
    <t>Услуга по перевалке в ж.д. цистерны, накоплению и хранению дизельного топлива ЕВРО (ГОСТ Р 52368-2005) в г. Феодосия в количестве до 6100 тонн для обеспечения бесперебойной работы мобильных ГТЭС, расположенных в Крымском федеральном округе (КФО)</t>
  </si>
  <si>
    <t>Опыт работы в сфере услуг по перевалке топлива с морского судна, отгрузка топлива в ж/д цистерны</t>
  </si>
  <si>
    <t>2100003569_644</t>
  </si>
  <si>
    <t>Закупка услуг независимого эксперта (сюрвейера) при перевозке дизельного топлива ЕВРО (ГОСТ Р 52368-2005) в количестве до 6100 тонн железнодорожным и морским транспортом (танкером)</t>
  </si>
  <si>
    <t>2100003569_645</t>
  </si>
  <si>
    <t>31.30</t>
  </si>
  <si>
    <t>2100003569_646</t>
  </si>
  <si>
    <t>2100003569_647</t>
  </si>
  <si>
    <t>Транспортно-экспедиционных услуги оказываемые при организации перевалки груза</t>
  </si>
  <si>
    <t>ООО «ПортТрейдИмпекс»</t>
  </si>
  <si>
    <t>2100003569_648</t>
  </si>
  <si>
    <t>Услуги проектирования, поставки, монтажа, пуско-наладки охранной сигнализации и домофона в основном офисе Общества, расположенного в КФО</t>
  </si>
  <si>
    <t>35.41</t>
  </si>
  <si>
    <t>2100003569_649</t>
  </si>
  <si>
    <t>Республика Хакасия,
г. Саяногорск</t>
  </si>
  <si>
    <t>Услуги ответственного хранения на выделенном земельном участке в охраняемой территорией, расположенной в г. Саяногорске, оборудования и ТМЦ</t>
  </si>
  <si>
    <t>Наличие в собственности земельного участка площадью не менее 500 м2</t>
  </si>
  <si>
    <t>2100003569_650</t>
  </si>
  <si>
    <t>Услуги сервисного обслуживания и реагирования на тревожный сигнал комплекса ТСО «тревожная кнопка» на объектах энергетики, расположенных в КФО</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</si>
  <si>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Крымском федеральном округе</t>
  </si>
  <si>
    <t>ОЛ 25
ОЛ 41</t>
  </si>
  <si>
    <t>2100003569_651</t>
  </si>
  <si>
    <t>Услуги сервисного обслуживания и реагирования на тревожный сигнал комплекса ТСО «тревожная кнопка» в офисах, расположенных в КФО</t>
  </si>
  <si>
    <t>апвгуст</t>
  </si>
  <si>
    <t>2100003569_652</t>
  </si>
  <si>
    <t>Оказание услуг по изготовлению и монтажу поддона для хранения масла и контейнера для ветоши для Обособленного подразделения «Мобильные ГТЭС Калининград»</t>
  </si>
  <si>
    <t>Все работы должны быть выполнены с соблюдением всех нормативных документов, действующих на территории РФ, ПТБ РД. 34.03, 201 - 97 и ППР в РФ. Все материалы должны иметь сертификат соответствия на данный вид продукции</t>
  </si>
  <si>
    <t xml:space="preserve">единица </t>
  </si>
  <si>
    <t>2100003569_653</t>
  </si>
  <si>
    <t>Услуги по предоставлению информации о текущем состоянии законодательства Российской Федерации</t>
  </si>
  <si>
    <t>2100003569_654</t>
  </si>
  <si>
    <t>Услуга по определению рыночной стоимости заправочного агрегата - диспенсера</t>
  </si>
  <si>
    <t>Срок оказания услуги и предоставление отчета не должен превышать 10 (десять) рабочих дней</t>
  </si>
  <si>
    <t>2100003569_655</t>
  </si>
  <si>
    <t>Услуга по организации подачи, уборки и маневрировании вагонов-цистерн с нефтепродуктами, возврат порожних вагонов-цистерн», в Крымском федеральном округе</t>
  </si>
  <si>
    <t>Опыт работы в сфере услуг по доставке топлива ж.д. транспортом</t>
  </si>
  <si>
    <t>2100003569_656</t>
  </si>
  <si>
    <t>Услуга по доставке дизельного топлива ЕВРО (ГОСТ Р 52368-2005) в количестве 6 200 (Шесть тысяч двести) тонн железнодорожным транспортом из перевалочной базы до складов хранения» для бесперебойной работы мобильных ГТЭС, расположенных в Крымском федеральном округе»</t>
  </si>
  <si>
    <t>ГП "Крымская железная дорога"</t>
  </si>
  <si>
    <t>2100003569_657</t>
  </si>
  <si>
    <t>Услуги по перевозке автотранспортом 9 (девяти) комплектов оборудования мобильных ГТЭС из Сочинского региона на Крымский полуостров</t>
  </si>
  <si>
    <t>ООО «ПЛК»</t>
  </si>
  <si>
    <t>2100003569_658</t>
  </si>
  <si>
    <t xml:space="preserve">4500000000046000000000
03000000000
</t>
  </si>
  <si>
    <t xml:space="preserve">Город Москва столица Российской Федерации город федерального значения
Московская область
Краснодарский край
Республика Тыва
КФО
</t>
  </si>
  <si>
    <t>Страхование имущества «от всех рисков», страхование машин и оборудования от поломок, страхование от террористических актов и диверсий</t>
  </si>
  <si>
    <t>ОЛ 26</t>
  </si>
  <si>
    <t>2100003569_659</t>
  </si>
  <si>
    <t>Добровольное страхование автотранспортных средств (КАСКО)</t>
  </si>
  <si>
    <t>2100003569_660</t>
  </si>
  <si>
    <t>Обязательное страхование гражданской ответственности владельцев транспортных средств (ОСАГО)</t>
  </si>
  <si>
    <t>2100003569_661</t>
  </si>
  <si>
    <t>Страхование гражданской ответственности перевозчика опасных грузов</t>
  </si>
  <si>
    <t>2100003569_662</t>
  </si>
  <si>
    <t>ОЗ и ОПО</t>
  </si>
  <si>
    <t>35000000000</t>
  </si>
  <si>
    <t>КФО,Город Симферополь</t>
  </si>
  <si>
    <t>Услуги стационарной Internet связи для работы персонала ОП «Мобильные ГТЭС Крым» в г. Симферополь</t>
  </si>
  <si>
    <t>2100003569_663</t>
  </si>
  <si>
    <t xml:space="preserve">Оказание комплекса услуг по предоставлению стоянки транспортных средств (ТС), выпуску на линию ТС, а также проведения медицинских осмотров водителей ТС на территории КФО 
г. Симферополь
</t>
  </si>
  <si>
    <t>2100003569_664</t>
  </si>
  <si>
    <t>Услуги по хранению и доставке топлива для нужд ГТЭС в Краснодарском крае (ОП Юг)</t>
  </si>
  <si>
    <t>Минимальное количество топлива, передаваемого на хранение 480 тонн, максимальное количество топлива, единовременно находящегося на хранении 2000 тонны. Максимальный суточный вывозимый объем не более 180 тонн.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</si>
  <si>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63.12.21, 60.24.1</t>
  </si>
  <si>
    <t>2100003569_665</t>
  </si>
  <si>
    <t>Аренда офисных нежилых помещений для водителей в г. Симферополь</t>
  </si>
  <si>
    <t>2100003569_666</t>
  </si>
  <si>
    <t>Услуги связи Интернет на площадках мобильных ГТЭС» в Крымском федеральном округе</t>
  </si>
  <si>
    <t>2100003569_667</t>
  </si>
  <si>
    <t>Услуги по размещению оперативного персонала в жилых помещениях для организации работ вахтовым методом в Крымском федеральном округе</t>
  </si>
  <si>
    <t>Наличие соответствующих разрешительных документов на ведение деятельности по размещению в жилых помещениях</t>
  </si>
  <si>
    <t>55.10</t>
  </si>
  <si>
    <t>ИП Кондратюк Д.А.</t>
  </si>
  <si>
    <t>2100003569_668</t>
  </si>
  <si>
    <t>Поставка модульного здания на площадку размещения № 1 - ПС 330 кВ «Симферопольская» в Крымском федеральном округе</t>
  </si>
  <si>
    <t>1. Поставщик должен являться производителем/дилером продукции;
2. опыт поставок не менее 1 года;
3. наличие соответствующих разрешительных документов на ведение деятельности</t>
  </si>
  <si>
    <t>45.21</t>
  </si>
  <si>
    <t>2100003569_669</t>
  </si>
  <si>
    <t>Поставка модульного здания на площадку размещения № 2 - ПС 330/220/110/35 кВ «Севастопольская» и № 3 - ПС «Западно-Крымская» в Крымском федеральном округе</t>
  </si>
  <si>
    <t>2100003569_670</t>
  </si>
  <si>
    <t xml:space="preserve">Удобное территориальное расположение. Обеспечение складского помещения системами пожаротушения и охраной.
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
</t>
  </si>
  <si>
    <t>70,32</t>
  </si>
  <si>
    <t>2100003569_671</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</si>
  <si>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</si>
  <si>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</si>
  <si>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ГП «Крымская железная дорога»</t>
  </si>
  <si>
    <t>2100003569_672</t>
  </si>
  <si>
    <t>Услуги по перевалке в ж.д. цистерны, накоплению и хранению дизельного топлива ЕВРО (ГОСТ Р 52368-2005) в г. Феодосия для обеспечения бесперебойной работы мобильных ГТЭС, расположенных в Крымском федеральном округе (КФО)</t>
  </si>
  <si>
    <t>ОЛ 28
ОЛ 39</t>
  </si>
  <si>
    <t>2100003569_673</t>
  </si>
  <si>
    <t>Услуги независимого эксперта (сюрвейера) при перевозке дизельного топлива ЕВРО (ГОСТ Р 52368-2005) железнодорожным и морским транспортом (танкером)</t>
  </si>
  <si>
    <t>2100003569_674</t>
  </si>
  <si>
    <t>Услуги по перевозке дизельного топлива ЕВРО (ГОСТ Р 52368-2005) морским (речным) судном (танкером) для обеспечения бесперебойной работы мобильных ГТЭС, расположенных в Крымском федеральном округе</t>
  </si>
  <si>
    <t>ОЛ 28
ОЛ 36</t>
  </si>
  <si>
    <t>2100003569_675</t>
  </si>
  <si>
    <t>Поставка дизельного топлива ЕВРО (ГОСТ Р 52368-2005) в количестве до 30 000 (тридцать тысяч)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</si>
  <si>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</si>
  <si>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2100003569_676</t>
  </si>
  <si>
    <t xml:space="preserve">Место размещения рейдовых нефтеналивных причалов – г. Феодосия. </t>
  </si>
  <si>
    <t>2100003569_677</t>
  </si>
  <si>
    <t>Демонтаж оборудования мобильных ГТЭС с площадок размещения в Московской области с целью реализации проекта строительства площадок размещения мобильных ГТЭС на территории Крымского федерального округа</t>
  </si>
  <si>
    <t>Выполнение работ по демонтажу оборудования мобильных ГТЭС с площадок размещения</t>
  </si>
  <si>
    <t>ООО «ГК ЭФЭСк»</t>
  </si>
  <si>
    <t>2100003569_678</t>
  </si>
  <si>
    <t>Изготовление металлических значков с логотипом компании</t>
  </si>
  <si>
    <t>2100003569_679</t>
  </si>
  <si>
    <t>Услуги по разработке планов тушения пожара для площадок размещения мобильных ГТЭС в Крымском федеральном округе</t>
  </si>
  <si>
    <t xml:space="preserve">1. Опыт работы в данной сфере не менее 1 (одного) года.
2. Наличие необходимого количества персонала и материально-технической базы для оказания данного вида услуг.
3. Контрагент должен иметь лицензию на оказание консультационных услуг в области противопожарной безопасности.
4. Контрагент должен организовать проведение работ в соответствии с Законодательством РФ, а так же действующими отраслевыми нормами, правилами и инструкциями, иметь соответствующую лицензию на проведение данных работ.
5. Контрагент должен разработать, согласовать и утвердить оперативный план. Контрагент согласовывает оперативный план с территориальными отделениями пожарной охраны применительно к каждой площадке размещения оборудования ОАО «Мобильные ГТЭС».
</t>
  </si>
  <si>
    <t>029</t>
  </si>
  <si>
    <t>2100003569_680</t>
  </si>
  <si>
    <t>Услуги по проведению предсменных медицинских осмотров Операторов газотурбинных электростанций в Обособленном подразделении «Мобильные ГТЭС Крым»</t>
  </si>
  <si>
    <t xml:space="preserve">1. Исполнитель обязан оказывать услуги по проведению предсменного медицинского осмотра работников с соблюдением требования нормативных правовых актов, регламентирующих данную деятельность.
2. Наличие у Исполнителя лицензии на медицинскую деятельность, с указанием в приложении услуг по проведению медицинских осмотров (предсменных, послесменных.)
</t>
  </si>
  <si>
    <t>2100003569_681</t>
  </si>
  <si>
    <t>Оказание услуг по шиномонтажу и мойке грузовых автотранспортных средств на территории Крымского федерального округа</t>
  </si>
  <si>
    <t>развитая сеть продаж</t>
  </si>
  <si>
    <t>2100003569_682</t>
  </si>
  <si>
    <t>Автоматизированная система управления документооборотом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</si>
  <si>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управления документооборотом (АСУД) ОАО «ФСК ЕЭС»</t>
  </si>
  <si>
    <t>2100003569_683</t>
  </si>
  <si>
    <t>Проведение торжественного мероприятия, посвященного вводу в эксплуатацию мобильных ГТЭС в КФО</t>
  </si>
  <si>
    <t>92.34</t>
  </si>
  <si>
    <t>9249610</t>
  </si>
  <si>
    <t>2100003569_684</t>
  </si>
  <si>
    <t>Услуги по поставке и замене аппаратной части высоковольтного вывода трансформатора» в Крымском федеральном округе</t>
  </si>
  <si>
    <t>3115010</t>
  </si>
  <si>
    <t>2100003569_685</t>
  </si>
  <si>
    <t>Услуги по техническому обслуживанию и ремонту а/м TOYOTA CAMRY</t>
  </si>
  <si>
    <t>5010000</t>
  </si>
  <si>
    <t>5010010</t>
  </si>
  <si>
    <t>2100003569_686</t>
  </si>
  <si>
    <t>СТО</t>
  </si>
  <si>
    <t>Услуга по консервации и техническому обслуживанию водоподготовительных установок на подстанциях мобильных ГТЭС в Московском регионе и Краснодарском крае</t>
  </si>
  <si>
    <t>В соответствии с приложением № 1 «Перечень работ и оказание услуг по техническому обслуживанию одной водоподготовительной установки».</t>
  </si>
  <si>
    <t>4110200</t>
  </si>
  <si>
    <t>2100003569_687</t>
  </si>
  <si>
    <t>Оказание услуг по аренде складского помещения для хранения материалов в Крымском федеральном округе</t>
  </si>
  <si>
    <t>Удобное территориальное расположение. Обеспечение складского помещения естественным и искусственным освещением</t>
  </si>
  <si>
    <t>63,12.21</t>
  </si>
  <si>
    <t>6312020</t>
  </si>
  <si>
    <t>2100003569_688</t>
  </si>
  <si>
    <t>Услуга по технической поддержке эксплуатации мобильных ГТЭС</t>
  </si>
  <si>
    <t>Услуги должны выполняться компанией, которая является официальным представителем производителя оборудования</t>
  </si>
  <si>
    <t>4010413</t>
  </si>
  <si>
    <t>ООО «ПВ Пауер Системз, СиАйЭс»</t>
  </si>
  <si>
    <t>2100003569_689</t>
  </si>
  <si>
    <t>Закупка шкафа (хранилища) для 12 газовых баллонов для нужд Обособленного подразделения «Мобильные ГТЭС Калининград»</t>
  </si>
  <si>
    <t>Качество поставляемой продукции должно соответствовать требованиям безопасного хранения кислородных, а также других аналогичных по типу и размеру баллонов со сжатыми газами, в соответствии с «Правилами устройства и безопасной эксплуатации сосудов, работающих под давлением», утвержденными Госгортехнадзором России 18.04.1995. Шкаф должен быть выполнен из листового металла, окрашен и иметь вентиляционные отверстия. Габариты шкафа не должны превышать значений: 2000х1500х3000мм</t>
  </si>
  <si>
    <t>2811</t>
  </si>
  <si>
    <t>4530012</t>
  </si>
  <si>
    <t>2100003569_690</t>
  </si>
  <si>
    <t>Услуги по Проведению дистанционной предаттестационной подготовки и аттестации в аттестационной комиссии группы рабочих, в качестве Машинистов ГТУ</t>
  </si>
  <si>
    <t>1. Проведение дистанционной предаттестационной подготовки и аттестации в аттестационной комиссии группы рабочих, в качестве машинистов ГТУ по программе обучения не более 40 часов, согласованной с Федеральной службой по экологическому, технологическому и атомному надзору, в количестве не более 90 (девяносто) человек в Крымском Федеральном округе, Краснодарском крае и Республике Тыва.</t>
  </si>
  <si>
    <t>8022020</t>
  </si>
  <si>
    <t>НДС не обл.</t>
  </si>
  <si>
    <t>2100003569_691</t>
  </si>
  <si>
    <t>Временное техническое присоединение энергопринимающих устройств (технологическое присоединение) трансформаторной подстанций мобильных ГТЭС для Обособленного Подразделения «Мобильные ГТЭС Калининград»</t>
  </si>
  <si>
    <t>Согласно техническим условиям № 324 /14 - С для присоединения к электрическим сетям ОАО «Янтарьэнерго»</t>
  </si>
  <si>
    <t>4560645</t>
  </si>
  <si>
    <t>ОАО «Янтарьэнерго»</t>
  </si>
  <si>
    <t>2100003569_692</t>
  </si>
  <si>
    <t>Оказание услуг по обеспечению доступа к сети интернет в бытовом помещении оперативного персонала на ПС Правобережная Обособленного подразделения «Мобильные ГТЭС Калининград»</t>
  </si>
  <si>
    <t xml:space="preserve">1. Скорость доступа сети Интернет должна быть не менее 6 Мбит / с.
2. Исполнитель обязан проинформировать Заказчика не менее чем за 3 часа по телефону или посредством электронной почты о проведении технических работ в процессе предоставления услуг доступа к сети Интернет.
3. Исполнитель в рабочее время оказывает по телефону информационно - справочные услуги.
</t>
  </si>
  <si>
    <t>6420000</t>
  </si>
  <si>
    <t>2100003569_693</t>
  </si>
  <si>
    <t>Поставка баллонов с азотом, запасных частей и материалов (ЗИП) на МГТЭС ПС «Правобережная» Обособленного подразделения «Мобильные ГТЭС Калининград»</t>
  </si>
  <si>
    <t xml:space="preserve">Баллоны с Азотом должны быть упакованы, промаркированы и привезены согласно ГОСТ 26460 - 85.
Транспортировка и упаковка должны соответствовать ГОСТ 26460 - 85 «Продукты разделения воздуха. Газы. Криопродукты. Упаковка, маркировка, транспортирование и хранение».
</t>
  </si>
  <si>
    <t>4021</t>
  </si>
  <si>
    <t>2320130</t>
  </si>
  <si>
    <t>ОЛ 30
ОЛ 42</t>
  </si>
  <si>
    <t>2100003569_694</t>
  </si>
  <si>
    <t>Поставка первичных средств пожаротушения для Обособленного подразделения «Мобильные ГТЭС Калининград»</t>
  </si>
  <si>
    <t>Наличие сертификата соответствия, либо документ подтверждающий отсутствие необходимости оформления сертификата соответствия на данную продукцию. Наличие паспортов и дополнительных документов, подтверждающих заявленные производителем характеристики товара</t>
  </si>
  <si>
    <t>54.48.39</t>
  </si>
  <si>
    <t>2944020</t>
  </si>
  <si>
    <t>2100003569_695</t>
  </si>
  <si>
    <t>Оказание услуг по ответственному хранению материалов и ЗИП в Крымском федеральном округе</t>
  </si>
  <si>
    <t>2100003569_696</t>
  </si>
  <si>
    <t>Услуги по обеспечению доступа к сети Интернет</t>
  </si>
  <si>
    <t>Круглосуточный доступ к сети Интернет</t>
  </si>
  <si>
    <t>2100003569_697</t>
  </si>
  <si>
    <t>Поставка электроэнергии для обеспечения собственных нужд электроустановок ОАО «Мобильные ГТЭС» на ПС «Симферопольская»</t>
  </si>
  <si>
    <t>Филиал ДТЭК Крымэнерго ПАО «ДТЭК Крымэнерго»</t>
  </si>
  <si>
    <t>2100003569_698</t>
  </si>
  <si>
    <t>Поставка электроэнергии для обеспечения собственных нужд электроустановок ОАО «Мобильные ГТЭС»  ПС «Западно-Крымская»</t>
  </si>
  <si>
    <t>2100003569_699</t>
  </si>
  <si>
    <t>Поставка электроэнергии для обеспечения собственных нужд электроустановок ОАО «Мобильные ГТЭС» на ПС «Севастопольская»</t>
  </si>
  <si>
    <t>ПАО «Энергетическая компания «Севастопольэнерго»</t>
  </si>
  <si>
    <t>2100003569_700</t>
  </si>
  <si>
    <t>Заключение договора на приобретение электроэнергии для обеспечения собственных и хозяйственных нужд мобильной ГТЭС на площадке размещения ТЭЦ - 1 г. Калининград</t>
  </si>
  <si>
    <t>Контрагент должен являться  гарантирующим поставщиком, в чей зоне деятельности находится объект энергоснабжения – площадка размещения мобильной ГТЭС (ТЭЦ - 1 г. Калининград)</t>
  </si>
  <si>
    <t>4010419</t>
  </si>
  <si>
    <t>ОАО «Янтарьэнергосбыт»</t>
  </si>
  <si>
    <t>2100003569_701</t>
  </si>
  <si>
    <t>Выполнение ПНР и испытаний оборудования ОПУ и ПС мобильной ГТЭС на Калининградской ТЭЦ-1</t>
  </si>
  <si>
    <t>Опыт выполнения аналогичных работ не менее 3 лет. Наличие сертификации производителя оборудования для выполнения работ</t>
  </si>
  <si>
    <t>839</t>
  </si>
  <si>
    <t>ОЛ 31
ОЛ 37</t>
  </si>
  <si>
    <t>2100003569_702</t>
  </si>
  <si>
    <t xml:space="preserve">Дирекция </t>
  </si>
  <si>
    <t>Выполнение шефнадзора по оборудованию АВВ мобильной ГТЭС на Калининградской ТЭЦ-1</t>
  </si>
  <si>
    <t>2100003569_703</t>
  </si>
  <si>
    <t>Осуществление технологического присоединения по классу напряжения 110,0 кВ энергопринимающих устройств к электрическим сетям, принадлежащих ОАО «Янтарьэнерго»</t>
  </si>
  <si>
    <t>Осуществление технологического присоединения по классу напряжения 110,0 кВ энергопринимающих устройств к электрическим сетям</t>
  </si>
  <si>
    <t>215</t>
  </si>
  <si>
    <t>МВт</t>
  </si>
  <si>
    <t>2100003569_704</t>
  </si>
  <si>
    <t>Выполнение  шефнадзора по оборудованию BRUSH мобильной ГТЭС на Калининградской ТЭЦ-1</t>
  </si>
  <si>
    <t>2100003569_705</t>
  </si>
  <si>
    <t>Закупка фильтрующих элементов топлива марки Pall UE619AT40Z (или эквивалент)</t>
  </si>
  <si>
    <t>ОЛ 32</t>
  </si>
  <si>
    <t>2100003569_706</t>
  </si>
  <si>
    <t>Услуги по аренде земельного участка в г. Саяногорск</t>
  </si>
  <si>
    <t xml:space="preserve">Земельный участок площадью,
расположенный по адресу: 
Республика Хакасия, г. Саяногорск, 
ул. Индустриальная, участок 57
</t>
  </si>
  <si>
    <t>70</t>
  </si>
  <si>
    <t>55</t>
  </si>
  <si>
    <t>ЗАО «Саянстрой»</t>
  </si>
  <si>
    <t>2100003569_707</t>
  </si>
  <si>
    <t>г. Москва, г. Щербинка ПС «Сырово»</t>
  </si>
  <si>
    <t>Приобретение электроэнергии для обеспечения хозяйственных нужд на площадке размещения мобильных ГТЭС на ПС «Сырово»</t>
  </si>
  <si>
    <t>Контрагент должен являться  гарантирующим поставщиком, в чей зоне деятельности находится объект энергоснабжения – площадка размещения мобильной ГТЭС (ПС «Сырово»).</t>
  </si>
  <si>
    <t>246</t>
  </si>
  <si>
    <t>2100003569_708</t>
  </si>
  <si>
    <t>Московская область, г. Пушкино, ПС «Пушкино»</t>
  </si>
  <si>
    <t>Приобретение электроэнергии для обеспечения хозяйственных нужд на площадке размещения мобильных ГТЭС на ПС «Пушкино»</t>
  </si>
  <si>
    <t>Контрагент должен являться  гарантирующим поставщиком, в чей зоне деятельности находится объект энергоснабжения – площадка размещения мобильной ГТЭС (ПС «Пушкино»).</t>
  </si>
  <si>
    <t>2100003569_709</t>
  </si>
  <si>
    <t>Приобретение электроэнергии для обеспечения хозяйственных нужд на площадке размещения мобильных ГТЭС на ПС «Игнатово»</t>
  </si>
  <si>
    <t>Контрагент должен являться  гарантирующим поставщиком, в чей зоне деятельности находится объект энергоснабжения – площадка размещения мобильной ГТЭС (ПС «Игнатово»)</t>
  </si>
  <si>
    <t>2100003569_710</t>
  </si>
  <si>
    <t>Демонтаж вспомогательного оборудования с площадок размещения в Сочинском регионе с целью реализации проекта строительства площадок размещения мобильных ГТЭС на территории Крымского федерального округа</t>
  </si>
  <si>
    <t>проект Крым</t>
  </si>
  <si>
    <t>2100003569_711</t>
  </si>
  <si>
    <t>03625000</t>
  </si>
  <si>
    <t>Услуги по сервисному обслуживанию мобильных туалетных кабин (4 шт.) и утилизации хозяйственно-бытовых стоков на ПС «Симферопольская»</t>
  </si>
  <si>
    <t>Наличие лицензии на обезвреживание жидких бытовых отходов. Уборка туалетных кабин. Заправка дезодорирующей жидкостью. Комплектование бумагой</t>
  </si>
  <si>
    <t>2100003569_712</t>
  </si>
  <si>
    <t>67000000</t>
  </si>
  <si>
    <t>Услуги по сервисному обслуживанию мобильных туалетных кабин (2 шт.) и утилизации хозяйственно-бытовых стоков на ПС «Севастопольская»</t>
  </si>
  <si>
    <t>2100003569_713</t>
  </si>
  <si>
    <t>Услуги по сервисному обслуживанию мобильных туалетных кабин (2 шт.) и утилизации хозяйственно-бытовых стоков на ПС «Западно-Крымская»</t>
  </si>
  <si>
    <t>2100003569_714</t>
  </si>
  <si>
    <t>Оказание услуг по вывозу твердых бытовых отходов (ТБО) с ПС «Симферопольская»</t>
  </si>
  <si>
    <t xml:space="preserve">Наличие договора с полигоном на размещение ТБО;
Наличие персонала и технических средств, для организации сбора и транспортировки отходов с территории объекта Заказчика
</t>
  </si>
  <si>
    <t>2100003569_715</t>
  </si>
  <si>
    <t>Оказание услуг по вывозу твердых бытовых отходов (ТБО) с ПС «Севастопольская»</t>
  </si>
  <si>
    <t>2100003569_716</t>
  </si>
  <si>
    <t>Оказание услуг по вывозу твердых бытовых отходов (ТБО) с ПС «Западно-Крымская»</t>
  </si>
  <si>
    <t>2100003569_717</t>
  </si>
  <si>
    <t>Краснодарский край, пос. Абрау-Дюрсо</t>
  </si>
  <si>
    <t>Услуги по обеспечению участия Первого заместителя Генерального директора – Исполнительного директора Горюнова В.П. во Всероссийской Конференции «Экономические аспекты внедрения распределенной генерации в отраслях России», проводимой ООО «ЭнергоЭксперт Диалог»</t>
  </si>
  <si>
    <t>Обеспечение участия во Всероссийской Конференции «Экономические аспекты внедрения распределенной генерации в отраслях России»</t>
  </si>
  <si>
    <t>74.87.5</t>
  </si>
  <si>
    <t>ё</t>
  </si>
  <si>
    <t>2100003569_718</t>
  </si>
  <si>
    <t>Закупка станка рядовой намотки катушек</t>
  </si>
  <si>
    <t>2100003569_719</t>
  </si>
  <si>
    <t>Услуги по хранению и доставке технологического топлива на площадку размещения МГТЭС ОП «Мобильные ГТЭС - Юг» (альтернативный склад)</t>
  </si>
  <si>
    <t>Минимальное количество топлива, передаваемого на хранение 480 тонн. Максимальный суточный вывозимый объем не более 180 тонн.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</si>
  <si>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сентяборь</t>
  </si>
  <si>
    <t>2100003569_720</t>
  </si>
  <si>
    <t>Оказание услуг по хранению, сливу и наливу нефтепродуктов для мобильных ГТЭС, расположенных в Крымском Федеральном округе</t>
  </si>
  <si>
    <t>Максимальное количество топлива, единовременно находящегося на хранении до 3 000 тонн, с обеспечением ежедневного круглосуточного отпуска до 1 000 тонн. Склад хранения должен располагаться в г. Симферополь</t>
  </si>
  <si>
    <t>2100003569_721</t>
  </si>
  <si>
    <t>ОП Крым</t>
  </si>
  <si>
    <t xml:space="preserve">350000000000
670000000000
</t>
  </si>
  <si>
    <t>Приобретение тренажерного комплекса «ЭЛТЭК» для обучения навыкам оказания первой помощи</t>
  </si>
  <si>
    <t>Полномасштабный муляж взрослого человека с анатомическим дисплеем, персональным компьютером и мультимедийными программами  (Тренажерный комплекс №5 НПО «ЭЛТЭК-Иркутск»)</t>
  </si>
  <si>
    <t>36.50</t>
  </si>
  <si>
    <t>сентябоь</t>
  </si>
  <si>
    <t>2100003569_722</t>
  </si>
  <si>
    <t>Услуги по доставке авиационного керосина автомобильным транспортом на площадку хранения ОП «Мобильные ГТЭС - Юг»</t>
  </si>
  <si>
    <t xml:space="preserve">Объем перевозимого топлива 1350 тонн. 
Разрешение на движение по автомобильным дорогам транспортного средства, осуществляющего перевозку опасных грузов
</t>
  </si>
  <si>
    <t>ИП Пенчуков В.Н.</t>
  </si>
  <si>
    <t>2100003569_723</t>
  </si>
  <si>
    <t>Проведение строительно-монтажных и монтажных работ на основном и  вспомогательном оборудовании мобильной ГТЭС» на площадке размещения мобильной ГТЭС в Калининграде</t>
  </si>
  <si>
    <t>Наличие свидетельства о допуске Исполнителя к работам в соответствии с ТЗ на опасных производственных объектах, выданного саморегулируемой организацией в порядке, установленном законодательством Российской Федерации</t>
  </si>
  <si>
    <t>4560521</t>
  </si>
  <si>
    <t>2100003569_724</t>
  </si>
  <si>
    <t>Закупка дизельного топлива ЕВРО (ГОСТ Р 52368-2005) в количестве 21 000 (двадцать одна тысяча) тонн для обеспечения бесперебойной работы мобильных ГТЭС, расположенных в Крымском федеральном округе</t>
  </si>
  <si>
    <t>168</t>
  </si>
  <si>
    <t>2100003569_725</t>
  </si>
  <si>
    <t>Выбор компании для выполнения комплекса кадастровых и иных работ по образованию земельного участка под объектом по производству электрической энергии ОАО «Мобильные ГТЭС» и установлению охранных зон в отношении объекта: площадка размещения мобильных ГТЭС в с. Штурмовое, вблизи ПС «Севастополь», в административных границах города федерального значения Севастополь – Севастопольская МГТЭС</t>
  </si>
  <si>
    <t>7421073</t>
  </si>
  <si>
    <t>2100003569_726</t>
  </si>
  <si>
    <t>ТО оборудования спутниковой системы связи</t>
  </si>
  <si>
    <t>2100003569_727</t>
  </si>
  <si>
    <t>Выполнение проектных работ для перевода ГТЭС ТЭЦ-1 в г. Калининград в сеть 110 кВ</t>
  </si>
  <si>
    <t>4560531</t>
  </si>
  <si>
    <t>2100003569_728</t>
  </si>
  <si>
    <t>Выполнение высоковольтных испытаний и измерений электрооборудования мобильной ГТЭС на Калининградской ТЭЦ-1</t>
  </si>
  <si>
    <t>Опыт выполнения аналогичных работ не менее 3 лет. Наличие лицензий для выполнения данного вида работ</t>
  </si>
  <si>
    <t>4530857</t>
  </si>
  <si>
    <t>ОЛ 34
ОЛ 41</t>
  </si>
  <si>
    <t>2100003569_729</t>
  </si>
  <si>
    <t xml:space="preserve">Выбор компании для выполнения комплекса кадастровых и иных работ по образованию земельного участка под объектом по производству электрической энергии ОАО «Мобильные ГТЭС» и установлению охранных зон в отношении следующих объектов:
1. площадка размещения мобильных ГТЭС вблизи ПС «Симферопольская», Республика Крым, Симферопольский район, с. Денисовка, ул. Энергетиков, 4 – Симферопольская МГТЭС;
2. площадка размещения мобильных ГТЭС в п. Карьерное, Сакский район, Республика Крым, вблизи ПС «Западнокрымская» – Западно-Крымская МГТЭС
</t>
  </si>
  <si>
    <t>2100003569_730</t>
  </si>
  <si>
    <t>Услуги по техническому обслуживанию систем пожаротушения и сигнализации на площадках размещения оборудования в КФО</t>
  </si>
  <si>
    <t xml:space="preserve">Проведение работ  в соответствии с требованиями  НТД. 
Опыт выполнения аналогичных работ не менее 3-х лет
</t>
  </si>
  <si>
    <t>2100003569_731</t>
  </si>
  <si>
    <t xml:space="preserve">Определение рыночной стоимости Объекта оценки (Промышленный видеоэндоскоп XL GO) для предоставления объективной ценовой информации, необходимой для принятия управленческих решений
</t>
  </si>
  <si>
    <t xml:space="preserve">Исполнитель должен иметь лицензию на осуществление деятельности по оценке </t>
  </si>
  <si>
    <t>2100003569_732</t>
  </si>
  <si>
    <t>Поставка дренажных емкостей (септиков) на объекты строительства в Крымском федеральном округе</t>
  </si>
  <si>
    <t>2100003569_733</t>
  </si>
  <si>
    <t>Закупка лицензий для АТС Avaya IP office-500</t>
  </si>
  <si>
    <t>Сроки. Качество выполнения.</t>
  </si>
  <si>
    <t>725</t>
  </si>
  <si>
    <t>7250000</t>
  </si>
  <si>
    <t>2100003569_734</t>
  </si>
  <si>
    <t>45321000</t>
  </si>
  <si>
    <t xml:space="preserve">Обучение по курсу: Охрана окружающей среды. Программные средства серии «Эколог»
</t>
  </si>
  <si>
    <t>Обучение работы в программе «Эколог» фирмы «Интеграл», обучение по курсу: Охрана окружающей среды»</t>
  </si>
  <si>
    <t>2100003569_735</t>
  </si>
  <si>
    <t>Услуги по перевалке в ж/д цистерны, накоплению и хранению дизельного топлива ЕВРО (ГОСТ Р 52368-2005) в г. Феодосия</t>
  </si>
  <si>
    <t>Опыт работы при перевалке топлива из танкера в ж/д транспорт. Место оказания услуг по перевалке топлива – г. Феодосия</t>
  </si>
  <si>
    <t>КРП «ФПОНП»</t>
  </si>
  <si>
    <t>2100003569_736</t>
  </si>
  <si>
    <t>2100003569_737</t>
  </si>
  <si>
    <t>Получение в аренду насосов приема топлива) в Крымском Федеральном округе</t>
  </si>
  <si>
    <t>Наличие соответствующего оборудования</t>
  </si>
  <si>
    <t>29.12.2</t>
  </si>
  <si>
    <t>КРП «Черноморнефтегаз»</t>
  </si>
  <si>
    <t>2100003569_738</t>
  </si>
  <si>
    <t>г. Краснодар, ул. Карасунская</t>
  </si>
  <si>
    <t>Закупка услуг по обеспечению участия Первого заместителя Генерального директора – Исполнительного директора Горюнова В.П. и Начальника отдела по работе на рынках электроэнергии и мощности Ермохина Е.Е. во Всероссийском семинаре-совещании на тему «Тарифное регулирование в 2014 году и задачи органов государственного регулирования на 2015 год»</t>
  </si>
  <si>
    <t>Обеспечение участия во Всероссийском семинаре-совещании на тему «Тарифное регулирование в 2014 году и задачи органов государственного регулирования на 2015 год»</t>
  </si>
  <si>
    <t>ООО «ЮгЭнергоКонсалт»</t>
  </si>
  <si>
    <t>2100003569_739</t>
  </si>
  <si>
    <t>Приобретение четырех топливозаправщиков на базе трехосных полуприцепов</t>
  </si>
  <si>
    <t>5010020</t>
  </si>
  <si>
    <t>2100003569_740</t>
  </si>
  <si>
    <t>Поставка кабельно-проводниковой продукции на площадку размещения мобильной ГТЭС в Калининграде</t>
  </si>
  <si>
    <t>2100003569_741</t>
  </si>
  <si>
    <t>Проведение независимой автотехнической экспертизы транспортного средства</t>
  </si>
  <si>
    <t>Проведение оценки в соответствии с установленными методиками</t>
  </si>
  <si>
    <t>67.20.2</t>
  </si>
  <si>
    <t>2100003569_742</t>
  </si>
  <si>
    <t xml:space="preserve">35000000000
67000000000 
</t>
  </si>
  <si>
    <t xml:space="preserve">Крымский федеральный округ
Севастополь
</t>
  </si>
  <si>
    <t>Услуги по техническому обслуживанию устройств РЗиА</t>
  </si>
  <si>
    <t>31900000</t>
  </si>
  <si>
    <t xml:space="preserve">ООО «Энергоинновация» </t>
  </si>
  <si>
    <t>2100003569_743</t>
  </si>
  <si>
    <t>Услуги  по техническому обслуживанию и ремонту седельного тягача IVEKO AMT 633910 и автоцистерны по перевозке светлых нефтепродуктов ППЦ 966611</t>
  </si>
  <si>
    <t xml:space="preserve">1.Исполнитель должен иметь действующие сертификаты и разрешения, а так же регламент на проведение и организацию ремонтных работ, указанных в техническом задании.
2.Услуги выполняются по факту обращения Заказчика, квалифицированным специалистам, на исправном оборудовании, в соответствии с техническими требованиями завода-изготовителя, требованиями руководства по эксплуатации для данной марки автомобилей и действующим законодательством РФ.
3.Применять рекомендованные заводом изготовителем запасные части и расходные материалы для ремонта и технического обслуживания автомобилей.    
4. Услуги оказываются с использованием собственных оригинальных запасных частей и оборудования исполнителя, горюче-смазочных и расходных материалов.
5.Оказание услуг осуществляется на станциях технического обслуживания Исполнителя, в сроки, согласованные между Заказчиком и Исполнителем.
6.Исполниетль несет ответственность за сохранность автотранспортных средств переданных заказчиком на обслуживание.
7.Оказываемые услуги должны соответствовать требованиям: технологических, операционных карт и нормативно-технической документации, предъявляемой при ремонте и техническом обслуживании автомобилей.
8.Все запасные части и расходные материалы для ремонта и технического обслуживания автомобилей должны являться новыми (не бывшими в эксплуатации), иметь необходимые сертификаты. 
</t>
  </si>
  <si>
    <t>2100003569_744</t>
  </si>
  <si>
    <t>Продление регистрации доменов</t>
  </si>
  <si>
    <t>ЗАО «Регистратор Р01»</t>
  </si>
  <si>
    <t>2100003569_745</t>
  </si>
  <si>
    <t>Закупка спутниковых телефонов» для Обособленного подразделения «Мобильные ГТЭС-Крым</t>
  </si>
  <si>
    <t xml:space="preserve">Исполнитель должен обладать опытом работы не менее 3 лет </t>
  </si>
  <si>
    <t>ООО «СТЭК.КОМ»</t>
  </si>
  <si>
    <t>2100003569_746</t>
  </si>
  <si>
    <t>Услуги по корректировке логики защит в терминале защит электрогенератора М3425А Brush BDAX62-170ER</t>
  </si>
  <si>
    <t xml:space="preserve">Для выполнения работ Исполнитель должен обеспечить готовность своих специалистов к выполнению этих работ в минимально короткие сроки. Весь персонал Исполнителя, занятый на работах, должен быть застрахован Исполнителем на случай получения ущерба здоровью во время проведения работ, а также иметь соответствующую группу допуска для работы в действующих электроустановках.
Исполнитель должен иметь практический опыт работы по проведению работ на аналогичном электрооборудовании контейнера САУ: терминала защиты электрогенератора М 3225А с использованием программ и прибора OMICRON (PETOM).  
</t>
  </si>
  <si>
    <t>2100003569_747</t>
  </si>
  <si>
    <t>2100003569_748</t>
  </si>
  <si>
    <t xml:space="preserve">опыт оказания информационно-консультационных услуг в форме проведения семинаров квалифицированным персоналом
наличие образовательных программ, реализуемых в формате «двойной диплом»
(в сотрудничестве с государственными ВУЗами и европейскими бизнес-школами)
содержание в программе обучающих семинаров вопросов стратегического менеджмента и управления проектами
продолжительность программы – от 200 ак/ч
использование дистанционных (без отрыва от производства) образовательных технологий
</t>
  </si>
  <si>
    <t>2100003569_749</t>
  </si>
  <si>
    <t>Обслуживание и ремонт грузовых автотранспортных средств, находящихся в эксплуатации Обособленном подразделении «Мобильные ГТЭС Крым»</t>
  </si>
  <si>
    <t>Наличие действующих сертификатов и разрешение на проведение регламентирующих работ, указанных в техническом задании</t>
  </si>
  <si>
    <t>2100003569_750</t>
  </si>
  <si>
    <t>45000000000
46000000000
35000000000</t>
  </si>
  <si>
    <t>Оказание услуг по страхованию груза.</t>
  </si>
  <si>
    <t>Опыт на страховом рынке не мене 10 лет.</t>
  </si>
  <si>
    <r>
      <t xml:space="preserve">ОЛ 36
</t>
    </r>
    <r>
      <rPr>
        <b/>
        <sz val="8"/>
        <rFont val="Arial"/>
        <family val="2"/>
        <charset val="204"/>
      </rPr>
      <t>(НДС не облагается)</t>
    </r>
  </si>
  <si>
    <t>2100003569_751</t>
  </si>
  <si>
    <t>Услуги по выполнению неотложных и аварийно-восстановительных работ на оборудовании мобильных ГТЭС</t>
  </si>
  <si>
    <t xml:space="preserve">31.62.9 </t>
  </si>
  <si>
    <t>2100003569_752</t>
  </si>
  <si>
    <t>Оказание услуг по обеспечению участия в открытых программах НОУ МШУ «Сколково»</t>
  </si>
  <si>
    <t>Негосударственное образовательное учреждение Московская Школа Управления «СКОЛКОВО»</t>
  </si>
  <si>
    <t>2100003569_753</t>
  </si>
  <si>
    <t xml:space="preserve">45000000000
46000000000
03000000000
93000000000 
27000000000 
35000000000
</t>
  </si>
  <si>
    <t>Оценка риска на промышленных объектах (площадках)</t>
  </si>
  <si>
    <t>Наличие лицензии на оказание услуг оценки рисков.</t>
  </si>
  <si>
    <t>7413023, 6512080</t>
  </si>
  <si>
    <t>НДС не облагается</t>
  </si>
  <si>
    <t>2100003569_754</t>
  </si>
  <si>
    <t>Проведение пуско-наладочных работ на основном и вспомогательном оборудовании мобильной ГТЭС» на площадке размещения мобильной ГТЭС в г. Калининград</t>
  </si>
  <si>
    <t>2100003569_755</t>
  </si>
  <si>
    <t>Услуги по техническому обслуживанию и ремонту 12 (двенадцати) а/м КАМАЗ, находящихся в эксплуатации в ОАО «Мобильные ГТЭС</t>
  </si>
  <si>
    <t>ООО «РБА-Ростов»</t>
  </si>
  <si>
    <t>2100003569_756</t>
  </si>
  <si>
    <t>Услуги по техническому обслуживанию и ремонту 2-х а/м Mitsubishi Pajero , находящихся в эксплуатации в ОАО «Мобильные ГТЭС</t>
  </si>
  <si>
    <t>2100003569_757</t>
  </si>
  <si>
    <t>Услуги по техническому обслуживанию и ремонту  Автомастерской , находящейся в эксплуатации в ОАО «Мобильные ГТЭС</t>
  </si>
  <si>
    <t>2100003569_758</t>
  </si>
  <si>
    <t>Услуги по техническому обслуживанию и ремонту 9 (девяти) а/м MAN, находящихся в эксплуатации в ОАО «Мобильные ГТЭС</t>
  </si>
  <si>
    <t>2100003569_759</t>
  </si>
  <si>
    <t>Услуги по техническому обслуживанию и ремонту 2-х а/м Iveco , находящихся в эксплуатации в ОАО «Мобильные ГТЭС</t>
  </si>
  <si>
    <t>2100003569_760</t>
  </si>
  <si>
    <t>Заключение договора на поставку спецодежды и средств индивидуальной защиты» для сотрудников обособленного подразделения «Мобильные ГТЭС Крым»</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</si>
  <si>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</si>
  <si>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2100003569_761</t>
  </si>
  <si>
    <t>Оказание услуг по уборке офисных помещений в обособленном подразделении «Мобильные ГТЭС в г.Севастополь»</t>
  </si>
  <si>
    <t>2100003569_762</t>
  </si>
  <si>
    <t>Закупка питьевой воды в обособленном подразделении Мобильные ГТЭС Крым</t>
  </si>
  <si>
    <t>2100003569_763</t>
  </si>
  <si>
    <t>35000000000
67000000000</t>
  </si>
  <si>
    <t>Крымский федеральный округ
Севастополь г.</t>
  </si>
  <si>
    <t>Услуги по обслуживанию пожароопасных производственных объектов (КФО)</t>
  </si>
  <si>
    <t xml:space="preserve">исполнитель должен иметь действующее свидетельство (лицензию или иной документ) на право ведения аварийно-спасательных работ в ЧС. В перечне основных видов проводимых работ обязательно наличие следующих пунктов:
− газоспасательные работы,
- поисково-спасательные работы (комплекс аварийно-спасательных работ по ликвидации разливов нефтепродуктов) в зоне ЧС.
</t>
  </si>
  <si>
    <t>2100003569_764</t>
  </si>
  <si>
    <t>Севастополь г.</t>
  </si>
  <si>
    <t>Техническое обслуживание легкового автотранспортного средства Mitsubishi Pajero 3.8 L, находящегося в эксплуатации в Обособленном подразделении «Мобильные ГТЭС Крым»</t>
  </si>
  <si>
    <t>Участник должен иметь действующие сертификаты и разрешения, а также регламент на проведение и организацию технического обслуживания и ремонта легкового автотранспортного средства, указанного в Техническом задании. Исполнитель гарантирует надлежащее качество, своевременность и полноту оказываемых услуг. На все виды услуг, ремонтных кузовных и работ должны предоставляться гарантии не менее 6 месяцев</t>
  </si>
  <si>
    <t>2100003569_765</t>
  </si>
  <si>
    <t>Услуги на проведение метрологических работ» по поверке/калибровке средств измерений (СИ) находящихся на площадках размещения мобильных ГТЭС в КФО</t>
  </si>
  <si>
    <t>2100003569_767</t>
  </si>
  <si>
    <t>Услуга по зачистке внутренней поверхности топливных резервуаров и дренажных емкостей в Московском регионе</t>
  </si>
  <si>
    <t>2100003569_768</t>
  </si>
  <si>
    <t xml:space="preserve">Техническое обслуживание копировальной техники для обособленного подразделения «Мобильные ГТЭС Крым» </t>
  </si>
  <si>
    <t>Техническое обслуживание копировальной техники</t>
  </si>
  <si>
    <t>2100003569_769</t>
  </si>
  <si>
    <t>Округа г Новороссийска</t>
  </si>
  <si>
    <t>Оказание услуг по организации перевалки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</si>
  <si>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2100003569_770</t>
  </si>
  <si>
    <t>Закупка промышленного видеоэндоскопа</t>
  </si>
  <si>
    <t>Поставщик должен являться официальным дистрибьютором продукции и иметь опыт поставок аналогичного оборудования не менее 3-х лет</t>
  </si>
  <si>
    <t>33.40</t>
  </si>
  <si>
    <t>2100003569_771</t>
  </si>
  <si>
    <t>ДОУ</t>
  </si>
  <si>
    <t>45286552000</t>
  </si>
  <si>
    <t>г. Москва, ул. Новый Арбат</t>
  </si>
  <si>
    <t>Оказание услуг в сфере комплексного обслуживания при осуществлении деловых поездок</t>
  </si>
  <si>
    <t>Обеспечение обслуживания при осуществлении деловых поездок</t>
  </si>
  <si>
    <t>ООО «Таларии»</t>
  </si>
  <si>
    <t>2100003569_772</t>
  </si>
  <si>
    <t>Вывоз и утилизация отработанных масел с площадки размещения мобильных ГТЭС в г. Калининград</t>
  </si>
  <si>
    <t xml:space="preserve">1. Наличие опыта в данной области более 2 лет.
2. Наличие полного комплекта необходимых документов (лицензий, договоров и т.п.).
3. Наличие персонала и технических средств, для организации сбора и транспортировки отходов с территории объектов Заказчика.
</t>
  </si>
  <si>
    <t>ОЛ 38</t>
  </si>
  <si>
    <t>2100003569_773</t>
  </si>
  <si>
    <t>Государственная экспертиза проектной документации: «Временное размещение комплектных мобильных ГТЭС на полуострове Крым. Площадка № 1 «Севастопольская»</t>
  </si>
  <si>
    <t>Наличие соответствующих услуг</t>
  </si>
  <si>
    <t>45</t>
  </si>
  <si>
    <t>ФАУ «Главгосэкспертиза России» Ростовский филиал</t>
  </si>
  <si>
    <t>2100003569_774</t>
  </si>
  <si>
    <t>Государственная экспертиза проектной документации: «Временное размещение комплектных мобильных ГТЭС на полуострове Крым площадка № 2 «Симферопольская»</t>
  </si>
  <si>
    <t>2100003569_775</t>
  </si>
  <si>
    <t>Государственная экспертиза проектной документации: «Временное размещение комплектных мобильных ГТЭС на полуострове Крым площадка № 3 «Западно-Крымская»</t>
  </si>
  <si>
    <t>2100003569_776</t>
  </si>
  <si>
    <t>Проверка сметной стоимости объекта: «Временное размещение комплектных мобильных ГТЭС на полуострове Крым. Площадка № 1 «Севастопольская»</t>
  </si>
  <si>
    <t>2100003569_777</t>
  </si>
  <si>
    <t>Проверка  сметной стоимости объекта: «Временное размещение комплектных мобильных ГТЭС на полуострове Крым площадка № 2 «Симферопольская</t>
  </si>
  <si>
    <t>2100003569_778</t>
  </si>
  <si>
    <t>Проверка сметной стоимости объекта: «Временное размещение комплектных мобильных ГТЭС на полуострове Крым площадка № 3 «Западно-Крымская»</t>
  </si>
  <si>
    <t>2100003569_779</t>
  </si>
  <si>
    <t>Заключение рамочных договоров на поставку канцелярских и хозяйственных товаров» для сотрудников обособленного подразделения «Мобильные ГТЭС Крым»</t>
  </si>
  <si>
    <t>2100003569_780</t>
  </si>
  <si>
    <t>Услуга по проведению анализов качества масел, используемых в маслонаполненном оборудовании мобильных ГТЭС в Крымском федеральном округе</t>
  </si>
  <si>
    <t>2100003569_781</t>
  </si>
  <si>
    <t>Услуга по проведению физико-химического анализа дизельного топлива в Крымском федеральном округе</t>
  </si>
  <si>
    <t>Наличие необходимого оборудования для выполнения анализов. Срок проведения анализа не более 5-ти дней</t>
  </si>
  <si>
    <t>73.10, 74.30, 72.6</t>
  </si>
  <si>
    <t>2100003569_782</t>
  </si>
  <si>
    <t>г. Москва, ул. Беловежская</t>
  </si>
  <si>
    <t>Предоставление во время бухгалтерской отчетности, оказание услуг 24 часа в сутки</t>
  </si>
  <si>
    <t>63.3</t>
  </si>
  <si>
    <t>2100003569_783</t>
  </si>
  <si>
    <t>Услуги грузоподъемных механизмов (краны) с водителем на площадках размещения оборудования в Крымском федеральном округе</t>
  </si>
  <si>
    <t>Начало исполнения заявки не более суток с момента согласования. Наличие разрешительных документов и допусков</t>
  </si>
  <si>
    <t>2100003569_784</t>
  </si>
  <si>
    <t>Услуги грузоподъемных механизмов (автовышки) с водителем на площадках размещения оборудования в Крымском федеральном округе</t>
  </si>
  <si>
    <t>2100003569_785</t>
  </si>
  <si>
    <t>2100003569_786</t>
  </si>
  <si>
    <t>Дирекция</t>
  </si>
  <si>
    <t>Создание системы СОТИАССО мобильной ГТЭС на Калининградской ТЭЦ-1</t>
  </si>
  <si>
    <t>40.11.51</t>
  </si>
  <si>
    <t>4530864</t>
  </si>
  <si>
    <t>2100003569_787</t>
  </si>
  <si>
    <t>Приобретение фильтрующих элементов (воздушных) для оборудования мобильных ГТЭС в Крымском федеральном округе</t>
  </si>
  <si>
    <t>2100003569_788</t>
  </si>
  <si>
    <t>Оказание услуг по перевалке, накоплению и хранению дизельного топлива ЕВРО в г. Севастополь для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</si>
  <si>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</si>
  <si>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2100003569_789</t>
  </si>
  <si>
    <t>Приобретение автомобиля Toyota Camry</t>
  </si>
  <si>
    <t xml:space="preserve">Официальный дилер
содержание в программе обучающих семинаров вопросов стратегического менеджмента и управления проектами
продолжительность программы – от 200 ак/ч
использование дистанционных (без отрыва от производства) образовательных технологий
</t>
  </si>
  <si>
    <t>2100003569_790</t>
  </si>
  <si>
    <t>Услуги по перевалке, накоплению и хранению дизельного топлива ЕВРО в г. Севастополь для мобильных ГТЭС, расположенных в Крымском федеральном округе (КФО)</t>
  </si>
  <si>
    <t>63.12.21
61.10.22</t>
  </si>
  <si>
    <t>2100003569_791</t>
  </si>
  <si>
    <t>Закупка расходных материалов для ДГУ Caterpillar</t>
  </si>
  <si>
    <t>Качество поставляемого товара должно соответствовать ГОСТ и иметь сертификаты</t>
  </si>
  <si>
    <t>51.65.5</t>
  </si>
  <si>
    <t>2100003569_792</t>
  </si>
  <si>
    <t>Услуги строительной и специальной техники</t>
  </si>
  <si>
    <t>Наличие исправной специальной техники</t>
  </si>
  <si>
    <t>2100003569_793</t>
  </si>
  <si>
    <t>Аренда жилых помещений для оперативного персонала для организации работ вахтовым методом в Крымском федеральном округе</t>
  </si>
  <si>
    <t>Наличие разрешительных документов на ведение деятельности по размещению в жилых помещениях</t>
  </si>
  <si>
    <t>2100003569_794</t>
  </si>
  <si>
    <t>Аренда жилых помещений для ремонтного персонала (оперативно-выездные бригады) для организации работ вахтовым методом в Крымском федеральном округе</t>
  </si>
  <si>
    <t>2100003569_795</t>
  </si>
  <si>
    <t>Оказание услуг по использованию рейдовых нефтеналивных причалов в процессе осуществления перевалки нефтепродуктов в г. Феодосия</t>
  </si>
  <si>
    <t>ГП «Крымские морские порты»</t>
  </si>
  <si>
    <t>ОЛ 34.1</t>
  </si>
  <si>
    <t>2100003569_796</t>
  </si>
  <si>
    <t>Проведение независимой экспертизы</t>
  </si>
  <si>
    <t>Наличие лицензии</t>
  </si>
  <si>
    <t>2100003569_797</t>
  </si>
  <si>
    <t>Оказание услуг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</si>
  <si>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</si>
  <si>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</si>
  <si>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2100003569_798</t>
  </si>
  <si>
    <t>Поставка авиационного топлива ТС-1 (ГОСТ 10227-86) в количестве 300 (триста) тонн для нужд мобильных ГТЭС в республике Тыва</t>
  </si>
  <si>
    <t>ООО «Альянс»</t>
  </si>
  <si>
    <t>2100003569_799</t>
  </si>
  <si>
    <t>Приобретение двух автомобилей Hyundai H-1 (дизель)</t>
  </si>
  <si>
    <t>2100003569_800</t>
  </si>
  <si>
    <t>Пищевые продукты для сотрудников компании ОАО Мобильные ГТЭС</t>
  </si>
  <si>
    <t>2100003569_801</t>
  </si>
  <si>
    <t>Услуги по обслуживанию кондиционеров на площадках размещения мобильных ГТЭС</t>
  </si>
  <si>
    <t>2100003569_802</t>
  </si>
  <si>
    <t xml:space="preserve">03000000000 
93000000000 
27401000000 
35000000000 
67000000000 </t>
  </si>
  <si>
    <t xml:space="preserve"> Краснодарский край
 Республика Тыва
 Город Калининград
 Крымский Федеральный округ
 Город Севастополь
</t>
  </si>
  <si>
    <t>Техническое обслуживание оборудования производства фирмы BRUSH (электрогенератор), на площадках размещения мобильных ГТЭС</t>
  </si>
  <si>
    <t>2100003569_803</t>
  </si>
  <si>
    <t>Вывоз и утилизация аккумуляторов с площадки размещения мобильных ГТЭС в г. Калининграде</t>
  </si>
  <si>
    <t>9010000</t>
  </si>
  <si>
    <t>2100003569_804</t>
  </si>
  <si>
    <t>Заключение договора на оказание услуг по стирке, химчистке и ремонту спецодежды</t>
  </si>
  <si>
    <t>2100003569_805</t>
  </si>
  <si>
    <t>срочно</t>
  </si>
  <si>
    <t>2100003569_806</t>
  </si>
  <si>
    <t>Предаттестационная подготовка руководителей и специалистов Обособленного подразделения «Мобильные ГТЭС Крым»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</si>
  <si>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</si>
  <si>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80.30.,</t>
  </si>
  <si>
    <t>2100003569_807</t>
  </si>
  <si>
    <t>Оказание услуг по оценке рыночной стоимости автомобилей KIA (Carnival), Nissan Teana и Wolkswagen</t>
  </si>
  <si>
    <t>прочие расходы</t>
  </si>
  <si>
    <t>2100003569_808</t>
  </si>
  <si>
    <t>2100003569_809</t>
  </si>
  <si>
    <t>Услуги по разработке нормативных документов по производственным площадкам («Севастопольская», «Симферопольская», «Западно - Крымская»)</t>
  </si>
  <si>
    <t>Организация должна иметь положительный опыт разработки ПЛАРН и его согласований</t>
  </si>
  <si>
    <t>2100003569_810</t>
  </si>
  <si>
    <t xml:space="preserve">45000000000
46000000000
</t>
  </si>
  <si>
    <t>Оказание  услуг по перевалке, накоплению и хранению топлива для реактивных двигателей марки ТС-1 (ГОСТ 10227-86) в Московском регионе.</t>
  </si>
  <si>
    <t>2100003569_811</t>
  </si>
  <si>
    <t>Закупка дизельного топлива ЕВРО (ГОСТ Р 52368-2005) в количестве 12 000 (двенадцать тысяч) тонн для обеспечения бесперебойной работы мобильных ГТЭС, расположенных в Крымском федеральном округе</t>
  </si>
  <si>
    <t>ОЛ 30.1</t>
  </si>
  <si>
    <t>2100003569_812</t>
  </si>
  <si>
    <t>Заключение договора оказания услуг по техническому обслуживанию и ремонту легкового автотранспортного средства Mitsubishi Pajero 3.8L</t>
  </si>
  <si>
    <t>Исполнитель гарантирует надлежащее качество своевременность и полноту оказанных услуг. Гарантийный срок на оказанные услуги указывается в акте приема оказанных услуг (наряд-заказ)</t>
  </si>
  <si>
    <t>2100003569_813</t>
  </si>
  <si>
    <t xml:space="preserve">1. Наличие опыта в данной области более 2 лет.
2. Наличие полного комплекта необходимых документов (лицензий, договоров и т.п.).
3. Наличие персонала и технических средств, для организации сбора и транспортировки отходов с территории объектов Заказчика
</t>
  </si>
  <si>
    <t>2100003569_814</t>
  </si>
  <si>
    <t>Оказание услуг по заправке топливом автотранспортных средств, находящихся в эксплуатации на территории КФО</t>
  </si>
  <si>
    <t xml:space="preserve">1. Нефтепродукты должны соответствовать ГОСТам топлива для двигателей внутреннего сгорания (дизельное топливо и неэтилированный бензин).
2. Ежемесячно производить сверку взаиморасчетов
</t>
  </si>
  <si>
    <t>5050101; 5050102</t>
  </si>
  <si>
    <t>2100003569_815</t>
  </si>
  <si>
    <t xml:space="preserve">опыт оказания информационно-консультационных услуг </t>
  </si>
  <si>
    <t>2100003569_816</t>
  </si>
  <si>
    <t>Техническое обслуживание копировальной техники для Головного офиса ОАО «Мобильные ГТЭС" по адресу: Москва, ул. Беловежская д. 4, Б</t>
  </si>
  <si>
    <t>2100003569_817</t>
  </si>
  <si>
    <t>Аренда полимерного эластичного резервуара для хранения нефтепродуктов для нужд Обособленного подразделения «Мобильные ГТЭС Крым»</t>
  </si>
  <si>
    <t>Наличие разрешительных документов для использования резервуара на опасных производственных объектах в соответствии с законодательством РФ. Иметь опыт работы в данной сфере не менее 5 (пяти) лет.</t>
  </si>
  <si>
    <t>25.2; 73.10</t>
  </si>
  <si>
    <t>2100003569_818</t>
  </si>
  <si>
    <t>Создание систем АИИС КУЭ и СОТИАССО мобильной ГТЭС на Калининградской ТЭЦ-1</t>
  </si>
  <si>
    <t>2100003569_819</t>
  </si>
  <si>
    <t>Обучение по программе квалификационной подготовки сотрудников, осуществляющих перевозку и организацию опасных грузов автомобильным транспортом (ДОПОГ)</t>
  </si>
  <si>
    <t xml:space="preserve">Обеспечение всеми необходимыми учебными, наглядными и раздаточными материалами. 
2. Получение полного пакета нормативно-технических и законодательных актов в части организации перевозок опасного груза автомобильным транспортом. 
3. Наличие учебной и материально-технической базы, действующих лицензий, аккредитаций и действующих сертификатов, позволяющих осуществлять деятельность по соответствующему обучению и проверке знаний
</t>
  </si>
  <si>
    <t>80.41.1</t>
  </si>
  <si>
    <t>2100003569_820</t>
  </si>
  <si>
    <t>Услуги по проведению периодических медицинских осмотров работников Обособленного подразделения «Мобильные ГТЭС Крым»</t>
  </si>
  <si>
    <t>Исполнитель должен иметь лицензию на право осуществления медицинской деятельности по видам услуг (предварительные и периодические медицинские осмотры, экспертиза профпригодности), иметь специально оборудованные помещения для проведения лабораторных и функциональных исследований.</t>
  </si>
  <si>
    <t>85.12</t>
  </si>
  <si>
    <t>2100003569_821</t>
  </si>
  <si>
    <t>РФ</t>
  </si>
  <si>
    <t>Оказание услуг  по перевозке светлых нефтепродуктов железнодорожным транспортом по территории РФ</t>
  </si>
  <si>
    <t>2100003569_822</t>
  </si>
  <si>
    <t>Шиномонтажные и балансировочные работы легковых и грузовых автомобильных шин и дисков, находящихся в эксплуатации в Обособленном подразделении «Мобильные ГТЭС Крым</t>
  </si>
  <si>
    <t xml:space="preserve">Наличие действующих сертификатов и разрешений, а также регламента на проведениезнаний
</t>
  </si>
  <si>
    <t>50.2</t>
  </si>
  <si>
    <t>2100003569_823</t>
  </si>
  <si>
    <t>Оказание услуг по перевозке дизельного топлива ЕВРО (ГОСТ Р 52368-2005) железнодорожным транспортом из перевалочной базы до склада хранения в Крымском федеральном округе (КФО)</t>
  </si>
  <si>
    <t>ОЛ 34.2</t>
  </si>
  <si>
    <t>2100003569_824</t>
  </si>
  <si>
    <t>Оказание услуг по перевалке, накоплению и хранению дизельного топлива ЕВРО в г. Феодосия для мобильных ГТЭС, расположенных в Крымском федеральном округе (КФО)</t>
  </si>
  <si>
    <t>ОЛ 32.1</t>
  </si>
  <si>
    <t>2100003569_825</t>
  </si>
  <si>
    <t>Заключение договоров на выполнение ремонта автомобилей Hyundai H-1</t>
  </si>
  <si>
    <t>Выплаты на содержание служебного транспорта</t>
  </si>
  <si>
    <t>2100003569_826</t>
  </si>
  <si>
    <t>Получение экспертного заключения по фоновой (исходной) сейсмичности по площадкам размещения мобильных ГТЭС в КФО № 1 «Севастопольская МГТЭС», № 2 «Симферопольская МГТЭС», № 3 «Западно-Крымская»</t>
  </si>
  <si>
    <t>Опыт работы не менее 2–х лет. Знание нормативной базы и всех необходимых требований для выполнения данного вида работ и наличие соответствующего свидетельства СРО</t>
  </si>
  <si>
    <t>71.12.3</t>
  </si>
  <si>
    <t>ФГБУН Институт физики Земли им. О.Ю. Шмидта РАМН</t>
  </si>
  <si>
    <t>ОЛ 40</t>
  </si>
  <si>
    <t>2100003569_827</t>
  </si>
  <si>
    <t>Закупка дизельного топлива ЕВРО сорт Е (ГОСТ Р 52368-2005) в количестве 18 000 (восемнадцать тысяч) тонн для обеспечения бесперебойной работы мобильных ГТЭС, расположенных в Крымском федеральном округе</t>
  </si>
  <si>
    <t>ОЛ 35.1</t>
  </si>
  <si>
    <t>2100003569_828</t>
  </si>
  <si>
    <t>Закупка дизельного топлива ЕВРО Сорт Е (ГОСТ Р 52368-2005) в количестве 12 000 (двенадцать тысяч) тонн для обеспечения бесперебойной работы мобильных ГТЭС, расположенных в Крымском федеральном округе</t>
  </si>
  <si>
    <t>2100003569_829</t>
  </si>
  <si>
    <t>2100003569_830</t>
  </si>
  <si>
    <t>Поставка топлива для реактивных двигателей марки ТС-1 (ГОСТ 10227-86) для обеспечения работы мобильной ГТЭС в г. Кызыл.</t>
  </si>
  <si>
    <t xml:space="preserve">Наименование продукции: Топливо для реактивных двигателей марки ТС-1, ГОСТ 10227-86. </t>
  </si>
  <si>
    <t>ОЛ 36.2</t>
  </si>
  <si>
    <t>2100003569_831</t>
  </si>
  <si>
    <t>Услуги по разработке и согласованию единых (общих) паспортов опасных отходов для всех Обособленных подразделений ОАО «Мобильные ГТЭС»</t>
  </si>
  <si>
    <t xml:space="preserve">Опыт оказания аналогичных услуг в ЦФО. Действующий договор или наличие собственной аккредитованной лаборатории
</t>
  </si>
  <si>
    <t>2100003569_832</t>
  </si>
  <si>
    <t>Модернизация оборудования ММПС</t>
  </si>
  <si>
    <t>2100003569_833</t>
  </si>
  <si>
    <t>Заключение договора аренды помещения под офис» для Обособленного подразделения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</si>
  <si>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</si>
  <si>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70100210</t>
  </si>
  <si>
    <t>ООО "Морской бизнес ценр"</t>
  </si>
  <si>
    <t>2100003569_834</t>
  </si>
  <si>
    <t>Холодное водоснабжение бытовых городков на площадке размещения мобильных ГТЭС вблизи ПС «Севастопольская» с КП «Севгорводоканал» СГС</t>
  </si>
  <si>
    <t>Своевременное и полное предоставление услуг</t>
  </si>
  <si>
    <t xml:space="preserve">КП «Севгорводоканал» СГС </t>
  </si>
  <si>
    <t>2100003569_835</t>
  </si>
  <si>
    <t xml:space="preserve">35000000000 
03420000000 
</t>
  </si>
  <si>
    <t xml:space="preserve">Крымский федеральный округ
Новороссийск
</t>
  </si>
  <si>
    <t>Услуги технической поддержки и обслуживания оборудования связи</t>
  </si>
  <si>
    <t>2100003569_836</t>
  </si>
  <si>
    <t>Заключение договора Аренды земельного участка» под мобильные ГТЭС на площадке размещения - ПС «Западно-Крымская», по адресу: пос. Карьерное, Сакский район, Республика Крым, вблизи ПС  «Западно - Крымская»</t>
  </si>
  <si>
    <t xml:space="preserve">Земельный участок должен быть расположен по адресу: Россия, Республика Крым, пос. Карьерного, Сакского района, вблизи подстанции ПС 330/110 кВ «Западно-Крымская» </t>
  </si>
  <si>
    <t>Министерство имущественных и земельных отношений</t>
  </si>
  <si>
    <t>2100003569_837</t>
  </si>
  <si>
    <t>Услуги проектирования, поставки, монтажа и пуско-наладки системы охранной сигнализации «тревожная кнопка» на Симферопольской и Западно-Крымской площадках размещения мобильных ГТЭС, расположенных в Крымском федеральном округе</t>
  </si>
  <si>
    <t>Работы по проектированию, поставке, монтажу и пуско-наладке системы охранной сигнализации «тревожная кнопка» на Симферопольской и Западно-Крымской площадках размещения мобильных ГТЭС, расположенных в Крымском федеральном округе</t>
  </si>
  <si>
    <t>2100003569_838</t>
  </si>
  <si>
    <t>Услуги сервисного обслуживания технических средств охранной и тревожной сигнализации «тревожная кнопка» и оперативного реагирования по тревожному вызову в офисе обособленного подразделения «Мобильные ГТЭС Крым»</t>
  </si>
  <si>
    <t xml:space="preserve">Соответствие действующему законодательству;
Соответствие ГОСТ, стандартам и др.;
Наличие соответствующих сертификатов и гарантий;
Наличие подготовленного персонала.
</t>
  </si>
  <si>
    <t>2100003569_839</t>
  </si>
  <si>
    <t>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Севастопольской МГТЭС</t>
  </si>
  <si>
    <t>2100003569_840</t>
  </si>
  <si>
    <t>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Симферопольской МГТЭС</t>
  </si>
  <si>
    <t>2100003569_841</t>
  </si>
  <si>
    <t>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Западно-Крымской МГТЭС</t>
  </si>
  <si>
    <t>2100003569_842</t>
  </si>
  <si>
    <t>Поставка оргтехники и расходных материалов для обособленного подразделения «Мобильные ГТЭС Крым» в г. Симферополь</t>
  </si>
  <si>
    <t>2100003569_843</t>
  </si>
  <si>
    <t>Поставка спецодежды, для защиты персонала от воздействия электрической дуги для Обособленного подразделения «Мобильные ГТЭС Калининград»</t>
  </si>
  <si>
    <t xml:space="preserve">1. Поставщик подтверждает качество и безопасность поставляемого товара представлением документов, подтверждающих его качество и безопасность в соответствии с:
 Федеральным законом от 30.03.1999 № 52 - ФЗ «О санитарно-эпидемиологическом благополучии населения»;
 Законом РФ от 07.02.1992 № 2300 - 1 «О защите прав потребителей»;
 Постановлением Правительства РФ от 01.12.2009 № 982 «Об утверждении единого перечня продукции, подлежащей обязательной сертификации, и единого перечня продукции, подтверждение соответствия которой осуществляется в форме принятия декларации о соответствии».
2. Транспортировка товара осуществляется силами и средствами Поставщика.
</t>
  </si>
  <si>
    <t>1816000</t>
  </si>
  <si>
    <t>2100003569_844</t>
  </si>
  <si>
    <t>45000000000
46000000000
03000000000
93000000000 
27000000000 
35000000000</t>
  </si>
  <si>
    <t>Обязательное страхование гражданской ответственности владельца транспортных средств» (ОСАГО)</t>
  </si>
  <si>
    <t>Наличие лицензии на оказание услуг страхования гражданской ответственности</t>
  </si>
  <si>
    <t>(НДС не облагается)
ОЛ 42</t>
  </si>
  <si>
    <t>2100003569_845</t>
  </si>
  <si>
    <t>Мойка и чистка грузового автотранспорта в г. Симферополь</t>
  </si>
  <si>
    <t xml:space="preserve">1. Услуги оказываются 24 часа в сутки (непрерывно), без перерыва на обед и в минимально короткое время, по необходимости заказчика.
2. Приемку выполненных работ осуществляет лицо, непосредственно предоставившее автотранспорт на мойку.
3. Исполнитель должен гарантировать качество выполняемых работ.
4. Исполнитель ведет месячную ведомость учета мойки. По окончанию выполнения работ в ведомость учета мойки заносятся данные по каждой единице автотранспорта за подписями Исполнителя и лица, представившего автотранспорт на мойку
</t>
  </si>
  <si>
    <t>2100003569_846</t>
  </si>
  <si>
    <t>Интернет Телевидение» для сотрудников Головного офиса ОАО «Мобильные ГТЭС»</t>
  </si>
  <si>
    <t>Предоставление ТВ сигнала через интернет кабель</t>
  </si>
  <si>
    <t>2100003569_847</t>
  </si>
  <si>
    <t>Шиномонтаж и балансировка легковых шин и дисков, находящихся в эксплуатации в Обособленном подразделении «Мобильные ГТЭС Крым г. Севастополь»</t>
  </si>
  <si>
    <t xml:space="preserve">1. Исполнитель гарантирует надлежащее качество, своевременность и полноту оказанных услуг и выполненных работ. Гарантийный срок указывается в акте приема оказанных услуг.
2. Гарантия качества расходных материалов, используемых при проведении работ и оказании услуг, должна составлять не менее 90 дней.
3. Гарантийный срок исчисляется с момента выдачи автотранспортного средства (автомобильных шин и покрышек) Заказчику.
</t>
  </si>
  <si>
    <t>2100003569_848</t>
  </si>
  <si>
    <t>Страхование грузов при транспортировке оборудования из г. Сочи в Крымский федеральный округ</t>
  </si>
  <si>
    <t>2100003569_849</t>
  </si>
  <si>
    <t>Заключение договора Аренды земельного участка» под мобильные ГТЭС на площадке размещения - «Севастопольская МГТЭС» по адресу: г. Севастополь, Балаклавский район, в районе с. Штурмовое, вблизи подстанции 330/220/110 кВ «Севастопольская»</t>
  </si>
  <si>
    <t>Земельный участок должен быть расположен по адресу: Россия, г. Севастополь, Балаклавский район, в районе с. Штурмовое, вблизи подстанции 330/220/110 кВ «Севастопольская»</t>
  </si>
  <si>
    <t>Раздел «K» «Операции с недвижимым имуществом, аренда и предоставление услуг», подраздел 70 «Операции с недвижимым имуществом»</t>
  </si>
  <si>
    <t>Раздел «К» «Услуги, связанные с недвижимым имуществом, арендой, исследовательской и коммерческой деятельностью». Подраздел 7000000 «Услуги, связанные с недвижимым имуществом»</t>
  </si>
  <si>
    <t>Главное управление имущественных и земельных отношений (Севимущество)</t>
  </si>
  <si>
    <t>2100003569_850</t>
  </si>
  <si>
    <t>Аренда железнодорожных цистерн для перевозки топлива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</si>
  <si>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</si>
  <si>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60.10.12</t>
  </si>
  <si>
    <t>2100003569_851</t>
  </si>
  <si>
    <t>Шиномонтаж и балансировка легковых шин и дисков, находящихся в эксплуатации в Обособленном подразделении «Мобильные ГТЭС Крым г. Симферополь».</t>
  </si>
  <si>
    <t>2100003569_852</t>
  </si>
  <si>
    <t>Услуги проектирования, поставки, монтажа и пуско-наладки системы охранной сигнализации «тревожная кнопка» в офисе обособленного подразделения «Мобильные ГТЭС Крым», расположенном в г. Севастополе</t>
  </si>
  <si>
    <t>Работы по проектированию, поставке, монтажу и пуско-наладке системы охранной сигнализации «тревожная кнопка» в офисе ОП «Мобильные ГТЭС Крым», расположенном в г. Севастополе</t>
  </si>
  <si>
    <t>2100003569_853</t>
  </si>
  <si>
    <t>Услуги проектирования, поставки, монтажа и пуско-наладки системы охранной сигнализации «тревожная кнопка» на Севастопольской площадке размещения мобильных ГТЭС, расположенной в Крымском федеральном округе</t>
  </si>
  <si>
    <t>Работы по проектированию, поставке, монтажу и пуско-наладке системы охранной сигнализации «тревожная кнопка» на Севастопольской площадке размещения мобильных ГТЭС, расположенной в Крымском федеральном округе</t>
  </si>
  <si>
    <t>2100003569_854</t>
  </si>
  <si>
    <t>Поставка ГСМ для служебных автомобилей: Mitsubishi Pajero, топливозаправщика МАН и автомобиля ИВЕКО</t>
  </si>
  <si>
    <t>Качество поставляемого товара в том числе: бензин марки «АИ-95» октановое число не ниже 95, а также дизельное топливо (летнее и зимнее) в соответствии с требованиями ГОСТ</t>
  </si>
  <si>
    <t>2320212, 23202231, 2320232</t>
  </si>
  <si>
    <t>2100003569_855</t>
  </si>
  <si>
    <t>Услуги по техническому обслуживанию и ремонту 4 (четырех) а/м Nissan Teana, находящихся в эксплуатации в ОАО «Мобильные ГТЭС»</t>
  </si>
  <si>
    <t>2100003569_856</t>
  </si>
  <si>
    <t>Заключение договора Аренды земельного участка» под мобильные ГТЭС на площадке размещения - «Симферопольская МГТЭС» по адресу: Республика Крым, Симферопольский район, с. Денисовка, ул. Энергетиков 4, вблизи ПС «Симферопольская»</t>
  </si>
  <si>
    <t>Земельный участок должен быть расположен по адресу: Россия, Республика Крым, Симферопольский район, с. Денисовка, ул. Энергетиков 4,  вблизи ПС «Симферопольская»</t>
  </si>
  <si>
    <t>2100003569_857</t>
  </si>
  <si>
    <t>Услуги по техническому обслуживанию и ремонту 2 (двух) а/м Toyota Camry, находящихся в эксплуатации в ОАО «Мобильные ГТЭС»</t>
  </si>
  <si>
    <t>2100003569_858</t>
  </si>
  <si>
    <t>Страхование оборудования ОАО «Мобильные ГТЭС», в рамках реализации перемещения Контейнера ОПУ с площадки размещения мобильной ГТЭС № 2 «Симферопольская» в КФО на площадку размещения мобильной ГТЭС в г. Калининград:</t>
  </si>
  <si>
    <t>2100003569_859</t>
  </si>
  <si>
    <t>Проведение командообразующего мероприятия, включающего в себя подведение итогов работы за 2014 г. и постановку задач на 2015 г.</t>
  </si>
  <si>
    <t xml:space="preserve">1. Зал должен вмещать не менее 100 человек;
2. Помещение должно быть оформлено в соответствии с тематикой мероприятия.
3. Опытный персонал, обеспечивающий качественное предоставление услуг
</t>
  </si>
  <si>
    <t>55.3</t>
  </si>
  <si>
    <t>2100003569_860</t>
  </si>
  <si>
    <t>Услуги по обучению в области пожарно–технического минимума</t>
  </si>
  <si>
    <t>2. Обучение по пожарно – техническому минимуму должно производиться обучающей организацией при наличии у нее лицензии, преподавательского состава, специализирующегося в области охраны труда, соответствующей материально – технической базы, программ, согласованных с соответствующими Федеральными органами исполнительной власти</t>
  </si>
  <si>
    <t>2100003569_861</t>
  </si>
  <si>
    <t>Оказание услуг по подготовке водителя-наставника легкового автомобиля (категория М1) в Головном офисе ОАО «Мобильные ГТЭС»</t>
  </si>
  <si>
    <t>2100003569_862</t>
  </si>
  <si>
    <t>Наименование продукции: Топливо для реактивных двигателей марки ТС-1 (ГОСТ 10227-86). Закупка осуществляется партиями на основании заявок по мере расходования имеющихся запасов.</t>
  </si>
  <si>
    <t>2100003569_863</t>
  </si>
  <si>
    <t>Заключение договора на поставку смывающих и (или) обезвреживающих средств» для сотрудников обособленного подразделения «Мобильные ГТЭС Крым»</t>
  </si>
  <si>
    <t>2100003569_864</t>
  </si>
  <si>
    <t>Шиномонтаж и балансировка грузовых шин и дисков, находящихся в эксплуатации в Обособленном подразделении «Мобильные ГТЭС Крым г. Симферополь»</t>
  </si>
  <si>
    <t xml:space="preserve">1. Исполнитель гарантирует надлежащее качество, своевременность и полноту оказанных услуг и выполненных работ. Гарантийный срок указывается в акте приема оказанных услуг.
2. Гарантия качества расходных материалов, используемых при проведении работ и оказании услуг, должна составлять не менее 90 дней.
3. Гарантийный срок исчисляется с момента выдачи автотранспортного средства (автомобильных шин и покрышек) Заказчику
</t>
  </si>
  <si>
    <t>2100003569_865</t>
  </si>
  <si>
    <t>Закупка программного обеспечения VipNet Клиент</t>
  </si>
  <si>
    <t>Наличие документов подтверждающих авторские права на программное обеспечение VipNet</t>
  </si>
  <si>
    <t>72.20, 73.10, 52.45.4</t>
  </si>
  <si>
    <t>ОАО «ИнфоТекс»</t>
  </si>
  <si>
    <t>2100003569_866</t>
  </si>
  <si>
    <t>Выполнение работ по благоустройству прилегающей территории офисного помещения обособленного подразделения «Мобильные ГТЭС Крым»</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</si>
  <si>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 продукция должна соответствовать действующим в РФ стандартам и техническим условиям</t>
  </si>
  <si>
    <t>2100003569_867</t>
  </si>
  <si>
    <t>Оказание услуг технической поддержки и сопровождения АС ЭТРАН</t>
  </si>
  <si>
    <t>Опыт работы в сфере услуг по технической поддержки и сопровождения АС ЭТРАН</t>
  </si>
  <si>
    <t>Московский информационно-вычислительный центр Филиал ГВЦ ОАО «РЖД»</t>
  </si>
  <si>
    <t>2100003569_868</t>
  </si>
  <si>
    <t>Поставка автомобиля марки Toyota Camry (или эквивалент)</t>
  </si>
  <si>
    <t>2100003569_869</t>
  </si>
  <si>
    <t>Оказание услуг технической поддержки ключа электронной подписи и ПО Крипто Про</t>
  </si>
  <si>
    <t>Наличие документов подтверждающих авторизацию компании в ОАО «РЖД»</t>
  </si>
  <si>
    <t>ОАО «НИИАС»</t>
  </si>
  <si>
    <t>2100003569_870</t>
  </si>
  <si>
    <t>Поставка седельных тягачей КАМАЗ (либо аналог)</t>
  </si>
  <si>
    <t>2100003569_871</t>
  </si>
  <si>
    <t>Поставка Сотового Телефона для сотрудников Головного офиса ОАО «Мобильные ГТЭС»</t>
  </si>
  <si>
    <t xml:space="preserve">Телефон должен быть сертифицирован РосТест </t>
  </si>
  <si>
    <t>2100003569_872</t>
  </si>
  <si>
    <t>27401385</t>
  </si>
  <si>
    <t>Проведение геологических изысканий для перевода ГТЭС ТЭЦ-1 в г. Калининград в сеть 110 кВ</t>
  </si>
  <si>
    <t>45.12</t>
  </si>
  <si>
    <t>2100003569_873</t>
  </si>
  <si>
    <t>Проведение геодезических изысканий для перевода ГТЭС ТЭЦ-1 в г. Калининград в сеть 110 кВ</t>
  </si>
  <si>
    <t>2100003569_874</t>
  </si>
  <si>
    <t>Поставка топлива для реактивных двигателей марки ТС-1 (ГОСТ 10227-86) для обеспечения работы мобильной ГТЭС в г. Кызыл</t>
  </si>
  <si>
    <t>Наименование продукции: Топливо для реактивных двигателей марки ТС-1 (ГОСТ 10227-86).</t>
  </si>
  <si>
    <t>2100003569_875</t>
  </si>
  <si>
    <t>«Ваучер на спутниковую связь» для сотрудников ОАО «Мобильные ГТЭС»</t>
  </si>
  <si>
    <t xml:space="preserve">Услуги должны быть лицензированы </t>
  </si>
  <si>
    <t>2100003569_876</t>
  </si>
  <si>
    <t>Предоставление услуг «Перевалка и хранение оборудования при перебазировании в КФО»</t>
  </si>
  <si>
    <t>63.1</t>
  </si>
  <si>
    <t>Филиал Государственного унитарного предприятия «Крымские морские порты» «Керченский торговый порт»</t>
  </si>
</sst>
</file>

<file path=xl/styles.xml><?xml version="1.0" encoding="utf-8"?>
<styleSheet xmlns="http://schemas.openxmlformats.org/spreadsheetml/2006/main">
  <numFmts count="2">
    <numFmt numFmtId="164" formatCode="#,##0.000"/>
    <numFmt numFmtId="165" formatCode="0.000"/>
  </numFmts>
  <fonts count="30">
    <font>
      <sz val="10"/>
      <name val="Arial Cyr"/>
      <charset val="204"/>
    </font>
    <font>
      <sz val="10"/>
      <name val="Arial Cyr"/>
      <charset val="204"/>
    </font>
    <font>
      <b/>
      <sz val="10"/>
      <name val="Arial Cyr"/>
      <charset val="204"/>
    </font>
    <font>
      <sz val="12"/>
      <name val="Arial Cyr"/>
      <charset val="204"/>
    </font>
    <font>
      <b/>
      <sz val="14"/>
      <name val="Arial Cyr"/>
      <charset val="204"/>
    </font>
    <font>
      <sz val="11"/>
      <name val="Arial Cyr"/>
      <charset val="204"/>
    </font>
    <font>
      <u/>
      <sz val="11.8"/>
      <color theme="10"/>
      <name val="Arial Cyr"/>
      <charset val="204"/>
    </font>
    <font>
      <b/>
      <sz val="11"/>
      <name val="Arial Cyr"/>
      <charset val="204"/>
    </font>
    <font>
      <b/>
      <sz val="8"/>
      <name val="Arial"/>
      <family val="2"/>
      <charset val="204"/>
    </font>
    <font>
      <sz val="8"/>
      <name val="Arial"/>
      <family val="2"/>
      <charset val="204"/>
    </font>
    <font>
      <sz val="8"/>
      <color indexed="8"/>
      <name val="Arial"/>
      <family val="2"/>
      <charset val="204"/>
    </font>
    <font>
      <b/>
      <sz val="8"/>
      <name val="Arial Cyr"/>
      <charset val="204"/>
    </font>
    <font>
      <sz val="8"/>
      <name val="Arial Cyr"/>
      <charset val="204"/>
    </font>
    <font>
      <sz val="14"/>
      <name val="Arial"/>
      <family val="2"/>
      <charset val="204"/>
    </font>
    <font>
      <b/>
      <sz val="8"/>
      <color indexed="8"/>
      <name val="Arial"/>
      <family val="2"/>
      <charset val="204"/>
    </font>
    <font>
      <sz val="8"/>
      <name val="Times New Roman"/>
      <family val="1"/>
      <charset val="204"/>
    </font>
    <font>
      <sz val="8"/>
      <color theme="0"/>
      <name val="Arial"/>
      <family val="2"/>
      <charset val="204"/>
    </font>
    <font>
      <sz val="8"/>
      <color theme="1"/>
      <name val="Arial"/>
      <family val="2"/>
      <charset val="204"/>
    </font>
    <font>
      <b/>
      <sz val="8"/>
      <color theme="1"/>
      <name val="Arial"/>
      <family val="2"/>
      <charset val="204"/>
    </font>
    <font>
      <vertAlign val="superscript"/>
      <sz val="8"/>
      <name val="Arial"/>
      <family val="2"/>
      <charset val="204"/>
    </font>
    <font>
      <sz val="9"/>
      <name val="Arial"/>
      <family val="2"/>
      <charset val="204"/>
    </font>
    <font>
      <sz val="8"/>
      <color rgb="FFFF0000"/>
      <name val="Arial"/>
      <family val="2"/>
      <charset val="204"/>
    </font>
    <font>
      <sz val="10"/>
      <name val="Arial"/>
      <family val="2"/>
      <charset val="204"/>
    </font>
    <font>
      <sz val="8"/>
      <color rgb="FF000000"/>
      <name val="Arial Unicode MS"/>
      <family val="2"/>
      <charset val="204"/>
    </font>
    <font>
      <sz val="8"/>
      <color rgb="FF000000"/>
      <name val="Arial"/>
      <family val="2"/>
      <charset val="204"/>
    </font>
    <font>
      <b/>
      <sz val="10"/>
      <name val="Arial"/>
      <family val="2"/>
      <charset val="204"/>
    </font>
    <font>
      <b/>
      <sz val="9"/>
      <color indexed="81"/>
      <name val="Tahoma"/>
      <family val="2"/>
      <charset val="204"/>
    </font>
    <font>
      <sz val="9"/>
      <color indexed="81"/>
      <name val="Tahoma"/>
      <family val="2"/>
      <charset val="204"/>
    </font>
    <font>
      <b/>
      <sz val="8"/>
      <color indexed="81"/>
      <name val="Tahoma"/>
      <family val="2"/>
      <charset val="204"/>
    </font>
    <font>
      <sz val="8"/>
      <color indexed="81"/>
      <name val="Tahoma"/>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39">
    <xf numFmtId="0" fontId="0" fillId="0" borderId="0" xfId="0"/>
    <xf numFmtId="0" fontId="0" fillId="0" borderId="0" xfId="0" applyFill="1" applyAlignment="1">
      <alignment vertical="top" wrapText="1"/>
    </xf>
    <xf numFmtId="0" fontId="2" fillId="0" borderId="0" xfId="0" applyFont="1" applyFill="1" applyAlignment="1">
      <alignment vertical="top" wrapText="1"/>
    </xf>
    <xf numFmtId="0" fontId="3" fillId="0" borderId="0" xfId="0" applyFont="1" applyFill="1" applyAlignment="1">
      <alignment vertical="top" wrapText="1"/>
    </xf>
    <xf numFmtId="164" fontId="0" fillId="0" borderId="0" xfId="0" applyNumberFormat="1" applyFill="1" applyAlignment="1">
      <alignment vertical="top" wrapText="1"/>
    </xf>
    <xf numFmtId="0" fontId="0" fillId="0" borderId="0" xfId="0" applyFill="1" applyAlignment="1">
      <alignment horizontal="left" vertical="top" wrapText="1"/>
    </xf>
    <xf numFmtId="0" fontId="0" fillId="0" borderId="0" xfId="0" applyFill="1" applyAlignment="1">
      <alignment horizontal="center" vertical="center" wrapText="1"/>
    </xf>
    <xf numFmtId="0" fontId="4" fillId="0" borderId="0" xfId="0" applyFont="1" applyFill="1" applyAlignment="1">
      <alignment horizontal="center" vertical="top" wrapText="1"/>
    </xf>
    <xf numFmtId="0" fontId="3" fillId="0" borderId="0" xfId="0" applyFont="1" applyFill="1" applyAlignment="1">
      <alignment horizontal="left" vertical="top" wrapText="1"/>
    </xf>
    <xf numFmtId="0" fontId="0" fillId="0" borderId="0" xfId="0" applyFill="1" applyBorder="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horizontal="center" vertical="center"/>
    </xf>
    <xf numFmtId="49" fontId="0" fillId="0" borderId="0" xfId="0" applyNumberFormat="1" applyFill="1" applyAlignment="1">
      <alignment vertical="top" wrapText="1"/>
    </xf>
    <xf numFmtId="0" fontId="0" fillId="0" borderId="0" xfId="0" applyFill="1" applyBorder="1" applyAlignment="1">
      <alignment horizontal="center" vertical="center" wrapText="1"/>
    </xf>
    <xf numFmtId="0" fontId="0" fillId="0" borderId="0" xfId="0" applyFill="1" applyAlignment="1">
      <alignment vertical="top" textRotation="90" wrapText="1"/>
    </xf>
    <xf numFmtId="0" fontId="0" fillId="0" borderId="0" xfId="0" applyFill="1" applyAlignment="1">
      <alignment horizontal="center" vertical="center" textRotation="90" wrapText="1"/>
    </xf>
    <xf numFmtId="0" fontId="5" fillId="0" borderId="1" xfId="0" applyFont="1" applyFill="1" applyBorder="1" applyAlignment="1">
      <alignment horizontal="center" wrapText="1"/>
    </xf>
    <xf numFmtId="0" fontId="5" fillId="0" borderId="1" xfId="0" applyFont="1" applyFill="1" applyBorder="1" applyAlignment="1">
      <alignment horizontal="right" textRotation="90" wrapText="1"/>
    </xf>
    <xf numFmtId="164" fontId="5" fillId="0" borderId="1" xfId="0" applyNumberFormat="1" applyFont="1" applyFill="1" applyBorder="1" applyAlignment="1">
      <alignment horizontal="center" textRotation="90" wrapText="1"/>
    </xf>
    <xf numFmtId="0" fontId="0" fillId="0" borderId="0" xfId="0" applyFill="1" applyAlignment="1">
      <alignment horizontal="right" vertical="top" wrapText="1"/>
    </xf>
    <xf numFmtId="0" fontId="0" fillId="0" borderId="1" xfId="0" applyFill="1" applyBorder="1" applyAlignment="1">
      <alignment horizontal="center" vertical="top" wrapText="1"/>
    </xf>
    <xf numFmtId="0" fontId="2" fillId="0" borderId="1" xfId="0" applyFont="1" applyFill="1" applyBorder="1" applyAlignment="1">
      <alignment horizontal="center" vertical="top" wrapText="1"/>
    </xf>
    <xf numFmtId="164" fontId="0" fillId="0" borderId="1" xfId="0" applyNumberFormat="1" applyFill="1" applyBorder="1" applyAlignment="1">
      <alignment horizontal="center" vertical="top" wrapText="1"/>
    </xf>
    <xf numFmtId="0" fontId="5" fillId="0" borderId="1" xfId="0" applyFont="1" applyFill="1" applyBorder="1" applyAlignment="1">
      <alignment horizontal="center" vertical="top" wrapText="1"/>
    </xf>
    <xf numFmtId="49" fontId="0" fillId="0" borderId="0" xfId="0" applyNumberFormat="1" applyFill="1" applyAlignment="1">
      <alignment horizontal="center" vertical="top" wrapText="1"/>
    </xf>
    <xf numFmtId="3" fontId="0" fillId="0" borderId="1" xfId="0" applyNumberFormat="1" applyFill="1" applyBorder="1" applyAlignment="1">
      <alignment horizontal="center" vertical="top" wrapText="1"/>
    </xf>
    <xf numFmtId="0" fontId="0" fillId="0" borderId="0" xfId="0" applyFill="1" applyAlignment="1">
      <alignment vertical="top"/>
    </xf>
    <xf numFmtId="0" fontId="0" fillId="0" borderId="1" xfId="0" applyFill="1" applyBorder="1" applyAlignment="1">
      <alignment horizontal="center" vertical="center"/>
    </xf>
    <xf numFmtId="0" fontId="8"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shrinkToFit="1"/>
    </xf>
    <xf numFmtId="0" fontId="0" fillId="0" borderId="0" xfId="0" applyFill="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xf>
    <xf numFmtId="0" fontId="12" fillId="0" borderId="1" xfId="0" applyFont="1" applyFill="1" applyBorder="1" applyAlignment="1">
      <alignment vertical="top"/>
    </xf>
    <xf numFmtId="0" fontId="12" fillId="0" borderId="1" xfId="0" applyFont="1" applyFill="1" applyBorder="1" applyAlignment="1">
      <alignment horizontal="center" vertical="center" wrapText="1"/>
    </xf>
    <xf numFmtId="0" fontId="11" fillId="0" borderId="1" xfId="0" applyFont="1" applyFill="1" applyBorder="1" applyAlignment="1">
      <alignment vertical="top"/>
    </xf>
    <xf numFmtId="0" fontId="12" fillId="0" borderId="1" xfId="0" applyFont="1" applyFill="1" applyBorder="1" applyAlignment="1">
      <alignment vertical="center"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9" fillId="0" borderId="1" xfId="0"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vertical="center" wrapText="1"/>
    </xf>
    <xf numFmtId="164" fontId="8"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wrapText="1"/>
    </xf>
    <xf numFmtId="165"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vertical="top" wrapText="1"/>
    </xf>
    <xf numFmtId="0" fontId="0" fillId="0" borderId="0" xfId="0" applyFont="1" applyFill="1" applyAlignment="1">
      <alignment horizontal="center" vertical="center" wrapText="1"/>
    </xf>
    <xf numFmtId="164" fontId="9" fillId="0"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shrinkToFit="1"/>
    </xf>
    <xf numFmtId="0" fontId="0" fillId="0" borderId="1" xfId="0" applyFill="1" applyBorder="1" applyAlignment="1">
      <alignment vertical="top" wrapText="1"/>
    </xf>
    <xf numFmtId="4"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shrinkToFit="1"/>
    </xf>
    <xf numFmtId="0" fontId="9" fillId="0" borderId="6"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18"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9" fillId="0" borderId="0" xfId="0" applyFont="1" applyFill="1" applyAlignment="1">
      <alignment horizontal="center" vertical="center" wrapText="1"/>
    </xf>
    <xf numFmtId="165" fontId="9" fillId="0" borderId="1" xfId="0" applyNumberFormat="1" applyFont="1" applyFill="1" applyBorder="1" applyAlignment="1">
      <alignment horizontal="center" vertical="center" wrapText="1" shrinkToFit="1"/>
    </xf>
    <xf numFmtId="164" fontId="21" fillId="0" borderId="1" xfId="0" applyNumberFormat="1" applyFont="1" applyFill="1" applyBorder="1" applyAlignment="1">
      <alignment horizontal="center" vertical="center" wrapText="1" shrinkToFit="1"/>
    </xf>
    <xf numFmtId="0" fontId="22" fillId="0" borderId="0" xfId="0" applyFont="1" applyFill="1" applyAlignment="1">
      <alignment vertical="top"/>
    </xf>
    <xf numFmtId="0" fontId="22" fillId="0" borderId="0" xfId="0" applyFont="1" applyFill="1" applyAlignment="1">
      <alignment horizontal="center" vertical="center"/>
    </xf>
    <xf numFmtId="0" fontId="22" fillId="0" borderId="1" xfId="0" applyFont="1" applyFill="1" applyBorder="1" applyAlignment="1">
      <alignment vertical="top"/>
    </xf>
    <xf numFmtId="0" fontId="9" fillId="0" borderId="6"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22" fillId="0" borderId="0" xfId="0" applyFont="1" applyFill="1" applyAlignment="1">
      <alignmen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xf>
    <xf numFmtId="0" fontId="23" fillId="0" borderId="1" xfId="0" applyFont="1" applyFill="1" applyBorder="1" applyAlignment="1">
      <alignment vertical="center"/>
    </xf>
    <xf numFmtId="2"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24" fillId="0" borderId="1" xfId="0" applyFont="1" applyFill="1" applyBorder="1" applyAlignment="1">
      <alignment horizontal="center" vertical="center"/>
    </xf>
    <xf numFmtId="0" fontId="9" fillId="0" borderId="0" xfId="0" applyFont="1" applyFill="1" applyAlignment="1">
      <alignment horizontal="center" vertical="center" wrapText="1" shrinkToFit="1"/>
    </xf>
    <xf numFmtId="0" fontId="9"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wrapText="1"/>
    </xf>
    <xf numFmtId="4" fontId="9"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25" fillId="0" borderId="2" xfId="0" applyFont="1" applyFill="1" applyBorder="1" applyAlignment="1">
      <alignment horizontal="center" vertical="center" wrapText="1"/>
    </xf>
    <xf numFmtId="0" fontId="13"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1" xfId="0" applyFont="1" applyFill="1" applyBorder="1" applyAlignment="1">
      <alignment horizontal="left" vertical="top"/>
    </xf>
    <xf numFmtId="0" fontId="0" fillId="0" borderId="1" xfId="0" applyFill="1" applyBorder="1" applyAlignment="1">
      <alignment horizontal="left" vertical="center" wrapText="1"/>
    </xf>
    <xf numFmtId="0" fontId="0" fillId="0" borderId="0" xfId="0" applyFill="1" applyAlignment="1">
      <alignment horizontal="left" vertical="top" wrapText="1"/>
    </xf>
    <xf numFmtId="0" fontId="4" fillId="0" borderId="0" xfId="0" applyFont="1" applyFill="1" applyAlignment="1">
      <alignment horizontal="center" vertical="top" wrapText="1"/>
    </xf>
    <xf numFmtId="164" fontId="4" fillId="0" borderId="0" xfId="0" applyNumberFormat="1" applyFont="1" applyFill="1" applyAlignment="1">
      <alignment horizontal="center" vertical="top" wrapText="1"/>
    </xf>
    <xf numFmtId="0" fontId="3" fillId="0" borderId="0" xfId="0" applyFont="1" applyFill="1" applyAlignment="1">
      <alignment horizontal="left" vertical="top" wrapText="1"/>
    </xf>
    <xf numFmtId="164" fontId="3" fillId="0" borderId="0" xfId="0" applyNumberFormat="1" applyFont="1" applyFill="1" applyAlignment="1">
      <alignment horizontal="left" vertical="top" wrapText="1"/>
    </xf>
    <xf numFmtId="49" fontId="0" fillId="0" borderId="2" xfId="1" applyNumberFormat="1" applyFont="1" applyFill="1" applyBorder="1" applyAlignment="1" applyProtection="1">
      <alignment horizontal="left" vertical="center" wrapText="1"/>
    </xf>
    <xf numFmtId="49" fontId="1" fillId="0" borderId="3"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0" fillId="0" borderId="2"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5" fillId="0" borderId="1" xfId="0" applyFont="1" applyFill="1" applyBorder="1" applyAlignment="1">
      <alignment horizontal="center" textRotation="90" wrapText="1"/>
    </xf>
    <xf numFmtId="49" fontId="0" fillId="0" borderId="1" xfId="0" applyNumberFormat="1" applyFill="1" applyBorder="1" applyAlignment="1">
      <alignment horizontal="left" vertical="center" wrapText="1"/>
    </xf>
    <xf numFmtId="0" fontId="7" fillId="0" borderId="5" xfId="0" applyFont="1" applyFill="1" applyBorder="1" applyAlignment="1">
      <alignment horizontal="center" textRotation="90" wrapText="1"/>
    </xf>
    <xf numFmtId="0" fontId="7" fillId="0" borderId="7" xfId="0" applyFont="1" applyFill="1" applyBorder="1" applyAlignment="1">
      <alignment horizontal="center" textRotation="90" wrapText="1"/>
    </xf>
    <xf numFmtId="0" fontId="7" fillId="0" borderId="8" xfId="0" applyFont="1" applyFill="1" applyBorder="1" applyAlignment="1">
      <alignment horizontal="center" textRotation="90" wrapText="1"/>
    </xf>
    <xf numFmtId="0" fontId="5" fillId="0" borderId="6" xfId="0" applyFont="1" applyFill="1" applyBorder="1" applyAlignment="1">
      <alignment horizontal="right" textRotation="90" wrapText="1"/>
    </xf>
    <xf numFmtId="0" fontId="5" fillId="0" borderId="7" xfId="0" applyFont="1" applyFill="1" applyBorder="1" applyAlignment="1">
      <alignment horizontal="right" textRotation="90" wrapText="1"/>
    </xf>
    <xf numFmtId="0" fontId="5" fillId="0" borderId="8" xfId="0" applyFont="1" applyFill="1" applyBorder="1" applyAlignment="1">
      <alignment horizontal="right" textRotation="90" wrapText="1"/>
    </xf>
    <xf numFmtId="0" fontId="5" fillId="0" borderId="1" xfId="0" applyFont="1" applyFill="1" applyBorder="1" applyAlignment="1">
      <alignment horizontal="center" wrapText="1"/>
    </xf>
    <xf numFmtId="164" fontId="5" fillId="0" borderId="1" xfId="0" applyNumberFormat="1" applyFont="1" applyFill="1" applyBorder="1" applyAlignment="1">
      <alignment horizontal="center" wrapText="1"/>
    </xf>
    <xf numFmtId="0" fontId="5" fillId="0" borderId="6" xfId="0" applyFont="1" applyFill="1" applyBorder="1" applyAlignment="1">
      <alignment horizontal="center" textRotation="90" wrapText="1"/>
    </xf>
    <xf numFmtId="0" fontId="0" fillId="0" borderId="8" xfId="0" applyFill="1" applyBorder="1" applyAlignment="1"/>
    <xf numFmtId="0" fontId="7" fillId="0" borderId="6" xfId="0" applyFont="1" applyFill="1" applyBorder="1" applyAlignment="1">
      <alignment horizontal="center" vertical="center" textRotation="90" wrapText="1"/>
    </xf>
    <xf numFmtId="0" fontId="7" fillId="0" borderId="7" xfId="0" applyFont="1" applyFill="1" applyBorder="1" applyAlignment="1">
      <alignment horizontal="center" vertical="center" textRotation="90" wrapText="1"/>
    </xf>
    <xf numFmtId="0" fontId="7" fillId="0" borderId="8" xfId="0" applyFont="1" applyFill="1" applyBorder="1" applyAlignment="1">
      <alignment horizontal="center" vertical="center" textRotation="90" wrapText="1"/>
    </xf>
    <xf numFmtId="0" fontId="5" fillId="0" borderId="1" xfId="0" applyFont="1" applyFill="1" applyBorder="1" applyAlignment="1">
      <alignment wrapText="1"/>
    </xf>
    <xf numFmtId="0" fontId="5" fillId="0" borderId="2" xfId="0" applyFont="1" applyFill="1" applyBorder="1" applyAlignment="1">
      <alignment horizontal="center" textRotation="90" wrapText="1"/>
    </xf>
    <xf numFmtId="0" fontId="5" fillId="0" borderId="4" xfId="0" applyFont="1" applyFill="1" applyBorder="1" applyAlignment="1">
      <alignment horizontal="center" textRotation="90" wrapText="1"/>
    </xf>
    <xf numFmtId="0" fontId="5" fillId="0" borderId="6"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kutskaya\Desktop\&#1050;&#1086;&#1088;&#1088;&#1077;&#1082;&#1090;&#1080;&#1088;&#1086;&#1074;&#1082;&#1080;\&#1054;&#1055;2014_4_43\&#1055;&#1083;&#1072;&#1085;%20&#1047;&#1072;&#1082;&#1091;&#1087;&#1086;&#1082;%20-%202014_1_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авки"/>
      <sheetName val="ПЗ-2014 "/>
      <sheetName val="Кор-ка_43 (16)"/>
      <sheetName val="свод"/>
      <sheetName val="косяки"/>
      <sheetName val="простые"/>
      <sheetName val="2015"/>
      <sheetName val="Лист1"/>
      <sheetName val="Лист2"/>
    </sheetNames>
    <sheetDataSet>
      <sheetData sheetId="0"/>
      <sheetData sheetId="1"/>
      <sheetData sheetId="2"/>
      <sheetData sheetId="3"/>
      <sheetData sheetId="4"/>
      <sheetData sheetId="5">
        <row r="7">
          <cell r="A7">
            <v>733</v>
          </cell>
        </row>
      </sheetData>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FC900"/>
  <sheetViews>
    <sheetView tabSelected="1" view="pageBreakPreview" topLeftCell="A23" zoomScale="90" zoomScaleNormal="90" zoomScaleSheetLayoutView="90" workbookViewId="0">
      <pane xSplit="2" ySplit="3" topLeftCell="C790" activePane="bottomRight" state="frozen"/>
      <selection activeCell="A23" sqref="A23"/>
      <selection pane="topRight" activeCell="C23" sqref="C23"/>
      <selection pane="bottomLeft" activeCell="A26" sqref="A26"/>
      <selection pane="bottomRight" activeCell="V791" sqref="V791"/>
    </sheetView>
  </sheetViews>
  <sheetFormatPr defaultRowHeight="12.75"/>
  <cols>
    <col min="1" max="1" width="6" style="1" customWidth="1"/>
    <col min="2" max="2" width="5.5703125" style="1" customWidth="1"/>
    <col min="3" max="3" width="10.28515625" style="2" customWidth="1"/>
    <col min="4" max="6" width="5.7109375" style="1" customWidth="1"/>
    <col min="7" max="7" width="8" style="1" customWidth="1"/>
    <col min="8" max="8" width="5.7109375" style="1" hidden="1" customWidth="1"/>
    <col min="9" max="10" width="6.85546875" style="1" hidden="1" customWidth="1"/>
    <col min="11" max="11" width="11.7109375" style="1" customWidth="1"/>
    <col min="12" max="12" width="17.140625" style="1" customWidth="1"/>
    <col min="13" max="13" width="27.28515625" style="1" customWidth="1"/>
    <col min="14" max="14" width="27" style="1" customWidth="1"/>
    <col min="15" max="15" width="28.42578125" style="1" customWidth="1"/>
    <col min="16" max="16" width="5.7109375" style="1" hidden="1" customWidth="1"/>
    <col min="17" max="17" width="8.140625" style="1" customWidth="1"/>
    <col min="18" max="18" width="9.28515625" style="1" customWidth="1"/>
    <col min="19" max="19" width="5.28515625" style="1" customWidth="1"/>
    <col min="20" max="20" width="8.5703125" style="1" customWidth="1"/>
    <col min="21" max="21" width="7.140625" style="1" customWidth="1"/>
    <col min="22" max="22" width="16.28515625" style="4" customWidth="1"/>
    <col min="23" max="23" width="10.5703125" style="4" customWidth="1"/>
    <col min="24" max="24" width="6" style="1" customWidth="1"/>
    <col min="25" max="25" width="8.42578125" style="1" customWidth="1"/>
    <col min="26" max="26" width="9.140625" style="1" customWidth="1"/>
    <col min="27" max="27" width="9.5703125" style="1" customWidth="1"/>
    <col min="28" max="28" width="6.85546875" style="1" customWidth="1"/>
    <col min="29" max="29" width="8.85546875" style="1" customWidth="1"/>
    <col min="30" max="30" width="5.140625" style="1" customWidth="1"/>
    <col min="31" max="31" width="10" style="1" customWidth="1"/>
    <col min="32" max="32" width="7.42578125" style="1" customWidth="1"/>
    <col min="33" max="33" width="10.28515625" style="1" customWidth="1"/>
    <col min="34" max="34" width="6.42578125" style="1" customWidth="1"/>
    <col min="35" max="35" width="8.5703125" style="1" customWidth="1"/>
    <col min="36" max="36" width="4.7109375" style="1" customWidth="1"/>
    <col min="37" max="37" width="7.5703125" style="1" customWidth="1"/>
    <col min="38" max="38" width="5" style="1" customWidth="1"/>
    <col min="39" max="39" width="6.42578125" style="1" customWidth="1"/>
    <col min="40" max="40" width="9.7109375" style="1" customWidth="1"/>
    <col min="41" max="41" width="13.28515625" style="1" customWidth="1"/>
    <col min="42" max="42" width="17.140625" style="1" customWidth="1"/>
    <col min="43" max="43" width="19.7109375" style="1" customWidth="1"/>
    <col min="44" max="44" width="15" style="1" hidden="1" customWidth="1"/>
    <col min="45" max="45" width="0" style="6" hidden="1" customWidth="1"/>
    <col min="46" max="16384" width="9.140625" style="1"/>
  </cols>
  <sheetData>
    <row r="1" spans="1:47" ht="27.75" customHeight="1">
      <c r="R1" s="3"/>
      <c r="AJ1" s="104" t="s">
        <v>0</v>
      </c>
      <c r="AK1" s="104"/>
      <c r="AL1" s="104"/>
      <c r="AM1" s="104"/>
      <c r="AN1" s="104"/>
      <c r="AO1" s="104"/>
      <c r="AP1" s="104"/>
      <c r="AQ1" s="5"/>
    </row>
    <row r="2" spans="1:47" ht="18">
      <c r="A2" s="105" t="s">
        <v>1</v>
      </c>
      <c r="B2" s="105"/>
      <c r="C2" s="105"/>
      <c r="D2" s="105"/>
      <c r="E2" s="105"/>
      <c r="F2" s="105"/>
      <c r="G2" s="105"/>
      <c r="H2" s="105"/>
      <c r="I2" s="105"/>
      <c r="J2" s="105"/>
      <c r="K2" s="105"/>
      <c r="L2" s="105"/>
      <c r="M2" s="105"/>
      <c r="N2" s="105"/>
      <c r="O2" s="105"/>
      <c r="P2" s="105"/>
      <c r="Q2" s="105"/>
      <c r="R2" s="105"/>
      <c r="S2" s="105"/>
      <c r="T2" s="105"/>
      <c r="U2" s="105"/>
      <c r="V2" s="106"/>
      <c r="W2" s="106"/>
      <c r="X2" s="105"/>
      <c r="Y2" s="105"/>
      <c r="Z2" s="105"/>
      <c r="AA2" s="105"/>
      <c r="AB2" s="105"/>
      <c r="AC2" s="105"/>
      <c r="AD2" s="105"/>
      <c r="AE2" s="105"/>
      <c r="AF2" s="105"/>
      <c r="AG2" s="105"/>
      <c r="AH2" s="105"/>
      <c r="AI2" s="105"/>
      <c r="AJ2" s="105"/>
      <c r="AK2" s="105"/>
      <c r="AL2" s="105"/>
      <c r="AM2" s="105"/>
      <c r="AN2" s="105"/>
      <c r="AO2" s="105"/>
      <c r="AP2" s="105"/>
      <c r="AQ2" s="7"/>
    </row>
    <row r="3" spans="1:47" ht="18">
      <c r="A3" s="105" t="s">
        <v>2</v>
      </c>
      <c r="B3" s="105"/>
      <c r="C3" s="105"/>
      <c r="D3" s="105"/>
      <c r="E3" s="105"/>
      <c r="F3" s="105"/>
      <c r="G3" s="105"/>
      <c r="H3" s="105"/>
      <c r="I3" s="105"/>
      <c r="J3" s="105"/>
      <c r="K3" s="105"/>
      <c r="L3" s="105"/>
      <c r="M3" s="105"/>
      <c r="N3" s="105"/>
      <c r="O3" s="105"/>
      <c r="P3" s="105"/>
      <c r="Q3" s="105"/>
      <c r="R3" s="105"/>
      <c r="S3" s="105"/>
      <c r="T3" s="105"/>
      <c r="U3" s="105"/>
      <c r="V3" s="106"/>
      <c r="W3" s="106"/>
      <c r="X3" s="105"/>
      <c r="Y3" s="105"/>
      <c r="Z3" s="105"/>
      <c r="AA3" s="105"/>
      <c r="AB3" s="105"/>
      <c r="AC3" s="105"/>
      <c r="AD3" s="105"/>
      <c r="AE3" s="105"/>
      <c r="AF3" s="105"/>
      <c r="AG3" s="105"/>
      <c r="AH3" s="105"/>
      <c r="AI3" s="105"/>
      <c r="AJ3" s="105"/>
      <c r="AK3" s="105"/>
      <c r="AL3" s="105"/>
      <c r="AM3" s="105"/>
      <c r="AN3" s="105"/>
      <c r="AO3" s="105"/>
      <c r="AP3" s="105"/>
      <c r="AQ3" s="7"/>
    </row>
    <row r="5" spans="1:47" ht="15">
      <c r="A5" s="107" t="s">
        <v>3</v>
      </c>
      <c r="B5" s="107"/>
      <c r="C5" s="107"/>
      <c r="D5" s="107"/>
      <c r="E5" s="107"/>
      <c r="F5" s="107"/>
      <c r="G5" s="107"/>
      <c r="H5" s="107"/>
      <c r="I5" s="107"/>
      <c r="J5" s="107"/>
      <c r="K5" s="107"/>
      <c r="L5" s="107"/>
      <c r="M5" s="107"/>
      <c r="N5" s="107"/>
      <c r="O5" s="107"/>
      <c r="P5" s="107"/>
      <c r="Q5" s="107"/>
      <c r="R5" s="107"/>
      <c r="S5" s="107"/>
      <c r="T5" s="107"/>
      <c r="U5" s="107"/>
      <c r="V5" s="108"/>
      <c r="W5" s="108"/>
      <c r="X5" s="107"/>
      <c r="Y5" s="107"/>
      <c r="Z5" s="107"/>
      <c r="AA5" s="107"/>
      <c r="AB5" s="107"/>
      <c r="AC5" s="107"/>
      <c r="AD5" s="107"/>
      <c r="AE5" s="107"/>
      <c r="AF5" s="107"/>
      <c r="AG5" s="107"/>
      <c r="AH5" s="107"/>
      <c r="AI5" s="107"/>
      <c r="AJ5" s="107"/>
      <c r="AK5" s="107"/>
      <c r="AL5" s="107"/>
      <c r="AM5" s="107"/>
      <c r="AN5" s="107"/>
      <c r="AO5" s="107"/>
      <c r="AP5" s="107"/>
      <c r="AQ5" s="8"/>
    </row>
    <row r="7" spans="1:47" ht="15">
      <c r="A7" s="107" t="s">
        <v>4</v>
      </c>
      <c r="B7" s="107"/>
      <c r="C7" s="107"/>
      <c r="D7" s="107"/>
      <c r="E7" s="107"/>
      <c r="F7" s="107"/>
      <c r="G7" s="107"/>
      <c r="H7" s="107"/>
      <c r="I7" s="107"/>
      <c r="J7" s="107"/>
      <c r="K7" s="107"/>
      <c r="L7" s="107"/>
      <c r="M7" s="107"/>
      <c r="N7" s="107"/>
      <c r="O7" s="107"/>
      <c r="P7" s="107"/>
      <c r="Q7" s="107"/>
      <c r="R7" s="107"/>
      <c r="S7" s="107"/>
      <c r="T7" s="107"/>
      <c r="U7" s="107"/>
      <c r="V7" s="108"/>
      <c r="W7" s="108"/>
      <c r="X7" s="107"/>
      <c r="Y7" s="107"/>
      <c r="Z7" s="107"/>
      <c r="AA7" s="107"/>
      <c r="AB7" s="107"/>
      <c r="AC7" s="107"/>
      <c r="AD7" s="107"/>
      <c r="AE7" s="107"/>
      <c r="AF7" s="107"/>
      <c r="AG7" s="107"/>
      <c r="AH7" s="107"/>
      <c r="AI7" s="107"/>
      <c r="AJ7" s="107"/>
      <c r="AK7" s="107"/>
      <c r="AL7" s="107"/>
      <c r="AM7" s="107"/>
      <c r="AN7" s="107"/>
      <c r="AO7" s="107"/>
      <c r="AP7" s="107"/>
      <c r="AQ7" s="8"/>
    </row>
    <row r="9" spans="1:47" ht="15.75" customHeight="1">
      <c r="A9" s="102" t="s">
        <v>5</v>
      </c>
      <c r="B9" s="102"/>
      <c r="C9" s="102"/>
      <c r="D9" s="102"/>
      <c r="E9" s="102"/>
      <c r="F9" s="102"/>
      <c r="G9" s="103" t="s">
        <v>6</v>
      </c>
      <c r="H9" s="103"/>
      <c r="I9" s="103"/>
      <c r="J9" s="103"/>
      <c r="K9" s="9"/>
      <c r="L9" s="9"/>
      <c r="AS9" s="10"/>
      <c r="AT9" s="9"/>
      <c r="AU9" s="9"/>
    </row>
    <row r="10" spans="1:47" ht="26.25" customHeight="1">
      <c r="A10" s="102" t="s">
        <v>7</v>
      </c>
      <c r="B10" s="102"/>
      <c r="C10" s="102"/>
      <c r="D10" s="102"/>
      <c r="E10" s="102"/>
      <c r="F10" s="102"/>
      <c r="G10" s="109" t="s">
        <v>8</v>
      </c>
      <c r="H10" s="110"/>
      <c r="I10" s="110"/>
      <c r="J10" s="111"/>
      <c r="AS10" s="10"/>
      <c r="AT10" s="9"/>
      <c r="AU10" s="9"/>
    </row>
    <row r="11" spans="1:47" ht="14.25">
      <c r="A11" s="102" t="s">
        <v>9</v>
      </c>
      <c r="B11" s="102"/>
      <c r="C11" s="102"/>
      <c r="D11" s="102"/>
      <c r="E11" s="102"/>
      <c r="F11" s="102"/>
      <c r="G11" s="112" t="s">
        <v>10</v>
      </c>
      <c r="H11" s="113"/>
      <c r="I11" s="113"/>
      <c r="J11" s="114"/>
      <c r="AS11" s="10"/>
      <c r="AT11" s="9"/>
      <c r="AU11" s="9"/>
    </row>
    <row r="12" spans="1:47" ht="14.25">
      <c r="A12" s="102" t="s">
        <v>11</v>
      </c>
      <c r="B12" s="102"/>
      <c r="C12" s="102"/>
      <c r="D12" s="102"/>
      <c r="E12" s="102"/>
      <c r="F12" s="102"/>
      <c r="G12" s="115" t="s">
        <v>12</v>
      </c>
      <c r="H12" s="116"/>
      <c r="I12" s="116"/>
      <c r="J12" s="117"/>
      <c r="AS12" s="11"/>
      <c r="AT12" s="9"/>
      <c r="AU12" s="9"/>
    </row>
    <row r="13" spans="1:47" ht="14.25">
      <c r="A13" s="102" t="s">
        <v>13</v>
      </c>
      <c r="B13" s="102"/>
      <c r="C13" s="102"/>
      <c r="D13" s="102"/>
      <c r="E13" s="102"/>
      <c r="F13" s="102"/>
      <c r="G13" s="119" t="s">
        <v>14</v>
      </c>
      <c r="H13" s="119"/>
      <c r="I13" s="119"/>
      <c r="J13" s="119"/>
      <c r="M13" s="12"/>
      <c r="AS13" s="10"/>
      <c r="AT13" s="9"/>
      <c r="AU13" s="9"/>
    </row>
    <row r="14" spans="1:47" ht="14.25">
      <c r="A14" s="102" t="s">
        <v>15</v>
      </c>
      <c r="B14" s="102"/>
      <c r="C14" s="102"/>
      <c r="D14" s="102"/>
      <c r="E14" s="102"/>
      <c r="F14" s="102"/>
      <c r="G14" s="119" t="s">
        <v>16</v>
      </c>
      <c r="H14" s="119"/>
      <c r="I14" s="119"/>
      <c r="J14" s="119"/>
      <c r="AS14" s="10"/>
      <c r="AT14" s="9"/>
      <c r="AU14" s="9"/>
    </row>
    <row r="15" spans="1:47" ht="14.25">
      <c r="A15" s="102" t="s">
        <v>17</v>
      </c>
      <c r="B15" s="102"/>
      <c r="C15" s="102"/>
      <c r="D15" s="102"/>
      <c r="E15" s="102"/>
      <c r="F15" s="102"/>
      <c r="G15" s="112" t="s">
        <v>18</v>
      </c>
      <c r="H15" s="113"/>
      <c r="I15" s="113"/>
      <c r="J15" s="114"/>
      <c r="AS15" s="10"/>
      <c r="AT15" s="9"/>
      <c r="AU15" s="9"/>
    </row>
    <row r="16" spans="1:47">
      <c r="AS16" s="13"/>
      <c r="AT16" s="9"/>
      <c r="AU16" s="9"/>
    </row>
    <row r="17" spans="1:57" hidden="1"/>
    <row r="18" spans="1:57" hidden="1"/>
    <row r="20" spans="1:57" s="14" customFormat="1" ht="12.75" customHeight="1" thickBot="1">
      <c r="A20" s="1"/>
      <c r="B20" s="1"/>
      <c r="C20" s="2"/>
      <c r="D20" s="1"/>
      <c r="E20" s="1"/>
      <c r="F20" s="1"/>
      <c r="G20" s="1"/>
      <c r="H20" s="1"/>
      <c r="I20" s="1"/>
      <c r="J20" s="1"/>
      <c r="K20" s="1"/>
      <c r="L20" s="1"/>
      <c r="M20" s="1"/>
      <c r="N20" s="1"/>
      <c r="O20" s="1"/>
      <c r="P20" s="1"/>
      <c r="Q20" s="1"/>
      <c r="R20" s="1"/>
      <c r="S20" s="1"/>
      <c r="T20" s="1"/>
      <c r="U20" s="1"/>
      <c r="V20" s="4"/>
      <c r="W20" s="4"/>
      <c r="X20" s="1"/>
      <c r="Y20" s="1"/>
      <c r="Z20" s="1"/>
      <c r="AA20" s="1"/>
      <c r="AB20" s="1"/>
      <c r="AC20" s="1"/>
      <c r="AD20" s="1"/>
      <c r="AE20" s="1"/>
      <c r="AF20" s="1"/>
      <c r="AG20" s="1"/>
      <c r="AH20" s="1"/>
      <c r="AI20" s="1"/>
      <c r="AJ20" s="1"/>
      <c r="AK20" s="1"/>
      <c r="AL20" s="1"/>
      <c r="AM20" s="1"/>
      <c r="AN20" s="1"/>
      <c r="AO20" s="1"/>
      <c r="AP20" s="1"/>
      <c r="AQ20" s="1"/>
      <c r="AS20" s="15"/>
    </row>
    <row r="21" spans="1:57" s="14" customFormat="1" ht="24" customHeight="1">
      <c r="A21" s="118" t="s">
        <v>19</v>
      </c>
      <c r="B21" s="118" t="s">
        <v>20</v>
      </c>
      <c r="C21" s="120" t="s">
        <v>21</v>
      </c>
      <c r="D21" s="118" t="s">
        <v>22</v>
      </c>
      <c r="E21" s="118" t="s">
        <v>23</v>
      </c>
      <c r="F21" s="118" t="s">
        <v>24</v>
      </c>
      <c r="G21" s="118" t="s">
        <v>25</v>
      </c>
      <c r="H21" s="123" t="s">
        <v>26</v>
      </c>
      <c r="I21" s="118" t="s">
        <v>27</v>
      </c>
      <c r="J21" s="118" t="s">
        <v>28</v>
      </c>
      <c r="K21" s="126" t="s">
        <v>29</v>
      </c>
      <c r="L21" s="126"/>
      <c r="M21" s="126"/>
      <c r="N21" s="126"/>
      <c r="O21" s="126"/>
      <c r="P21" s="126"/>
      <c r="Q21" s="126"/>
      <c r="R21" s="126"/>
      <c r="S21" s="126"/>
      <c r="T21" s="126"/>
      <c r="U21" s="126"/>
      <c r="V21" s="127"/>
      <c r="W21" s="127"/>
      <c r="X21" s="126"/>
      <c r="Y21" s="126"/>
      <c r="Z21" s="126"/>
      <c r="AA21" s="126"/>
      <c r="AB21" s="126"/>
      <c r="AC21" s="126"/>
      <c r="AD21" s="126"/>
      <c r="AE21" s="126"/>
      <c r="AF21" s="126"/>
      <c r="AG21" s="126"/>
      <c r="AH21" s="126"/>
      <c r="AI21" s="126"/>
      <c r="AJ21" s="118" t="s">
        <v>30</v>
      </c>
      <c r="AK21" s="118" t="s">
        <v>31</v>
      </c>
      <c r="AL21" s="16"/>
      <c r="AM21" s="118" t="s">
        <v>32</v>
      </c>
      <c r="AN21" s="118" t="s">
        <v>33</v>
      </c>
      <c r="AO21" s="118" t="s">
        <v>34</v>
      </c>
      <c r="AP21" s="118" t="s">
        <v>35</v>
      </c>
      <c r="AQ21" s="118" t="s">
        <v>36</v>
      </c>
      <c r="AS21" s="15"/>
    </row>
    <row r="22" spans="1:57" s="14" customFormat="1" ht="96.75" customHeight="1">
      <c r="A22" s="118"/>
      <c r="B22" s="118"/>
      <c r="C22" s="121"/>
      <c r="D22" s="118"/>
      <c r="E22" s="118"/>
      <c r="F22" s="118"/>
      <c r="G22" s="118"/>
      <c r="H22" s="124"/>
      <c r="I22" s="118"/>
      <c r="J22" s="118"/>
      <c r="K22" s="126" t="s">
        <v>37</v>
      </c>
      <c r="L22" s="126"/>
      <c r="M22" s="128" t="s">
        <v>38</v>
      </c>
      <c r="N22" s="118" t="s">
        <v>39</v>
      </c>
      <c r="O22" s="118" t="s">
        <v>40</v>
      </c>
      <c r="P22" s="118" t="s">
        <v>41</v>
      </c>
      <c r="Q22" s="118" t="s">
        <v>42</v>
      </c>
      <c r="R22" s="118" t="s">
        <v>43</v>
      </c>
      <c r="S22" s="126" t="s">
        <v>44</v>
      </c>
      <c r="T22" s="126"/>
      <c r="U22" s="118" t="s">
        <v>45</v>
      </c>
      <c r="V22" s="127" t="s">
        <v>46</v>
      </c>
      <c r="W22" s="127"/>
      <c r="X22" s="126" t="s">
        <v>47</v>
      </c>
      <c r="Y22" s="133"/>
      <c r="Z22" s="133"/>
      <c r="AA22" s="133"/>
      <c r="AB22" s="133"/>
      <c r="AC22" s="133"/>
      <c r="AD22" s="133"/>
      <c r="AE22" s="133"/>
      <c r="AF22" s="133"/>
      <c r="AG22" s="133"/>
      <c r="AH22" s="133"/>
      <c r="AI22" s="133"/>
      <c r="AJ22" s="118"/>
      <c r="AK22" s="118"/>
      <c r="AL22" s="118" t="s">
        <v>48</v>
      </c>
      <c r="AM22" s="118"/>
      <c r="AN22" s="118"/>
      <c r="AO22" s="118"/>
      <c r="AP22" s="118"/>
      <c r="AQ22" s="118"/>
      <c r="AS22" s="15"/>
    </row>
    <row r="23" spans="1:57" s="19" customFormat="1" ht="196.5" customHeight="1">
      <c r="A23" s="118"/>
      <c r="B23" s="118"/>
      <c r="C23" s="122"/>
      <c r="D23" s="118"/>
      <c r="E23" s="118"/>
      <c r="F23" s="118"/>
      <c r="G23" s="118"/>
      <c r="H23" s="125"/>
      <c r="I23" s="118"/>
      <c r="J23" s="118"/>
      <c r="K23" s="17" t="s">
        <v>49</v>
      </c>
      <c r="L23" s="17" t="s">
        <v>50</v>
      </c>
      <c r="M23" s="129"/>
      <c r="N23" s="118"/>
      <c r="O23" s="118"/>
      <c r="P23" s="118"/>
      <c r="Q23" s="118"/>
      <c r="R23" s="118"/>
      <c r="S23" s="17" t="s">
        <v>51</v>
      </c>
      <c r="T23" s="17" t="s">
        <v>50</v>
      </c>
      <c r="U23" s="118"/>
      <c r="V23" s="18" t="s">
        <v>52</v>
      </c>
      <c r="W23" s="18" t="s">
        <v>53</v>
      </c>
      <c r="X23" s="17" t="s">
        <v>54</v>
      </c>
      <c r="Y23" s="17" t="s">
        <v>55</v>
      </c>
      <c r="Z23" s="134" t="s">
        <v>56</v>
      </c>
      <c r="AA23" s="135"/>
      <c r="AB23" s="17" t="s">
        <v>57</v>
      </c>
      <c r="AC23" s="17" t="s">
        <v>58</v>
      </c>
      <c r="AD23" s="17" t="s">
        <v>59</v>
      </c>
      <c r="AE23" s="17" t="s">
        <v>60</v>
      </c>
      <c r="AF23" s="17" t="s">
        <v>61</v>
      </c>
      <c r="AG23" s="17" t="s">
        <v>62</v>
      </c>
      <c r="AH23" s="134" t="s">
        <v>63</v>
      </c>
      <c r="AI23" s="135"/>
      <c r="AJ23" s="118"/>
      <c r="AK23" s="118"/>
      <c r="AL23" s="118"/>
      <c r="AM23" s="118"/>
      <c r="AN23" s="118"/>
      <c r="AO23" s="118"/>
      <c r="AP23" s="118"/>
      <c r="AQ23" s="118"/>
      <c r="AR23" s="136" t="s">
        <v>35</v>
      </c>
      <c r="AS23" s="130" t="s">
        <v>64</v>
      </c>
      <c r="AW23" s="6"/>
    </row>
    <row r="24" spans="1:57" ht="12" hidden="1" customHeight="1">
      <c r="A24" s="20"/>
      <c r="B24" s="20"/>
      <c r="C24" s="21"/>
      <c r="D24" s="20"/>
      <c r="E24" s="20"/>
      <c r="F24" s="20"/>
      <c r="G24" s="20"/>
      <c r="H24" s="20"/>
      <c r="I24" s="20"/>
      <c r="J24" s="20"/>
      <c r="K24" s="20"/>
      <c r="L24" s="20"/>
      <c r="M24" s="20"/>
      <c r="N24" s="20"/>
      <c r="O24" s="20"/>
      <c r="P24" s="20"/>
      <c r="Q24" s="20"/>
      <c r="R24" s="20"/>
      <c r="S24" s="20"/>
      <c r="T24" s="20"/>
      <c r="U24" s="20"/>
      <c r="V24" s="22"/>
      <c r="W24" s="22"/>
      <c r="X24" s="20"/>
      <c r="Y24" s="20"/>
      <c r="Z24" s="20" t="s">
        <v>65</v>
      </c>
      <c r="AA24" s="20" t="s">
        <v>66</v>
      </c>
      <c r="AB24" s="20"/>
      <c r="AC24" s="20"/>
      <c r="AD24" s="20"/>
      <c r="AE24" s="20"/>
      <c r="AF24" s="20"/>
      <c r="AG24" s="20"/>
      <c r="AH24" s="20" t="s">
        <v>65</v>
      </c>
      <c r="AI24" s="20" t="s">
        <v>67</v>
      </c>
      <c r="AJ24" s="20"/>
      <c r="AK24" s="23" t="s">
        <v>68</v>
      </c>
      <c r="AL24" s="20"/>
      <c r="AM24" s="20"/>
      <c r="AN24" s="20"/>
      <c r="AO24" s="20"/>
      <c r="AP24" s="20"/>
      <c r="AQ24" s="20"/>
      <c r="AR24" s="137"/>
      <c r="AS24" s="131"/>
      <c r="AT24" s="24"/>
      <c r="AU24" s="24"/>
      <c r="AV24" s="24"/>
      <c r="AW24" s="24"/>
      <c r="AX24" s="24"/>
      <c r="AY24" s="24"/>
      <c r="AZ24" s="24"/>
      <c r="BA24" s="24"/>
      <c r="BB24" s="24"/>
      <c r="BC24" s="24"/>
      <c r="BD24" s="24"/>
      <c r="BE24" s="24"/>
    </row>
    <row r="25" spans="1:57" ht="15.75" customHeight="1">
      <c r="A25" s="20">
        <v>1</v>
      </c>
      <c r="B25" s="20">
        <v>2</v>
      </c>
      <c r="C25" s="21"/>
      <c r="D25" s="20">
        <v>3</v>
      </c>
      <c r="E25" s="20">
        <v>4</v>
      </c>
      <c r="F25" s="20">
        <v>5</v>
      </c>
      <c r="G25" s="20">
        <v>6</v>
      </c>
      <c r="H25" s="20">
        <v>7</v>
      </c>
      <c r="I25" s="20">
        <v>8</v>
      </c>
      <c r="J25" s="20">
        <v>9</v>
      </c>
      <c r="K25" s="20">
        <v>10</v>
      </c>
      <c r="L25" s="20">
        <v>11</v>
      </c>
      <c r="M25" s="20">
        <v>12</v>
      </c>
      <c r="N25" s="20">
        <v>13</v>
      </c>
      <c r="O25" s="20">
        <v>13</v>
      </c>
      <c r="P25" s="20">
        <v>14</v>
      </c>
      <c r="Q25" s="20">
        <v>15</v>
      </c>
      <c r="R25" s="20">
        <v>16</v>
      </c>
      <c r="S25" s="20">
        <v>17</v>
      </c>
      <c r="T25" s="20">
        <v>18</v>
      </c>
      <c r="U25" s="20">
        <v>19</v>
      </c>
      <c r="V25" s="25">
        <v>20</v>
      </c>
      <c r="W25" s="25">
        <v>21</v>
      </c>
      <c r="X25" s="20">
        <v>22</v>
      </c>
      <c r="Y25" s="20">
        <v>23</v>
      </c>
      <c r="Z25" s="20">
        <v>24</v>
      </c>
      <c r="AA25" s="20">
        <v>25</v>
      </c>
      <c r="AB25" s="20">
        <v>26</v>
      </c>
      <c r="AC25" s="20">
        <v>27</v>
      </c>
      <c r="AD25" s="20">
        <v>28</v>
      </c>
      <c r="AE25" s="20">
        <v>29</v>
      </c>
      <c r="AF25" s="20">
        <v>30</v>
      </c>
      <c r="AG25" s="20">
        <v>31</v>
      </c>
      <c r="AH25" s="20">
        <v>32</v>
      </c>
      <c r="AI25" s="20">
        <v>33</v>
      </c>
      <c r="AJ25" s="20">
        <v>34</v>
      </c>
      <c r="AK25" s="20">
        <v>35</v>
      </c>
      <c r="AL25" s="20">
        <v>36</v>
      </c>
      <c r="AM25" s="20">
        <v>37</v>
      </c>
      <c r="AN25" s="20">
        <v>38</v>
      </c>
      <c r="AO25" s="20">
        <v>39</v>
      </c>
      <c r="AP25" s="20">
        <v>40</v>
      </c>
      <c r="AQ25" s="20"/>
      <c r="AR25" s="138"/>
      <c r="AS25" s="132"/>
      <c r="AT25" s="26"/>
      <c r="AU25" s="26"/>
      <c r="AV25" s="26"/>
      <c r="AW25" s="26"/>
      <c r="AX25" s="26"/>
      <c r="AY25" s="26"/>
      <c r="AZ25" s="26"/>
      <c r="BA25" s="26"/>
      <c r="BB25" s="26"/>
      <c r="BC25" s="26"/>
      <c r="BD25" s="26"/>
      <c r="BE25" s="26"/>
    </row>
    <row r="26" spans="1:57" ht="47.25" customHeight="1">
      <c r="A26" s="27">
        <v>1</v>
      </c>
      <c r="B26" s="28" t="s">
        <v>69</v>
      </c>
      <c r="C26" s="29"/>
      <c r="D26" s="30"/>
      <c r="E26" s="31"/>
      <c r="F26" s="30"/>
      <c r="G26" s="31" t="s">
        <v>70</v>
      </c>
      <c r="H26" s="30" t="s">
        <v>71</v>
      </c>
      <c r="I26" s="31" t="s">
        <v>70</v>
      </c>
      <c r="J26" s="31" t="s">
        <v>70</v>
      </c>
      <c r="K26" s="32" t="s">
        <v>72</v>
      </c>
      <c r="L26" s="30" t="s">
        <v>73</v>
      </c>
      <c r="M26" s="31" t="s">
        <v>74</v>
      </c>
      <c r="N26" s="31" t="s">
        <v>74</v>
      </c>
      <c r="O26" s="30" t="s">
        <v>75</v>
      </c>
      <c r="P26" s="30"/>
      <c r="Q26" s="30" t="s">
        <v>76</v>
      </c>
      <c r="R26" s="30">
        <v>7129000</v>
      </c>
      <c r="S26" s="30">
        <v>642</v>
      </c>
      <c r="T26" s="30" t="s">
        <v>77</v>
      </c>
      <c r="U26" s="31">
        <v>1</v>
      </c>
      <c r="V26" s="33">
        <v>840</v>
      </c>
      <c r="W26" s="33">
        <v>840</v>
      </c>
      <c r="X26" s="30">
        <v>2014</v>
      </c>
      <c r="Y26" s="30" t="s">
        <v>78</v>
      </c>
      <c r="Z26" s="30">
        <v>2014</v>
      </c>
      <c r="AA26" s="30" t="s">
        <v>79</v>
      </c>
      <c r="AB26" s="30">
        <v>2014</v>
      </c>
      <c r="AC26" s="30" t="s">
        <v>79</v>
      </c>
      <c r="AD26" s="30">
        <v>2014</v>
      </c>
      <c r="AE26" s="30" t="s">
        <v>80</v>
      </c>
      <c r="AF26" s="31">
        <v>2014</v>
      </c>
      <c r="AG26" s="31" t="s">
        <v>81</v>
      </c>
      <c r="AH26" s="31">
        <v>2015</v>
      </c>
      <c r="AI26" s="31" t="s">
        <v>81</v>
      </c>
      <c r="AJ26" s="31" t="s">
        <v>82</v>
      </c>
      <c r="AK26" s="30" t="s">
        <v>83</v>
      </c>
      <c r="AL26" s="30"/>
      <c r="AM26" s="30"/>
      <c r="AN26" s="30"/>
      <c r="AO26" s="30" t="s">
        <v>84</v>
      </c>
      <c r="AP26" s="30" t="s">
        <v>85</v>
      </c>
      <c r="AQ26" s="30"/>
      <c r="AR26" s="26"/>
      <c r="AS26" s="34"/>
      <c r="AT26" s="26"/>
      <c r="AU26" s="26"/>
      <c r="AV26" s="26"/>
      <c r="AW26" s="26"/>
      <c r="AX26" s="26"/>
      <c r="AY26" s="26"/>
      <c r="AZ26" s="26"/>
      <c r="BA26" s="26"/>
      <c r="BB26" s="26"/>
      <c r="BC26" s="26"/>
      <c r="BD26" s="26"/>
      <c r="BE26" s="26"/>
    </row>
    <row r="27" spans="1:57" ht="126.75" customHeight="1">
      <c r="A27" s="27">
        <f t="shared" ref="A27:A90" si="0">A26+1</f>
        <v>2</v>
      </c>
      <c r="B27" s="28" t="s">
        <v>86</v>
      </c>
      <c r="C27" s="29"/>
      <c r="D27" s="30"/>
      <c r="E27" s="31"/>
      <c r="F27" s="30"/>
      <c r="G27" s="31" t="s">
        <v>70</v>
      </c>
      <c r="H27" s="30" t="s">
        <v>71</v>
      </c>
      <c r="I27" s="31" t="s">
        <v>70</v>
      </c>
      <c r="J27" s="31" t="s">
        <v>70</v>
      </c>
      <c r="K27" s="32" t="s">
        <v>87</v>
      </c>
      <c r="L27" s="30" t="s">
        <v>88</v>
      </c>
      <c r="M27" s="31" t="s">
        <v>89</v>
      </c>
      <c r="N27" s="31" t="s">
        <v>89</v>
      </c>
      <c r="O27" s="35" t="s">
        <v>90</v>
      </c>
      <c r="P27" s="30"/>
      <c r="Q27" s="30" t="s">
        <v>91</v>
      </c>
      <c r="R27" s="30">
        <v>4010413</v>
      </c>
      <c r="S27" s="30">
        <v>642</v>
      </c>
      <c r="T27" s="30" t="s">
        <v>77</v>
      </c>
      <c r="U27" s="31">
        <v>1</v>
      </c>
      <c r="V27" s="33">
        <v>7000</v>
      </c>
      <c r="W27" s="33">
        <v>7000</v>
      </c>
      <c r="X27" s="30">
        <v>2013</v>
      </c>
      <c r="Y27" s="30" t="s">
        <v>92</v>
      </c>
      <c r="Z27" s="30">
        <v>2014</v>
      </c>
      <c r="AA27" s="30" t="s">
        <v>93</v>
      </c>
      <c r="AB27" s="30">
        <v>2014</v>
      </c>
      <c r="AC27" s="30" t="s">
        <v>93</v>
      </c>
      <c r="AD27" s="30">
        <v>2014</v>
      </c>
      <c r="AE27" s="30" t="s">
        <v>94</v>
      </c>
      <c r="AF27" s="31">
        <v>2014</v>
      </c>
      <c r="AG27" s="31" t="s">
        <v>78</v>
      </c>
      <c r="AH27" s="31">
        <v>2015</v>
      </c>
      <c r="AI27" s="31" t="s">
        <v>94</v>
      </c>
      <c r="AJ27" s="31" t="s">
        <v>82</v>
      </c>
      <c r="AK27" s="30" t="s">
        <v>83</v>
      </c>
      <c r="AL27" s="30"/>
      <c r="AM27" s="30"/>
      <c r="AN27" s="30"/>
      <c r="AO27" s="36" t="s">
        <v>95</v>
      </c>
      <c r="AP27" s="30" t="s">
        <v>96</v>
      </c>
      <c r="AQ27" s="30"/>
    </row>
    <row r="28" spans="1:57" ht="83.25" customHeight="1">
      <c r="A28" s="27">
        <f t="shared" si="0"/>
        <v>3</v>
      </c>
      <c r="B28" s="28" t="s">
        <v>97</v>
      </c>
      <c r="C28" s="37" t="s">
        <v>98</v>
      </c>
      <c r="D28" s="38"/>
      <c r="E28" s="38"/>
      <c r="F28" s="38"/>
      <c r="G28" s="31" t="s">
        <v>70</v>
      </c>
      <c r="H28" s="30" t="s">
        <v>71</v>
      </c>
      <c r="I28" s="31" t="s">
        <v>70</v>
      </c>
      <c r="J28" s="31" t="s">
        <v>70</v>
      </c>
      <c r="K28" s="32" t="s">
        <v>99</v>
      </c>
      <c r="L28" s="30" t="s">
        <v>100</v>
      </c>
      <c r="M28" s="31" t="s">
        <v>101</v>
      </c>
      <c r="N28" s="31" t="s">
        <v>101</v>
      </c>
      <c r="O28" s="30" t="s">
        <v>102</v>
      </c>
      <c r="P28" s="38"/>
      <c r="Q28" s="30" t="s">
        <v>103</v>
      </c>
      <c r="R28" s="30">
        <v>2519030</v>
      </c>
      <c r="S28" s="30">
        <v>642</v>
      </c>
      <c r="T28" s="30" t="s">
        <v>77</v>
      </c>
      <c r="U28" s="31">
        <v>1</v>
      </c>
      <c r="V28" s="33">
        <v>400</v>
      </c>
      <c r="W28" s="33">
        <v>400</v>
      </c>
      <c r="X28" s="30">
        <v>2014</v>
      </c>
      <c r="Y28" s="29" t="s">
        <v>104</v>
      </c>
      <c r="Z28" s="30">
        <v>2014</v>
      </c>
      <c r="AA28" s="29" t="s">
        <v>105</v>
      </c>
      <c r="AB28" s="30">
        <v>2014</v>
      </c>
      <c r="AC28" s="29" t="s">
        <v>105</v>
      </c>
      <c r="AD28" s="30">
        <v>2014</v>
      </c>
      <c r="AE28" s="29" t="s">
        <v>106</v>
      </c>
      <c r="AF28" s="31">
        <v>2014</v>
      </c>
      <c r="AG28" s="28" t="s">
        <v>92</v>
      </c>
      <c r="AH28" s="31">
        <v>2015</v>
      </c>
      <c r="AI28" s="28" t="s">
        <v>106</v>
      </c>
      <c r="AJ28" s="31" t="s">
        <v>107</v>
      </c>
      <c r="AK28" s="30" t="s">
        <v>108</v>
      </c>
      <c r="AL28" s="38"/>
      <c r="AM28" s="38"/>
      <c r="AN28" s="38"/>
      <c r="AO28" s="39"/>
      <c r="AP28" s="99" t="s">
        <v>109</v>
      </c>
      <c r="AQ28" s="30" t="s">
        <v>110</v>
      </c>
    </row>
    <row r="29" spans="1:57" ht="45.75" customHeight="1">
      <c r="A29" s="27">
        <f t="shared" si="0"/>
        <v>4</v>
      </c>
      <c r="B29" s="28" t="s">
        <v>111</v>
      </c>
      <c r="C29" s="40"/>
      <c r="D29" s="38"/>
      <c r="E29" s="38"/>
      <c r="F29" s="38"/>
      <c r="G29" s="31" t="s">
        <v>70</v>
      </c>
      <c r="H29" s="30" t="s">
        <v>71</v>
      </c>
      <c r="I29" s="31" t="s">
        <v>70</v>
      </c>
      <c r="J29" s="31" t="s">
        <v>70</v>
      </c>
      <c r="K29" s="32" t="s">
        <v>99</v>
      </c>
      <c r="L29" s="30" t="s">
        <v>100</v>
      </c>
      <c r="M29" s="31" t="s">
        <v>112</v>
      </c>
      <c r="N29" s="31" t="s">
        <v>112</v>
      </c>
      <c r="O29" s="30" t="s">
        <v>113</v>
      </c>
      <c r="P29" s="30"/>
      <c r="Q29" s="30" t="s">
        <v>114</v>
      </c>
      <c r="R29" s="30">
        <v>2411135</v>
      </c>
      <c r="S29" s="30">
        <v>642</v>
      </c>
      <c r="T29" s="30" t="s">
        <v>77</v>
      </c>
      <c r="U29" s="31">
        <v>1</v>
      </c>
      <c r="V29" s="33">
        <v>600</v>
      </c>
      <c r="W29" s="33">
        <v>600</v>
      </c>
      <c r="X29" s="30">
        <v>2013</v>
      </c>
      <c r="Y29" s="30" t="s">
        <v>105</v>
      </c>
      <c r="Z29" s="30">
        <v>2013</v>
      </c>
      <c r="AA29" s="30" t="s">
        <v>106</v>
      </c>
      <c r="AB29" s="30">
        <v>2013</v>
      </c>
      <c r="AC29" s="30" t="s">
        <v>106</v>
      </c>
      <c r="AD29" s="30">
        <v>2014</v>
      </c>
      <c r="AE29" s="30" t="s">
        <v>93</v>
      </c>
      <c r="AF29" s="31">
        <v>2014</v>
      </c>
      <c r="AG29" s="31" t="s">
        <v>93</v>
      </c>
      <c r="AH29" s="31">
        <v>2014</v>
      </c>
      <c r="AI29" s="31" t="s">
        <v>92</v>
      </c>
      <c r="AJ29" s="31" t="s">
        <v>107</v>
      </c>
      <c r="AK29" s="30" t="s">
        <v>108</v>
      </c>
      <c r="AL29" s="38"/>
      <c r="AM29" s="38"/>
      <c r="AN29" s="38"/>
      <c r="AO29" s="39"/>
      <c r="AP29" s="41" t="s">
        <v>115</v>
      </c>
      <c r="AQ29" s="41"/>
    </row>
    <row r="30" spans="1:57" ht="35.25" customHeight="1">
      <c r="A30" s="27">
        <f t="shared" si="0"/>
        <v>5</v>
      </c>
      <c r="B30" s="28" t="s">
        <v>116</v>
      </c>
      <c r="C30" s="42"/>
      <c r="D30" s="43"/>
      <c r="E30" s="43"/>
      <c r="F30" s="43"/>
      <c r="G30" s="31" t="s">
        <v>70</v>
      </c>
      <c r="H30" s="30" t="s">
        <v>71</v>
      </c>
      <c r="I30" s="31" t="s">
        <v>70</v>
      </c>
      <c r="J30" s="31" t="s">
        <v>70</v>
      </c>
      <c r="K30" s="32" t="s">
        <v>99</v>
      </c>
      <c r="L30" s="30" t="s">
        <v>100</v>
      </c>
      <c r="M30" s="31" t="s">
        <v>117</v>
      </c>
      <c r="N30" s="31" t="s">
        <v>118</v>
      </c>
      <c r="O30" s="30" t="s">
        <v>119</v>
      </c>
      <c r="P30" s="30"/>
      <c r="Q30" s="30" t="s">
        <v>120</v>
      </c>
      <c r="R30" s="30">
        <v>7523040</v>
      </c>
      <c r="S30" s="30">
        <v>362</v>
      </c>
      <c r="T30" s="30" t="s">
        <v>121</v>
      </c>
      <c r="U30" s="31">
        <v>12</v>
      </c>
      <c r="V30" s="33">
        <v>1800</v>
      </c>
      <c r="W30" s="33">
        <v>1800</v>
      </c>
      <c r="X30" s="30">
        <v>2013</v>
      </c>
      <c r="Y30" s="30" t="s">
        <v>106</v>
      </c>
      <c r="Z30" s="30">
        <v>2013</v>
      </c>
      <c r="AA30" s="30" t="s">
        <v>92</v>
      </c>
      <c r="AB30" s="30">
        <v>2014</v>
      </c>
      <c r="AC30" s="30" t="s">
        <v>93</v>
      </c>
      <c r="AD30" s="30">
        <v>2014</v>
      </c>
      <c r="AE30" s="30" t="s">
        <v>94</v>
      </c>
      <c r="AF30" s="31">
        <v>2014</v>
      </c>
      <c r="AG30" s="31" t="s">
        <v>78</v>
      </c>
      <c r="AH30" s="31">
        <v>2015</v>
      </c>
      <c r="AI30" s="31" t="s">
        <v>94</v>
      </c>
      <c r="AJ30" s="31" t="s">
        <v>107</v>
      </c>
      <c r="AK30" s="30" t="s">
        <v>108</v>
      </c>
      <c r="AL30" s="43"/>
      <c r="AM30" s="43"/>
      <c r="AN30" s="43"/>
      <c r="AO30" s="39"/>
      <c r="AP30" s="44" t="s">
        <v>122</v>
      </c>
      <c r="AQ30" s="44"/>
    </row>
    <row r="31" spans="1:57" ht="36" customHeight="1">
      <c r="A31" s="27">
        <f t="shared" si="0"/>
        <v>6</v>
      </c>
      <c r="B31" s="28" t="s">
        <v>123</v>
      </c>
      <c r="C31" s="42"/>
      <c r="D31" s="43"/>
      <c r="E31" s="43"/>
      <c r="F31" s="43"/>
      <c r="G31" s="31" t="s">
        <v>70</v>
      </c>
      <c r="H31" s="30" t="s">
        <v>71</v>
      </c>
      <c r="I31" s="31" t="s">
        <v>70</v>
      </c>
      <c r="J31" s="31" t="s">
        <v>70</v>
      </c>
      <c r="K31" s="32" t="s">
        <v>99</v>
      </c>
      <c r="L31" s="30" t="s">
        <v>100</v>
      </c>
      <c r="M31" s="31" t="s">
        <v>124</v>
      </c>
      <c r="N31" s="31" t="s">
        <v>124</v>
      </c>
      <c r="O31" s="30" t="s">
        <v>125</v>
      </c>
      <c r="P31" s="30"/>
      <c r="Q31" s="30" t="s">
        <v>126</v>
      </c>
      <c r="R31" s="30">
        <v>7523040</v>
      </c>
      <c r="S31" s="30">
        <v>642</v>
      </c>
      <c r="T31" s="30" t="s">
        <v>77</v>
      </c>
      <c r="U31" s="31">
        <v>1</v>
      </c>
      <c r="V31" s="33">
        <v>150</v>
      </c>
      <c r="W31" s="33">
        <v>150</v>
      </c>
      <c r="X31" s="30">
        <v>2014</v>
      </c>
      <c r="Y31" s="30" t="s">
        <v>93</v>
      </c>
      <c r="Z31" s="30">
        <v>2014</v>
      </c>
      <c r="AA31" s="30" t="s">
        <v>94</v>
      </c>
      <c r="AB31" s="30">
        <v>2014</v>
      </c>
      <c r="AC31" s="30" t="s">
        <v>78</v>
      </c>
      <c r="AD31" s="30">
        <v>2014</v>
      </c>
      <c r="AE31" s="30" t="s">
        <v>79</v>
      </c>
      <c r="AF31" s="31">
        <v>2014</v>
      </c>
      <c r="AG31" s="31" t="s">
        <v>80</v>
      </c>
      <c r="AH31" s="31">
        <v>2014</v>
      </c>
      <c r="AI31" s="31" t="s">
        <v>81</v>
      </c>
      <c r="AJ31" s="31" t="s">
        <v>107</v>
      </c>
      <c r="AK31" s="30" t="s">
        <v>108</v>
      </c>
      <c r="AL31" s="43"/>
      <c r="AM31" s="43"/>
      <c r="AN31" s="43"/>
      <c r="AO31" s="43"/>
      <c r="AP31" s="43"/>
      <c r="AQ31" s="43"/>
    </row>
    <row r="32" spans="1:57" ht="59.25" customHeight="1">
      <c r="A32" s="27">
        <f t="shared" si="0"/>
        <v>7</v>
      </c>
      <c r="B32" s="28" t="s">
        <v>127</v>
      </c>
      <c r="C32" s="29"/>
      <c r="D32" s="30"/>
      <c r="E32" s="31"/>
      <c r="F32" s="30"/>
      <c r="G32" s="31" t="s">
        <v>70</v>
      </c>
      <c r="H32" s="30" t="s">
        <v>71</v>
      </c>
      <c r="I32" s="31" t="s">
        <v>70</v>
      </c>
      <c r="J32" s="31" t="s">
        <v>70</v>
      </c>
      <c r="K32" s="32" t="s">
        <v>99</v>
      </c>
      <c r="L32" s="30" t="s">
        <v>100</v>
      </c>
      <c r="M32" s="31" t="s">
        <v>128</v>
      </c>
      <c r="N32" s="31" t="s">
        <v>128</v>
      </c>
      <c r="O32" s="30" t="s">
        <v>129</v>
      </c>
      <c r="P32" s="30"/>
      <c r="Q32" s="30" t="s">
        <v>130</v>
      </c>
      <c r="R32" s="30">
        <v>7421074</v>
      </c>
      <c r="S32" s="30">
        <v>642</v>
      </c>
      <c r="T32" s="30" t="s">
        <v>77</v>
      </c>
      <c r="U32" s="31">
        <v>1</v>
      </c>
      <c r="V32" s="33">
        <v>250</v>
      </c>
      <c r="W32" s="33">
        <v>250</v>
      </c>
      <c r="X32" s="30">
        <v>2014</v>
      </c>
      <c r="Y32" s="30" t="s">
        <v>78</v>
      </c>
      <c r="Z32" s="30">
        <v>2014</v>
      </c>
      <c r="AA32" s="30" t="s">
        <v>79</v>
      </c>
      <c r="AB32" s="30">
        <v>2014</v>
      </c>
      <c r="AC32" s="30" t="s">
        <v>79</v>
      </c>
      <c r="AD32" s="30">
        <v>2014</v>
      </c>
      <c r="AE32" s="30" t="s">
        <v>80</v>
      </c>
      <c r="AF32" s="31">
        <v>2014</v>
      </c>
      <c r="AG32" s="31" t="s">
        <v>81</v>
      </c>
      <c r="AH32" s="31">
        <v>2014</v>
      </c>
      <c r="AI32" s="31" t="s">
        <v>131</v>
      </c>
      <c r="AJ32" s="31" t="s">
        <v>107</v>
      </c>
      <c r="AK32" s="30" t="s">
        <v>108</v>
      </c>
      <c r="AL32" s="30"/>
      <c r="AM32" s="30"/>
      <c r="AN32" s="30"/>
      <c r="AO32" s="30"/>
      <c r="AP32" s="30"/>
      <c r="AQ32" s="30"/>
    </row>
    <row r="33" spans="1:57" ht="73.5" customHeight="1">
      <c r="A33" s="27">
        <f t="shared" si="0"/>
        <v>8</v>
      </c>
      <c r="B33" s="28" t="s">
        <v>132</v>
      </c>
      <c r="C33" s="29" t="s">
        <v>133</v>
      </c>
      <c r="D33" s="30"/>
      <c r="E33" s="31"/>
      <c r="F33" s="30"/>
      <c r="G33" s="31" t="s">
        <v>70</v>
      </c>
      <c r="H33" s="30" t="s">
        <v>71</v>
      </c>
      <c r="I33" s="31" t="s">
        <v>70</v>
      </c>
      <c r="J33" s="31" t="s">
        <v>70</v>
      </c>
      <c r="K33" s="32" t="s">
        <v>99</v>
      </c>
      <c r="L33" s="30" t="s">
        <v>100</v>
      </c>
      <c r="M33" s="31" t="s">
        <v>134</v>
      </c>
      <c r="N33" s="31" t="s">
        <v>134</v>
      </c>
      <c r="O33" s="30" t="s">
        <v>135</v>
      </c>
      <c r="P33" s="30"/>
      <c r="Q33" s="30" t="s">
        <v>91</v>
      </c>
      <c r="R33" s="30">
        <v>4010413</v>
      </c>
      <c r="S33" s="30">
        <v>642</v>
      </c>
      <c r="T33" s="30" t="s">
        <v>77</v>
      </c>
      <c r="U33" s="31">
        <v>1</v>
      </c>
      <c r="V33" s="33">
        <v>370</v>
      </c>
      <c r="W33" s="33">
        <v>370</v>
      </c>
      <c r="X33" s="30">
        <v>2014</v>
      </c>
      <c r="Y33" s="30" t="s">
        <v>78</v>
      </c>
      <c r="Z33" s="30">
        <v>2014</v>
      </c>
      <c r="AA33" s="30" t="s">
        <v>79</v>
      </c>
      <c r="AB33" s="30">
        <v>2014</v>
      </c>
      <c r="AC33" s="30" t="s">
        <v>79</v>
      </c>
      <c r="AD33" s="30">
        <v>2014</v>
      </c>
      <c r="AE33" s="30" t="s">
        <v>80</v>
      </c>
      <c r="AF33" s="31">
        <v>2014</v>
      </c>
      <c r="AG33" s="31" t="s">
        <v>81</v>
      </c>
      <c r="AH33" s="31">
        <v>2014</v>
      </c>
      <c r="AI33" s="31" t="s">
        <v>131</v>
      </c>
      <c r="AJ33" s="31" t="s">
        <v>107</v>
      </c>
      <c r="AK33" s="30" t="s">
        <v>108</v>
      </c>
      <c r="AL33" s="30"/>
      <c r="AM33" s="30"/>
      <c r="AN33" s="30"/>
      <c r="AO33" s="30"/>
      <c r="AP33" s="30"/>
      <c r="AQ33" s="30" t="s">
        <v>136</v>
      </c>
    </row>
    <row r="34" spans="1:57" ht="78.75" customHeight="1">
      <c r="A34" s="27">
        <f t="shared" si="0"/>
        <v>9</v>
      </c>
      <c r="B34" s="28" t="s">
        <v>137</v>
      </c>
      <c r="C34" s="29" t="s">
        <v>133</v>
      </c>
      <c r="D34" s="30"/>
      <c r="E34" s="31"/>
      <c r="F34" s="30"/>
      <c r="G34" s="31" t="s">
        <v>70</v>
      </c>
      <c r="H34" s="30" t="s">
        <v>71</v>
      </c>
      <c r="I34" s="31" t="s">
        <v>70</v>
      </c>
      <c r="J34" s="31" t="s">
        <v>70</v>
      </c>
      <c r="K34" s="32" t="s">
        <v>99</v>
      </c>
      <c r="L34" s="30" t="s">
        <v>100</v>
      </c>
      <c r="M34" s="31" t="s">
        <v>138</v>
      </c>
      <c r="N34" s="31" t="s">
        <v>138</v>
      </c>
      <c r="O34" s="30" t="s">
        <v>139</v>
      </c>
      <c r="P34" s="30"/>
      <c r="Q34" s="30" t="s">
        <v>140</v>
      </c>
      <c r="R34" s="30">
        <v>48465100</v>
      </c>
      <c r="S34" s="30">
        <v>642</v>
      </c>
      <c r="T34" s="30" t="s">
        <v>77</v>
      </c>
      <c r="U34" s="31">
        <v>1</v>
      </c>
      <c r="V34" s="33">
        <v>450</v>
      </c>
      <c r="W34" s="33">
        <v>450</v>
      </c>
      <c r="X34" s="30">
        <v>2013</v>
      </c>
      <c r="Y34" s="30" t="s">
        <v>105</v>
      </c>
      <c r="Z34" s="30">
        <v>2013</v>
      </c>
      <c r="AA34" s="30" t="s">
        <v>106</v>
      </c>
      <c r="AB34" s="30">
        <v>2013</v>
      </c>
      <c r="AC34" s="30" t="s">
        <v>106</v>
      </c>
      <c r="AD34" s="30">
        <v>2014</v>
      </c>
      <c r="AE34" s="30" t="s">
        <v>93</v>
      </c>
      <c r="AF34" s="31">
        <v>2014</v>
      </c>
      <c r="AG34" s="31" t="s">
        <v>93</v>
      </c>
      <c r="AH34" s="31">
        <v>2014</v>
      </c>
      <c r="AI34" s="31" t="s">
        <v>92</v>
      </c>
      <c r="AJ34" s="31" t="s">
        <v>107</v>
      </c>
      <c r="AK34" s="30" t="s">
        <v>108</v>
      </c>
      <c r="AL34" s="30"/>
      <c r="AM34" s="30"/>
      <c r="AN34" s="30"/>
      <c r="AO34" s="30" t="s">
        <v>141</v>
      </c>
      <c r="AP34" s="30" t="s">
        <v>142</v>
      </c>
      <c r="AQ34" s="30" t="s">
        <v>143</v>
      </c>
    </row>
    <row r="35" spans="1:57" ht="105.75" customHeight="1">
      <c r="A35" s="27">
        <f t="shared" si="0"/>
        <v>10</v>
      </c>
      <c r="B35" s="28" t="s">
        <v>144</v>
      </c>
      <c r="C35" s="29" t="s">
        <v>133</v>
      </c>
      <c r="D35" s="30"/>
      <c r="E35" s="31"/>
      <c r="F35" s="30"/>
      <c r="G35" s="31" t="s">
        <v>70</v>
      </c>
      <c r="H35" s="30" t="s">
        <v>71</v>
      </c>
      <c r="I35" s="31" t="s">
        <v>70</v>
      </c>
      <c r="J35" s="31" t="s">
        <v>70</v>
      </c>
      <c r="K35" s="32" t="s">
        <v>99</v>
      </c>
      <c r="L35" s="30" t="s">
        <v>100</v>
      </c>
      <c r="M35" s="31" t="s">
        <v>145</v>
      </c>
      <c r="N35" s="31" t="s">
        <v>145</v>
      </c>
      <c r="O35" s="30" t="s">
        <v>146</v>
      </c>
      <c r="P35" s="30"/>
      <c r="Q35" s="30" t="s">
        <v>147</v>
      </c>
      <c r="R35" s="30">
        <v>4560000</v>
      </c>
      <c r="S35" s="30">
        <v>642</v>
      </c>
      <c r="T35" s="30" t="s">
        <v>77</v>
      </c>
      <c r="U35" s="31">
        <v>1</v>
      </c>
      <c r="V35" s="33">
        <v>6000</v>
      </c>
      <c r="W35" s="33">
        <v>6000</v>
      </c>
      <c r="X35" s="30">
        <v>2013</v>
      </c>
      <c r="Y35" s="30" t="s">
        <v>92</v>
      </c>
      <c r="Z35" s="30">
        <v>2014</v>
      </c>
      <c r="AA35" s="30" t="s">
        <v>93</v>
      </c>
      <c r="AB35" s="30">
        <v>2014</v>
      </c>
      <c r="AC35" s="30" t="s">
        <v>94</v>
      </c>
      <c r="AD35" s="30">
        <v>2014</v>
      </c>
      <c r="AE35" s="30" t="s">
        <v>79</v>
      </c>
      <c r="AF35" s="31">
        <v>2014</v>
      </c>
      <c r="AG35" s="31" t="s">
        <v>80</v>
      </c>
      <c r="AH35" s="31">
        <v>2014</v>
      </c>
      <c r="AI35" s="31" t="s">
        <v>131</v>
      </c>
      <c r="AJ35" s="31" t="s">
        <v>107</v>
      </c>
      <c r="AK35" s="30" t="s">
        <v>108</v>
      </c>
      <c r="AL35" s="30"/>
      <c r="AM35" s="30"/>
      <c r="AN35" s="30"/>
      <c r="AO35" s="30" t="s">
        <v>141</v>
      </c>
      <c r="AP35" s="30" t="s">
        <v>141</v>
      </c>
      <c r="AQ35" s="30" t="s">
        <v>136</v>
      </c>
    </row>
    <row r="36" spans="1:57" s="26" customFormat="1" ht="83.25" customHeight="1">
      <c r="A36" s="27">
        <f t="shared" si="0"/>
        <v>11</v>
      </c>
      <c r="B36" s="28" t="s">
        <v>148</v>
      </c>
      <c r="C36" s="29"/>
      <c r="D36" s="30"/>
      <c r="E36" s="31"/>
      <c r="F36" s="30"/>
      <c r="G36" s="31" t="s">
        <v>70</v>
      </c>
      <c r="H36" s="30" t="s">
        <v>71</v>
      </c>
      <c r="I36" s="31" t="s">
        <v>70</v>
      </c>
      <c r="J36" s="31" t="s">
        <v>70</v>
      </c>
      <c r="K36" s="32" t="s">
        <v>149</v>
      </c>
      <c r="L36" s="30" t="s">
        <v>150</v>
      </c>
      <c r="M36" s="31" t="s">
        <v>151</v>
      </c>
      <c r="N36" s="31" t="s">
        <v>151</v>
      </c>
      <c r="O36" s="35" t="s">
        <v>152</v>
      </c>
      <c r="P36" s="30"/>
      <c r="Q36" s="30" t="s">
        <v>153</v>
      </c>
      <c r="R36" s="30">
        <v>4110200</v>
      </c>
      <c r="S36" s="30">
        <v>642</v>
      </c>
      <c r="T36" s="30" t="s">
        <v>77</v>
      </c>
      <c r="U36" s="31">
        <v>1</v>
      </c>
      <c r="V36" s="33">
        <v>1200</v>
      </c>
      <c r="W36" s="33">
        <v>1200</v>
      </c>
      <c r="X36" s="30">
        <v>2013</v>
      </c>
      <c r="Y36" s="30" t="s">
        <v>92</v>
      </c>
      <c r="Z36" s="30">
        <v>2014</v>
      </c>
      <c r="AA36" s="30" t="s">
        <v>93</v>
      </c>
      <c r="AB36" s="30">
        <v>2014</v>
      </c>
      <c r="AC36" s="30" t="s">
        <v>94</v>
      </c>
      <c r="AD36" s="30">
        <v>2014</v>
      </c>
      <c r="AE36" s="30" t="s">
        <v>78</v>
      </c>
      <c r="AF36" s="31">
        <v>2014</v>
      </c>
      <c r="AG36" s="31" t="s">
        <v>79</v>
      </c>
      <c r="AH36" s="31">
        <v>2015</v>
      </c>
      <c r="AI36" s="31" t="s">
        <v>78</v>
      </c>
      <c r="AJ36" s="31" t="s">
        <v>107</v>
      </c>
      <c r="AK36" s="30" t="s">
        <v>108</v>
      </c>
      <c r="AL36" s="30"/>
      <c r="AM36" s="30"/>
      <c r="AN36" s="30"/>
      <c r="AO36" s="30" t="s">
        <v>141</v>
      </c>
      <c r="AP36" s="30" t="s">
        <v>154</v>
      </c>
      <c r="AQ36" s="30"/>
      <c r="AR36" s="1"/>
      <c r="AS36" s="6"/>
      <c r="AT36" s="1"/>
      <c r="AU36" s="1"/>
      <c r="AV36" s="1"/>
      <c r="AW36" s="1"/>
      <c r="AX36" s="1"/>
      <c r="AY36" s="1"/>
      <c r="AZ36" s="1"/>
      <c r="BA36" s="1"/>
      <c r="BB36" s="1"/>
      <c r="BC36" s="1"/>
      <c r="BD36" s="1"/>
      <c r="BE36" s="1"/>
    </row>
    <row r="37" spans="1:57" ht="186" customHeight="1">
      <c r="A37" s="27">
        <f t="shared" si="0"/>
        <v>12</v>
      </c>
      <c r="B37" s="28" t="s">
        <v>155</v>
      </c>
      <c r="C37" s="29"/>
      <c r="D37" s="30"/>
      <c r="E37" s="31"/>
      <c r="F37" s="30"/>
      <c r="G37" s="31" t="s">
        <v>70</v>
      </c>
      <c r="H37" s="30" t="s">
        <v>71</v>
      </c>
      <c r="I37" s="31" t="s">
        <v>70</v>
      </c>
      <c r="J37" s="31" t="s">
        <v>70</v>
      </c>
      <c r="K37" s="32" t="s">
        <v>99</v>
      </c>
      <c r="L37" s="30" t="s">
        <v>100</v>
      </c>
      <c r="M37" s="31" t="s">
        <v>156</v>
      </c>
      <c r="N37" s="31" t="s">
        <v>156</v>
      </c>
      <c r="O37" s="30" t="s">
        <v>157</v>
      </c>
      <c r="P37" s="30"/>
      <c r="Q37" s="30" t="s">
        <v>158</v>
      </c>
      <c r="R37" s="30">
        <v>6312020</v>
      </c>
      <c r="S37" s="30">
        <v>642</v>
      </c>
      <c r="T37" s="30" t="s">
        <v>77</v>
      </c>
      <c r="U37" s="31">
        <v>1</v>
      </c>
      <c r="V37" s="33">
        <v>7500</v>
      </c>
      <c r="W37" s="33">
        <v>7500</v>
      </c>
      <c r="X37" s="30">
        <v>2013</v>
      </c>
      <c r="Y37" s="30" t="s">
        <v>105</v>
      </c>
      <c r="Z37" s="30">
        <v>2013</v>
      </c>
      <c r="AA37" s="30" t="s">
        <v>106</v>
      </c>
      <c r="AB37" s="30">
        <v>2013</v>
      </c>
      <c r="AC37" s="30" t="s">
        <v>92</v>
      </c>
      <c r="AD37" s="31">
        <v>2014</v>
      </c>
      <c r="AE37" s="31" t="s">
        <v>93</v>
      </c>
      <c r="AF37" s="31">
        <v>2014</v>
      </c>
      <c r="AG37" s="31" t="s">
        <v>93</v>
      </c>
      <c r="AH37" s="31">
        <v>2014</v>
      </c>
      <c r="AI37" s="31" t="s">
        <v>92</v>
      </c>
      <c r="AJ37" s="31" t="s">
        <v>107</v>
      </c>
      <c r="AK37" s="30" t="s">
        <v>108</v>
      </c>
      <c r="AL37" s="30"/>
      <c r="AM37" s="30"/>
      <c r="AN37" s="30"/>
      <c r="AO37" s="36" t="s">
        <v>141</v>
      </c>
      <c r="AP37" s="29" t="s">
        <v>159</v>
      </c>
      <c r="AQ37" s="29"/>
    </row>
    <row r="38" spans="1:57" ht="121.5" customHeight="1">
      <c r="A38" s="27">
        <f t="shared" si="0"/>
        <v>13</v>
      </c>
      <c r="B38" s="28" t="s">
        <v>160</v>
      </c>
      <c r="C38" s="29"/>
      <c r="D38" s="30"/>
      <c r="E38" s="31"/>
      <c r="F38" s="30"/>
      <c r="G38" s="31" t="s">
        <v>70</v>
      </c>
      <c r="H38" s="30" t="s">
        <v>71</v>
      </c>
      <c r="I38" s="31" t="s">
        <v>70</v>
      </c>
      <c r="J38" s="31" t="s">
        <v>70</v>
      </c>
      <c r="K38" s="32" t="s">
        <v>99</v>
      </c>
      <c r="L38" s="30" t="s">
        <v>100</v>
      </c>
      <c r="M38" s="31" t="s">
        <v>161</v>
      </c>
      <c r="N38" s="31" t="s">
        <v>161</v>
      </c>
      <c r="O38" s="30" t="s">
        <v>162</v>
      </c>
      <c r="P38" s="30"/>
      <c r="Q38" s="30" t="s">
        <v>91</v>
      </c>
      <c r="R38" s="30" t="s">
        <v>91</v>
      </c>
      <c r="S38" s="30">
        <v>642</v>
      </c>
      <c r="T38" s="30" t="s">
        <v>77</v>
      </c>
      <c r="U38" s="31">
        <v>1</v>
      </c>
      <c r="V38" s="33">
        <v>14000</v>
      </c>
      <c r="W38" s="33">
        <v>14000</v>
      </c>
      <c r="X38" s="30">
        <v>2013</v>
      </c>
      <c r="Y38" s="30" t="s">
        <v>92</v>
      </c>
      <c r="Z38" s="30">
        <v>2013</v>
      </c>
      <c r="AA38" s="30" t="s">
        <v>92</v>
      </c>
      <c r="AB38" s="30">
        <v>2014</v>
      </c>
      <c r="AC38" s="30" t="s">
        <v>93</v>
      </c>
      <c r="AD38" s="30">
        <v>2014</v>
      </c>
      <c r="AE38" s="30" t="s">
        <v>94</v>
      </c>
      <c r="AF38" s="31">
        <v>2014</v>
      </c>
      <c r="AG38" s="31" t="s">
        <v>79</v>
      </c>
      <c r="AH38" s="31">
        <v>2014</v>
      </c>
      <c r="AI38" s="31" t="s">
        <v>92</v>
      </c>
      <c r="AJ38" s="31" t="s">
        <v>82</v>
      </c>
      <c r="AK38" s="30" t="s">
        <v>83</v>
      </c>
      <c r="AL38" s="30"/>
      <c r="AM38" s="30"/>
      <c r="AN38" s="30"/>
      <c r="AO38" s="36" t="s">
        <v>95</v>
      </c>
      <c r="AP38" s="30" t="s">
        <v>141</v>
      </c>
      <c r="AQ38" s="30"/>
    </row>
    <row r="39" spans="1:57" ht="101.25" customHeight="1">
      <c r="A39" s="27">
        <f t="shared" si="0"/>
        <v>14</v>
      </c>
      <c r="B39" s="28" t="s">
        <v>163</v>
      </c>
      <c r="C39" s="29" t="s">
        <v>98</v>
      </c>
      <c r="D39" s="30"/>
      <c r="E39" s="31"/>
      <c r="F39" s="30"/>
      <c r="G39" s="31" t="s">
        <v>70</v>
      </c>
      <c r="H39" s="30" t="s">
        <v>71</v>
      </c>
      <c r="I39" s="31" t="s">
        <v>70</v>
      </c>
      <c r="J39" s="31" t="s">
        <v>70</v>
      </c>
      <c r="K39" s="32" t="s">
        <v>164</v>
      </c>
      <c r="L39" s="30" t="s">
        <v>165</v>
      </c>
      <c r="M39" s="31" t="s">
        <v>166</v>
      </c>
      <c r="N39" s="31" t="s">
        <v>166</v>
      </c>
      <c r="O39" s="30" t="s">
        <v>167</v>
      </c>
      <c r="P39" s="30"/>
      <c r="Q39" s="30" t="s">
        <v>168</v>
      </c>
      <c r="R39" s="30">
        <v>6023010</v>
      </c>
      <c r="S39" s="30">
        <v>642</v>
      </c>
      <c r="T39" s="30" t="s">
        <v>77</v>
      </c>
      <c r="U39" s="31">
        <v>1</v>
      </c>
      <c r="V39" s="33">
        <v>1000</v>
      </c>
      <c r="W39" s="33">
        <f>V39</f>
        <v>1000</v>
      </c>
      <c r="X39" s="30">
        <v>2014</v>
      </c>
      <c r="Y39" s="29" t="s">
        <v>104</v>
      </c>
      <c r="Z39" s="30">
        <v>2014</v>
      </c>
      <c r="AA39" s="29" t="s">
        <v>105</v>
      </c>
      <c r="AB39" s="30">
        <v>2014</v>
      </c>
      <c r="AC39" s="29" t="s">
        <v>105</v>
      </c>
      <c r="AD39" s="30">
        <v>2014</v>
      </c>
      <c r="AE39" s="29" t="s">
        <v>106</v>
      </c>
      <c r="AF39" s="31">
        <v>2014</v>
      </c>
      <c r="AG39" s="28" t="s">
        <v>92</v>
      </c>
      <c r="AH39" s="31">
        <v>2015</v>
      </c>
      <c r="AI39" s="28" t="s">
        <v>106</v>
      </c>
      <c r="AJ39" s="31" t="s">
        <v>107</v>
      </c>
      <c r="AK39" s="30" t="s">
        <v>108</v>
      </c>
      <c r="AL39" s="30"/>
      <c r="AM39" s="30"/>
      <c r="AN39" s="30"/>
      <c r="AO39" s="36" t="s">
        <v>141</v>
      </c>
      <c r="AP39" s="30" t="s">
        <v>141</v>
      </c>
      <c r="AQ39" s="30" t="s">
        <v>110</v>
      </c>
    </row>
    <row r="40" spans="1:57" ht="60.75" customHeight="1">
      <c r="A40" s="27">
        <f t="shared" si="0"/>
        <v>15</v>
      </c>
      <c r="B40" s="28" t="s">
        <v>169</v>
      </c>
      <c r="C40" s="29"/>
      <c r="D40" s="30"/>
      <c r="E40" s="31"/>
      <c r="F40" s="30"/>
      <c r="G40" s="31" t="s">
        <v>70</v>
      </c>
      <c r="H40" s="30" t="s">
        <v>71</v>
      </c>
      <c r="I40" s="31" t="s">
        <v>70</v>
      </c>
      <c r="J40" s="31" t="s">
        <v>70</v>
      </c>
      <c r="K40" s="32" t="s">
        <v>99</v>
      </c>
      <c r="L40" s="30" t="s">
        <v>100</v>
      </c>
      <c r="M40" s="31" t="s">
        <v>170</v>
      </c>
      <c r="N40" s="31" t="s">
        <v>170</v>
      </c>
      <c r="O40" s="30" t="s">
        <v>171</v>
      </c>
      <c r="P40" s="30"/>
      <c r="Q40" s="30" t="s">
        <v>172</v>
      </c>
      <c r="R40" s="30">
        <v>4550020</v>
      </c>
      <c r="S40" s="30">
        <v>642</v>
      </c>
      <c r="T40" s="30" t="s">
        <v>77</v>
      </c>
      <c r="U40" s="31">
        <v>1</v>
      </c>
      <c r="V40" s="33">
        <v>600</v>
      </c>
      <c r="W40" s="33">
        <v>600</v>
      </c>
      <c r="X40" s="30">
        <v>2014</v>
      </c>
      <c r="Y40" s="30" t="s">
        <v>94</v>
      </c>
      <c r="Z40" s="30">
        <v>2014</v>
      </c>
      <c r="AA40" s="30" t="s">
        <v>78</v>
      </c>
      <c r="AB40" s="30">
        <v>2014</v>
      </c>
      <c r="AC40" s="30" t="s">
        <v>79</v>
      </c>
      <c r="AD40" s="30">
        <v>2014</v>
      </c>
      <c r="AE40" s="30" t="s">
        <v>80</v>
      </c>
      <c r="AF40" s="31">
        <v>2014</v>
      </c>
      <c r="AG40" s="31" t="s">
        <v>81</v>
      </c>
      <c r="AH40" s="31">
        <v>2015</v>
      </c>
      <c r="AI40" s="31" t="s">
        <v>81</v>
      </c>
      <c r="AJ40" s="31" t="s">
        <v>107</v>
      </c>
      <c r="AK40" s="30" t="s">
        <v>108</v>
      </c>
      <c r="AL40" s="30"/>
      <c r="AM40" s="30"/>
      <c r="AN40" s="30"/>
      <c r="AO40" s="30" t="s">
        <v>141</v>
      </c>
      <c r="AP40" s="30" t="s">
        <v>141</v>
      </c>
      <c r="AQ40" s="30"/>
    </row>
    <row r="41" spans="1:57" ht="87.75" customHeight="1">
      <c r="A41" s="27">
        <f t="shared" si="0"/>
        <v>16</v>
      </c>
      <c r="B41" s="28" t="s">
        <v>173</v>
      </c>
      <c r="C41" s="29"/>
      <c r="D41" s="30"/>
      <c r="E41" s="31"/>
      <c r="F41" s="30"/>
      <c r="G41" s="31" t="s">
        <v>70</v>
      </c>
      <c r="H41" s="30" t="s">
        <v>71</v>
      </c>
      <c r="I41" s="31" t="s">
        <v>70</v>
      </c>
      <c r="J41" s="31" t="s">
        <v>70</v>
      </c>
      <c r="K41" s="32" t="s">
        <v>99</v>
      </c>
      <c r="L41" s="30" t="s">
        <v>100</v>
      </c>
      <c r="M41" s="31" t="s">
        <v>174</v>
      </c>
      <c r="N41" s="31" t="s">
        <v>174</v>
      </c>
      <c r="O41" s="30" t="s">
        <v>175</v>
      </c>
      <c r="P41" s="30"/>
      <c r="Q41" s="30" t="s">
        <v>176</v>
      </c>
      <c r="R41" s="30">
        <v>7310000</v>
      </c>
      <c r="S41" s="30">
        <v>642</v>
      </c>
      <c r="T41" s="30" t="s">
        <v>77</v>
      </c>
      <c r="U41" s="31">
        <v>1</v>
      </c>
      <c r="V41" s="33">
        <v>495</v>
      </c>
      <c r="W41" s="33">
        <v>495</v>
      </c>
      <c r="X41" s="30">
        <v>2013</v>
      </c>
      <c r="Y41" s="30" t="s">
        <v>92</v>
      </c>
      <c r="Z41" s="30">
        <v>2014</v>
      </c>
      <c r="AA41" s="30" t="s">
        <v>93</v>
      </c>
      <c r="AB41" s="30">
        <v>2014</v>
      </c>
      <c r="AC41" s="30" t="s">
        <v>93</v>
      </c>
      <c r="AD41" s="30">
        <v>2014</v>
      </c>
      <c r="AE41" s="30" t="s">
        <v>94</v>
      </c>
      <c r="AF41" s="31">
        <v>2014</v>
      </c>
      <c r="AG41" s="31" t="s">
        <v>78</v>
      </c>
      <c r="AH41" s="31">
        <v>2015</v>
      </c>
      <c r="AI41" s="31" t="s">
        <v>78</v>
      </c>
      <c r="AJ41" s="31" t="s">
        <v>107</v>
      </c>
      <c r="AK41" s="30" t="s">
        <v>108</v>
      </c>
      <c r="AL41" s="30"/>
      <c r="AM41" s="30"/>
      <c r="AN41" s="30"/>
      <c r="AO41" s="30" t="s">
        <v>141</v>
      </c>
      <c r="AP41" s="30" t="s">
        <v>141</v>
      </c>
      <c r="AQ41" s="30"/>
    </row>
    <row r="42" spans="1:57" ht="93.75" customHeight="1">
      <c r="A42" s="27">
        <f t="shared" si="0"/>
        <v>17</v>
      </c>
      <c r="B42" s="28" t="s">
        <v>177</v>
      </c>
      <c r="C42" s="29"/>
      <c r="D42" s="30"/>
      <c r="E42" s="31"/>
      <c r="F42" s="30"/>
      <c r="G42" s="31" t="s">
        <v>70</v>
      </c>
      <c r="H42" s="30" t="s">
        <v>71</v>
      </c>
      <c r="I42" s="31" t="s">
        <v>70</v>
      </c>
      <c r="J42" s="31" t="s">
        <v>70</v>
      </c>
      <c r="K42" s="32" t="s">
        <v>99</v>
      </c>
      <c r="L42" s="30" t="s">
        <v>100</v>
      </c>
      <c r="M42" s="31" t="s">
        <v>178</v>
      </c>
      <c r="N42" s="31" t="s">
        <v>178</v>
      </c>
      <c r="O42" s="30" t="s">
        <v>179</v>
      </c>
      <c r="P42" s="30"/>
      <c r="Q42" s="30" t="s">
        <v>180</v>
      </c>
      <c r="R42" s="30">
        <v>4550020</v>
      </c>
      <c r="S42" s="30">
        <v>642</v>
      </c>
      <c r="T42" s="30" t="s">
        <v>77</v>
      </c>
      <c r="U42" s="31">
        <v>1</v>
      </c>
      <c r="V42" s="33">
        <v>500</v>
      </c>
      <c r="W42" s="33">
        <v>500</v>
      </c>
      <c r="X42" s="30">
        <v>2013</v>
      </c>
      <c r="Y42" s="30" t="s">
        <v>105</v>
      </c>
      <c r="Z42" s="30">
        <v>2013</v>
      </c>
      <c r="AA42" s="30" t="s">
        <v>106</v>
      </c>
      <c r="AB42" s="30">
        <v>2013</v>
      </c>
      <c r="AC42" s="30" t="s">
        <v>92</v>
      </c>
      <c r="AD42" s="31">
        <v>2014</v>
      </c>
      <c r="AE42" s="31" t="s">
        <v>93</v>
      </c>
      <c r="AF42" s="31">
        <v>2014</v>
      </c>
      <c r="AG42" s="31" t="s">
        <v>93</v>
      </c>
      <c r="AH42" s="31">
        <v>2014</v>
      </c>
      <c r="AI42" s="31" t="s">
        <v>92</v>
      </c>
      <c r="AJ42" s="31" t="s">
        <v>107</v>
      </c>
      <c r="AK42" s="30" t="s">
        <v>108</v>
      </c>
      <c r="AL42" s="30"/>
      <c r="AM42" s="30"/>
      <c r="AN42" s="30"/>
      <c r="AO42" s="30" t="s">
        <v>141</v>
      </c>
      <c r="AP42" s="30"/>
      <c r="AQ42" s="30"/>
    </row>
    <row r="43" spans="1:57" ht="90" customHeight="1">
      <c r="A43" s="27">
        <f t="shared" si="0"/>
        <v>18</v>
      </c>
      <c r="B43" s="28" t="s">
        <v>181</v>
      </c>
      <c r="C43" s="29" t="s">
        <v>133</v>
      </c>
      <c r="D43" s="30"/>
      <c r="E43" s="31"/>
      <c r="F43" s="30"/>
      <c r="G43" s="31" t="s">
        <v>70</v>
      </c>
      <c r="H43" s="30" t="s">
        <v>71</v>
      </c>
      <c r="I43" s="31" t="s">
        <v>70</v>
      </c>
      <c r="J43" s="31" t="s">
        <v>70</v>
      </c>
      <c r="K43" s="32" t="s">
        <v>99</v>
      </c>
      <c r="L43" s="30" t="s">
        <v>100</v>
      </c>
      <c r="M43" s="31" t="s">
        <v>182</v>
      </c>
      <c r="N43" s="31" t="s">
        <v>182</v>
      </c>
      <c r="O43" s="30" t="s">
        <v>183</v>
      </c>
      <c r="P43" s="30"/>
      <c r="Q43" s="30" t="s">
        <v>184</v>
      </c>
      <c r="R43" s="30">
        <v>6312020</v>
      </c>
      <c r="S43" s="30">
        <v>642</v>
      </c>
      <c r="T43" s="30" t="s">
        <v>77</v>
      </c>
      <c r="U43" s="31">
        <v>1</v>
      </c>
      <c r="V43" s="33">
        <v>180</v>
      </c>
      <c r="W43" s="33">
        <v>180</v>
      </c>
      <c r="X43" s="30">
        <v>2014</v>
      </c>
      <c r="Y43" s="30" t="s">
        <v>78</v>
      </c>
      <c r="Z43" s="30">
        <v>2014</v>
      </c>
      <c r="AA43" s="30" t="s">
        <v>79</v>
      </c>
      <c r="AB43" s="30">
        <v>2014</v>
      </c>
      <c r="AC43" s="30" t="s">
        <v>79</v>
      </c>
      <c r="AD43" s="30">
        <v>2014</v>
      </c>
      <c r="AE43" s="30" t="s">
        <v>80</v>
      </c>
      <c r="AF43" s="31">
        <v>2014</v>
      </c>
      <c r="AG43" s="31" t="s">
        <v>185</v>
      </c>
      <c r="AH43" s="31">
        <v>2015</v>
      </c>
      <c r="AI43" s="31" t="s">
        <v>81</v>
      </c>
      <c r="AJ43" s="31" t="s">
        <v>107</v>
      </c>
      <c r="AK43" s="30" t="s">
        <v>108</v>
      </c>
      <c r="AL43" s="30"/>
      <c r="AM43" s="30"/>
      <c r="AN43" s="30"/>
      <c r="AO43" s="30" t="s">
        <v>141</v>
      </c>
      <c r="AP43" s="30" t="s">
        <v>186</v>
      </c>
      <c r="AQ43" s="30" t="s">
        <v>110</v>
      </c>
    </row>
    <row r="44" spans="1:57" ht="96.75" customHeight="1">
      <c r="A44" s="27">
        <f t="shared" si="0"/>
        <v>19</v>
      </c>
      <c r="B44" s="28" t="s">
        <v>187</v>
      </c>
      <c r="C44" s="29"/>
      <c r="D44" s="30"/>
      <c r="E44" s="31"/>
      <c r="F44" s="30"/>
      <c r="G44" s="31" t="s">
        <v>70</v>
      </c>
      <c r="H44" s="30" t="s">
        <v>71</v>
      </c>
      <c r="I44" s="31" t="s">
        <v>70</v>
      </c>
      <c r="J44" s="31" t="s">
        <v>70</v>
      </c>
      <c r="K44" s="32" t="s">
        <v>99</v>
      </c>
      <c r="L44" s="30" t="s">
        <v>100</v>
      </c>
      <c r="M44" s="31" t="s">
        <v>188</v>
      </c>
      <c r="N44" s="31" t="s">
        <v>188</v>
      </c>
      <c r="O44" s="30" t="s">
        <v>189</v>
      </c>
      <c r="P44" s="30"/>
      <c r="Q44" s="30" t="s">
        <v>190</v>
      </c>
      <c r="R44" s="30">
        <v>5150710</v>
      </c>
      <c r="S44" s="30">
        <v>796</v>
      </c>
      <c r="T44" s="30" t="s">
        <v>191</v>
      </c>
      <c r="U44" s="36">
        <v>700</v>
      </c>
      <c r="V44" s="33">
        <v>1200</v>
      </c>
      <c r="W44" s="33">
        <v>1200</v>
      </c>
      <c r="X44" s="30">
        <v>2013</v>
      </c>
      <c r="Y44" s="30" t="s">
        <v>106</v>
      </c>
      <c r="Z44" s="30">
        <v>2013</v>
      </c>
      <c r="AA44" s="30" t="s">
        <v>92</v>
      </c>
      <c r="AB44" s="30">
        <v>2014</v>
      </c>
      <c r="AC44" s="30" t="s">
        <v>93</v>
      </c>
      <c r="AD44" s="30">
        <v>2014</v>
      </c>
      <c r="AE44" s="30" t="s">
        <v>94</v>
      </c>
      <c r="AF44" s="31">
        <v>2014</v>
      </c>
      <c r="AG44" s="31" t="s">
        <v>79</v>
      </c>
      <c r="AH44" s="31">
        <v>2014</v>
      </c>
      <c r="AI44" s="31" t="s">
        <v>80</v>
      </c>
      <c r="AJ44" s="31" t="s">
        <v>107</v>
      </c>
      <c r="AK44" s="30" t="s">
        <v>108</v>
      </c>
      <c r="AL44" s="30"/>
      <c r="AM44" s="30"/>
      <c r="AN44" s="30"/>
      <c r="AO44" s="30" t="s">
        <v>141</v>
      </c>
      <c r="AP44" s="30" t="s">
        <v>141</v>
      </c>
      <c r="AQ44" s="30"/>
    </row>
    <row r="45" spans="1:57" ht="81.75" customHeight="1">
      <c r="A45" s="27">
        <f t="shared" si="0"/>
        <v>20</v>
      </c>
      <c r="B45" s="28" t="s">
        <v>192</v>
      </c>
      <c r="C45" s="29" t="s">
        <v>133</v>
      </c>
      <c r="D45" s="30"/>
      <c r="E45" s="31"/>
      <c r="F45" s="30"/>
      <c r="G45" s="31" t="s">
        <v>70</v>
      </c>
      <c r="H45" s="30" t="s">
        <v>71</v>
      </c>
      <c r="I45" s="31" t="s">
        <v>70</v>
      </c>
      <c r="J45" s="31" t="s">
        <v>70</v>
      </c>
      <c r="K45" s="32" t="s">
        <v>99</v>
      </c>
      <c r="L45" s="30" t="s">
        <v>100</v>
      </c>
      <c r="M45" s="31" t="s">
        <v>193</v>
      </c>
      <c r="N45" s="31" t="s">
        <v>193</v>
      </c>
      <c r="O45" s="30" t="s">
        <v>189</v>
      </c>
      <c r="P45" s="30"/>
      <c r="Q45" s="30" t="s">
        <v>194</v>
      </c>
      <c r="R45" s="30">
        <v>5150070</v>
      </c>
      <c r="S45" s="30">
        <v>168</v>
      </c>
      <c r="T45" s="30" t="s">
        <v>195</v>
      </c>
      <c r="U45" s="31">
        <v>2</v>
      </c>
      <c r="V45" s="33">
        <v>400</v>
      </c>
      <c r="W45" s="33">
        <v>400</v>
      </c>
      <c r="X45" s="30">
        <v>2014</v>
      </c>
      <c r="Y45" s="30" t="s">
        <v>81</v>
      </c>
      <c r="Z45" s="30">
        <v>2014</v>
      </c>
      <c r="AA45" s="30" t="s">
        <v>81</v>
      </c>
      <c r="AB45" s="30">
        <v>2014</v>
      </c>
      <c r="AC45" s="30" t="s">
        <v>185</v>
      </c>
      <c r="AD45" s="30">
        <v>2014</v>
      </c>
      <c r="AE45" s="30" t="s">
        <v>131</v>
      </c>
      <c r="AF45" s="31">
        <v>2014</v>
      </c>
      <c r="AG45" s="31" t="s">
        <v>104</v>
      </c>
      <c r="AH45" s="31">
        <v>2014</v>
      </c>
      <c r="AI45" s="31" t="s">
        <v>105</v>
      </c>
      <c r="AJ45" s="31" t="s">
        <v>107</v>
      </c>
      <c r="AK45" s="30" t="s">
        <v>108</v>
      </c>
      <c r="AL45" s="30"/>
      <c r="AM45" s="30"/>
      <c r="AN45" s="30"/>
      <c r="AO45" s="30" t="s">
        <v>141</v>
      </c>
      <c r="AP45" s="30" t="s">
        <v>141</v>
      </c>
      <c r="AQ45" s="30" t="s">
        <v>110</v>
      </c>
    </row>
    <row r="46" spans="1:57" ht="103.5" customHeight="1">
      <c r="A46" s="27">
        <f t="shared" si="0"/>
        <v>21</v>
      </c>
      <c r="B46" s="28" t="s">
        <v>196</v>
      </c>
      <c r="C46" s="29"/>
      <c r="D46" s="30"/>
      <c r="E46" s="31"/>
      <c r="F46" s="30"/>
      <c r="G46" s="31" t="s">
        <v>70</v>
      </c>
      <c r="H46" s="30" t="s">
        <v>71</v>
      </c>
      <c r="I46" s="31" t="s">
        <v>70</v>
      </c>
      <c r="J46" s="31" t="s">
        <v>70</v>
      </c>
      <c r="K46" s="32" t="s">
        <v>99</v>
      </c>
      <c r="L46" s="30" t="s">
        <v>100</v>
      </c>
      <c r="M46" s="31" t="s">
        <v>197</v>
      </c>
      <c r="N46" s="31" t="s">
        <v>197</v>
      </c>
      <c r="O46" s="30" t="s">
        <v>198</v>
      </c>
      <c r="P46" s="30"/>
      <c r="Q46" s="30" t="s">
        <v>199</v>
      </c>
      <c r="R46" s="30">
        <v>6023010</v>
      </c>
      <c r="S46" s="30">
        <v>168</v>
      </c>
      <c r="T46" s="30" t="s">
        <v>195</v>
      </c>
      <c r="U46" s="30">
        <v>1900</v>
      </c>
      <c r="V46" s="33">
        <v>2000</v>
      </c>
      <c r="W46" s="33">
        <v>2000</v>
      </c>
      <c r="X46" s="30">
        <v>2013</v>
      </c>
      <c r="Y46" s="30" t="s">
        <v>105</v>
      </c>
      <c r="Z46" s="30">
        <v>2013</v>
      </c>
      <c r="AA46" s="30" t="s">
        <v>106</v>
      </c>
      <c r="AB46" s="30">
        <v>2013</v>
      </c>
      <c r="AC46" s="30" t="s">
        <v>106</v>
      </c>
      <c r="AD46" s="31">
        <v>2014</v>
      </c>
      <c r="AE46" s="31" t="s">
        <v>93</v>
      </c>
      <c r="AF46" s="31">
        <v>2014</v>
      </c>
      <c r="AG46" s="31" t="s">
        <v>93</v>
      </c>
      <c r="AH46" s="31">
        <v>2014</v>
      </c>
      <c r="AI46" s="31" t="s">
        <v>92</v>
      </c>
      <c r="AJ46" s="31" t="s">
        <v>107</v>
      </c>
      <c r="AK46" s="30" t="s">
        <v>108</v>
      </c>
      <c r="AL46" s="30"/>
      <c r="AM46" s="30"/>
      <c r="AN46" s="30"/>
      <c r="AO46" s="30"/>
      <c r="AP46" s="29" t="s">
        <v>159</v>
      </c>
      <c r="AQ46" s="29"/>
    </row>
    <row r="47" spans="1:57" ht="94.5" customHeight="1">
      <c r="A47" s="27">
        <f t="shared" si="0"/>
        <v>22</v>
      </c>
      <c r="B47" s="28" t="s">
        <v>200</v>
      </c>
      <c r="C47" s="29"/>
      <c r="D47" s="30"/>
      <c r="E47" s="31"/>
      <c r="F47" s="30"/>
      <c r="G47" s="31" t="s">
        <v>70</v>
      </c>
      <c r="H47" s="30" t="s">
        <v>71</v>
      </c>
      <c r="I47" s="31" t="s">
        <v>70</v>
      </c>
      <c r="J47" s="31" t="s">
        <v>70</v>
      </c>
      <c r="K47" s="32" t="s">
        <v>201</v>
      </c>
      <c r="L47" s="30" t="s">
        <v>202</v>
      </c>
      <c r="M47" s="31" t="s">
        <v>203</v>
      </c>
      <c r="N47" s="31" t="s">
        <v>203</v>
      </c>
      <c r="O47" s="30" t="s">
        <v>204</v>
      </c>
      <c r="P47" s="30"/>
      <c r="Q47" s="30" t="s">
        <v>184</v>
      </c>
      <c r="R47" s="30">
        <v>6312020</v>
      </c>
      <c r="S47" s="30">
        <v>535</v>
      </c>
      <c r="T47" s="30" t="s">
        <v>205</v>
      </c>
      <c r="U47" s="30">
        <v>2700</v>
      </c>
      <c r="V47" s="33">
        <v>19000</v>
      </c>
      <c r="W47" s="33">
        <v>19000</v>
      </c>
      <c r="X47" s="30">
        <v>2013</v>
      </c>
      <c r="Y47" s="30" t="s">
        <v>105</v>
      </c>
      <c r="Z47" s="30">
        <v>2013</v>
      </c>
      <c r="AA47" s="30" t="s">
        <v>106</v>
      </c>
      <c r="AB47" s="30">
        <v>2013</v>
      </c>
      <c r="AC47" s="30" t="s">
        <v>106</v>
      </c>
      <c r="AD47" s="31">
        <v>2014</v>
      </c>
      <c r="AE47" s="31" t="s">
        <v>93</v>
      </c>
      <c r="AF47" s="31">
        <v>2014</v>
      </c>
      <c r="AG47" s="31" t="s">
        <v>93</v>
      </c>
      <c r="AH47" s="31">
        <v>2014</v>
      </c>
      <c r="AI47" s="31" t="s">
        <v>92</v>
      </c>
      <c r="AJ47" s="31" t="s">
        <v>82</v>
      </c>
      <c r="AK47" s="30" t="s">
        <v>83</v>
      </c>
      <c r="AL47" s="30"/>
      <c r="AM47" s="30"/>
      <c r="AN47" s="30"/>
      <c r="AO47" s="36" t="s">
        <v>206</v>
      </c>
      <c r="AP47" s="29" t="s">
        <v>159</v>
      </c>
      <c r="AQ47" s="29"/>
    </row>
    <row r="48" spans="1:57" ht="73.5" customHeight="1">
      <c r="A48" s="27">
        <f t="shared" si="0"/>
        <v>23</v>
      </c>
      <c r="B48" s="28" t="s">
        <v>207</v>
      </c>
      <c r="C48" s="29"/>
      <c r="D48" s="30"/>
      <c r="E48" s="31"/>
      <c r="F48" s="30"/>
      <c r="G48" s="31" t="s">
        <v>70</v>
      </c>
      <c r="H48" s="30" t="s">
        <v>71</v>
      </c>
      <c r="I48" s="31" t="s">
        <v>70</v>
      </c>
      <c r="J48" s="31" t="s">
        <v>70</v>
      </c>
      <c r="K48" s="32" t="s">
        <v>99</v>
      </c>
      <c r="L48" s="30" t="s">
        <v>100</v>
      </c>
      <c r="M48" s="31" t="s">
        <v>208</v>
      </c>
      <c r="N48" s="31" t="s">
        <v>208</v>
      </c>
      <c r="O48" s="30" t="s">
        <v>209</v>
      </c>
      <c r="P48" s="30"/>
      <c r="Q48" s="30" t="s">
        <v>184</v>
      </c>
      <c r="R48" s="30">
        <v>6312020</v>
      </c>
      <c r="S48" s="30">
        <v>535</v>
      </c>
      <c r="T48" s="30" t="s">
        <v>205</v>
      </c>
      <c r="U48" s="30">
        <v>750</v>
      </c>
      <c r="V48" s="33">
        <v>5000</v>
      </c>
      <c r="W48" s="33">
        <v>5000</v>
      </c>
      <c r="X48" s="30">
        <v>2014</v>
      </c>
      <c r="Y48" s="30" t="s">
        <v>79</v>
      </c>
      <c r="Z48" s="30">
        <v>2014</v>
      </c>
      <c r="AA48" s="30" t="s">
        <v>80</v>
      </c>
      <c r="AB48" s="30">
        <v>2014</v>
      </c>
      <c r="AC48" s="30" t="s">
        <v>81</v>
      </c>
      <c r="AD48" s="30">
        <v>2014</v>
      </c>
      <c r="AE48" s="30" t="s">
        <v>131</v>
      </c>
      <c r="AF48" s="31">
        <v>2014</v>
      </c>
      <c r="AG48" s="31" t="s">
        <v>104</v>
      </c>
      <c r="AH48" s="31">
        <v>2015</v>
      </c>
      <c r="AI48" s="31" t="s">
        <v>131</v>
      </c>
      <c r="AJ48" s="31" t="s">
        <v>107</v>
      </c>
      <c r="AK48" s="30" t="s">
        <v>108</v>
      </c>
      <c r="AL48" s="30"/>
      <c r="AM48" s="30"/>
      <c r="AN48" s="30"/>
      <c r="AO48" s="36"/>
      <c r="AP48" s="30"/>
      <c r="AQ48" s="30"/>
    </row>
    <row r="49" spans="1:57" ht="80.25" customHeight="1">
      <c r="A49" s="27">
        <f t="shared" si="0"/>
        <v>24</v>
      </c>
      <c r="B49" s="28" t="s">
        <v>210</v>
      </c>
      <c r="C49" s="29"/>
      <c r="D49" s="30"/>
      <c r="E49" s="31"/>
      <c r="F49" s="30"/>
      <c r="G49" s="31" t="s">
        <v>70</v>
      </c>
      <c r="H49" s="30" t="s">
        <v>71</v>
      </c>
      <c r="I49" s="31" t="s">
        <v>70</v>
      </c>
      <c r="J49" s="31" t="s">
        <v>70</v>
      </c>
      <c r="K49" s="32" t="s">
        <v>211</v>
      </c>
      <c r="L49" s="30" t="s">
        <v>212</v>
      </c>
      <c r="M49" s="31" t="s">
        <v>213</v>
      </c>
      <c r="N49" s="31" t="s">
        <v>213</v>
      </c>
      <c r="O49" s="30" t="s">
        <v>214</v>
      </c>
      <c r="P49" s="30"/>
      <c r="Q49" s="30" t="s">
        <v>184</v>
      </c>
      <c r="R49" s="30">
        <v>6312020</v>
      </c>
      <c r="S49" s="30">
        <v>535</v>
      </c>
      <c r="T49" s="30" t="s">
        <v>205</v>
      </c>
      <c r="U49" s="30">
        <v>1530</v>
      </c>
      <c r="V49" s="33">
        <v>9200</v>
      </c>
      <c r="W49" s="33">
        <v>9200</v>
      </c>
      <c r="X49" s="30">
        <v>2014</v>
      </c>
      <c r="Y49" s="30" t="s">
        <v>78</v>
      </c>
      <c r="Z49" s="30">
        <v>2014</v>
      </c>
      <c r="AA49" s="30" t="s">
        <v>79</v>
      </c>
      <c r="AB49" s="30">
        <v>2014</v>
      </c>
      <c r="AC49" s="30" t="s">
        <v>80</v>
      </c>
      <c r="AD49" s="31">
        <v>2014</v>
      </c>
      <c r="AE49" s="31" t="s">
        <v>81</v>
      </c>
      <c r="AF49" s="31">
        <v>2014</v>
      </c>
      <c r="AG49" s="31" t="s">
        <v>185</v>
      </c>
      <c r="AH49" s="31">
        <v>2015</v>
      </c>
      <c r="AI49" s="31" t="s">
        <v>81</v>
      </c>
      <c r="AJ49" s="31" t="s">
        <v>107</v>
      </c>
      <c r="AK49" s="30" t="s">
        <v>108</v>
      </c>
      <c r="AL49" s="30"/>
      <c r="AM49" s="30"/>
      <c r="AN49" s="30"/>
      <c r="AO49" s="36"/>
      <c r="AP49" s="30" t="s">
        <v>215</v>
      </c>
      <c r="AQ49" s="30"/>
      <c r="AR49" s="45"/>
      <c r="AS49" s="46"/>
      <c r="AT49" s="45"/>
      <c r="AU49" s="45"/>
      <c r="AV49" s="45"/>
      <c r="AW49" s="45"/>
      <c r="AX49" s="45"/>
      <c r="AY49" s="45"/>
      <c r="AZ49" s="45"/>
      <c r="BA49" s="45"/>
      <c r="BB49" s="45"/>
      <c r="BC49" s="45"/>
      <c r="BD49" s="45"/>
      <c r="BE49" s="45"/>
    </row>
    <row r="50" spans="1:57" ht="50.25" customHeight="1">
      <c r="A50" s="27">
        <f t="shared" si="0"/>
        <v>25</v>
      </c>
      <c r="B50" s="28" t="s">
        <v>216</v>
      </c>
      <c r="C50" s="29" t="s">
        <v>133</v>
      </c>
      <c r="D50" s="30"/>
      <c r="E50" s="31"/>
      <c r="F50" s="30"/>
      <c r="G50" s="31" t="s">
        <v>70</v>
      </c>
      <c r="H50" s="30" t="s">
        <v>71</v>
      </c>
      <c r="I50" s="31" t="s">
        <v>70</v>
      </c>
      <c r="J50" s="31" t="s">
        <v>70</v>
      </c>
      <c r="K50" s="32" t="s">
        <v>217</v>
      </c>
      <c r="L50" s="30" t="s">
        <v>218</v>
      </c>
      <c r="M50" s="31" t="s">
        <v>219</v>
      </c>
      <c r="N50" s="31" t="s">
        <v>219</v>
      </c>
      <c r="O50" s="30" t="s">
        <v>220</v>
      </c>
      <c r="P50" s="30"/>
      <c r="Q50" s="30" t="s">
        <v>184</v>
      </c>
      <c r="R50" s="30">
        <v>6312020</v>
      </c>
      <c r="S50" s="30">
        <v>535</v>
      </c>
      <c r="T50" s="30" t="s">
        <v>205</v>
      </c>
      <c r="U50" s="30">
        <v>1350</v>
      </c>
      <c r="V50" s="33">
        <v>7800</v>
      </c>
      <c r="W50" s="33">
        <v>7800</v>
      </c>
      <c r="X50" s="30">
        <v>2013</v>
      </c>
      <c r="Y50" s="30" t="s">
        <v>105</v>
      </c>
      <c r="Z50" s="30">
        <v>2013</v>
      </c>
      <c r="AA50" s="30" t="s">
        <v>106</v>
      </c>
      <c r="AB50" s="30">
        <v>2013</v>
      </c>
      <c r="AC50" s="30" t="s">
        <v>106</v>
      </c>
      <c r="AD50" s="31">
        <v>2014</v>
      </c>
      <c r="AE50" s="31" t="s">
        <v>93</v>
      </c>
      <c r="AF50" s="31">
        <v>2014</v>
      </c>
      <c r="AG50" s="31" t="s">
        <v>93</v>
      </c>
      <c r="AH50" s="31">
        <v>2014</v>
      </c>
      <c r="AI50" s="31" t="s">
        <v>92</v>
      </c>
      <c r="AJ50" s="31" t="s">
        <v>107</v>
      </c>
      <c r="AK50" s="30" t="s">
        <v>108</v>
      </c>
      <c r="AL50" s="30"/>
      <c r="AM50" s="30"/>
      <c r="AN50" s="30"/>
      <c r="AO50" s="36"/>
      <c r="AP50" s="29" t="s">
        <v>159</v>
      </c>
      <c r="AQ50" s="29" t="s">
        <v>221</v>
      </c>
    </row>
    <row r="51" spans="1:57" ht="90" customHeight="1">
      <c r="A51" s="27">
        <f t="shared" si="0"/>
        <v>26</v>
      </c>
      <c r="B51" s="28" t="s">
        <v>222</v>
      </c>
      <c r="C51" s="29"/>
      <c r="D51" s="30"/>
      <c r="E51" s="31"/>
      <c r="F51" s="30"/>
      <c r="G51" s="31" t="s">
        <v>70</v>
      </c>
      <c r="H51" s="30" t="s">
        <v>71</v>
      </c>
      <c r="I51" s="31" t="s">
        <v>70</v>
      </c>
      <c r="J51" s="31" t="s">
        <v>70</v>
      </c>
      <c r="K51" s="32" t="s">
        <v>99</v>
      </c>
      <c r="L51" s="30" t="s">
        <v>100</v>
      </c>
      <c r="M51" s="31" t="s">
        <v>223</v>
      </c>
      <c r="N51" s="31" t="s">
        <v>223</v>
      </c>
      <c r="O51" s="30" t="s">
        <v>224</v>
      </c>
      <c r="P51" s="30"/>
      <c r="Q51" s="30" t="s">
        <v>225</v>
      </c>
      <c r="R51" s="30">
        <v>5110202</v>
      </c>
      <c r="S51" s="30">
        <v>168</v>
      </c>
      <c r="T51" s="30" t="s">
        <v>195</v>
      </c>
      <c r="U51" s="31">
        <v>1600</v>
      </c>
      <c r="V51" s="33">
        <v>54400</v>
      </c>
      <c r="W51" s="33">
        <v>54400</v>
      </c>
      <c r="X51" s="30">
        <v>2013</v>
      </c>
      <c r="Y51" s="30" t="s">
        <v>105</v>
      </c>
      <c r="Z51" s="30">
        <v>2013</v>
      </c>
      <c r="AA51" s="30" t="s">
        <v>106</v>
      </c>
      <c r="AB51" s="30">
        <v>2013</v>
      </c>
      <c r="AC51" s="30" t="s">
        <v>106</v>
      </c>
      <c r="AD51" s="31">
        <v>2014</v>
      </c>
      <c r="AE51" s="31" t="s">
        <v>93</v>
      </c>
      <c r="AF51" s="31">
        <v>2014</v>
      </c>
      <c r="AG51" s="31" t="s">
        <v>93</v>
      </c>
      <c r="AH51" s="31">
        <v>2014</v>
      </c>
      <c r="AI51" s="31" t="s">
        <v>92</v>
      </c>
      <c r="AJ51" s="31" t="s">
        <v>226</v>
      </c>
      <c r="AK51" s="30" t="s">
        <v>108</v>
      </c>
      <c r="AL51" s="30"/>
      <c r="AM51" s="30"/>
      <c r="AN51" s="30"/>
      <c r="AO51" s="36"/>
      <c r="AP51" s="29" t="s">
        <v>159</v>
      </c>
      <c r="AQ51" s="29"/>
      <c r="AR51" s="47"/>
    </row>
    <row r="52" spans="1:57" ht="44.25" customHeight="1">
      <c r="A52" s="27">
        <f t="shared" si="0"/>
        <v>27</v>
      </c>
      <c r="B52" s="28" t="s">
        <v>227</v>
      </c>
      <c r="C52" s="29" t="s">
        <v>98</v>
      </c>
      <c r="D52" s="30"/>
      <c r="E52" s="31"/>
      <c r="F52" s="30"/>
      <c r="G52" s="31" t="s">
        <v>70</v>
      </c>
      <c r="H52" s="30" t="s">
        <v>71</v>
      </c>
      <c r="I52" s="31" t="s">
        <v>70</v>
      </c>
      <c r="J52" s="31" t="s">
        <v>70</v>
      </c>
      <c r="K52" s="32" t="s">
        <v>228</v>
      </c>
      <c r="L52" s="30" t="s">
        <v>229</v>
      </c>
      <c r="M52" s="28" t="s">
        <v>230</v>
      </c>
      <c r="N52" s="31" t="str">
        <f>M52</f>
        <v>Услуга по поставке  топлива для нужд ГТЭС в Краснодарском крае (ОП-Юг)</v>
      </c>
      <c r="O52" s="30" t="s">
        <v>231</v>
      </c>
      <c r="P52" s="30"/>
      <c r="Q52" s="30" t="s">
        <v>232</v>
      </c>
      <c r="R52" s="30" t="s">
        <v>233</v>
      </c>
      <c r="S52" s="30">
        <v>535</v>
      </c>
      <c r="T52" s="30" t="s">
        <v>205</v>
      </c>
      <c r="U52" s="31">
        <v>2000</v>
      </c>
      <c r="V52" s="48">
        <v>56600</v>
      </c>
      <c r="W52" s="33">
        <f>V52</f>
        <v>56600</v>
      </c>
      <c r="X52" s="30">
        <v>2014</v>
      </c>
      <c r="Y52" s="29" t="s">
        <v>185</v>
      </c>
      <c r="Z52" s="30">
        <v>2014</v>
      </c>
      <c r="AA52" s="29" t="s">
        <v>185</v>
      </c>
      <c r="AB52" s="30">
        <v>2014</v>
      </c>
      <c r="AC52" s="29" t="s">
        <v>185</v>
      </c>
      <c r="AD52" s="30">
        <v>2014</v>
      </c>
      <c r="AE52" s="30" t="s">
        <v>185</v>
      </c>
      <c r="AF52" s="31">
        <v>2014</v>
      </c>
      <c r="AG52" s="31" t="s">
        <v>131</v>
      </c>
      <c r="AH52" s="31">
        <v>2015</v>
      </c>
      <c r="AI52" s="31" t="s">
        <v>185</v>
      </c>
      <c r="AJ52" s="31" t="s">
        <v>226</v>
      </c>
      <c r="AK52" s="30" t="s">
        <v>108</v>
      </c>
      <c r="AL52" s="30"/>
      <c r="AM52" s="30"/>
      <c r="AN52" s="30"/>
      <c r="AO52" s="36"/>
      <c r="AP52" s="30"/>
      <c r="AQ52" s="30" t="s">
        <v>234</v>
      </c>
      <c r="AR52" s="47"/>
    </row>
    <row r="53" spans="1:57" ht="90" customHeight="1">
      <c r="A53" s="27">
        <f t="shared" si="0"/>
        <v>28</v>
      </c>
      <c r="B53" s="28" t="s">
        <v>235</v>
      </c>
      <c r="C53" s="29"/>
      <c r="D53" s="30"/>
      <c r="E53" s="31"/>
      <c r="F53" s="30"/>
      <c r="G53" s="31" t="s">
        <v>70</v>
      </c>
      <c r="H53" s="30" t="s">
        <v>71</v>
      </c>
      <c r="I53" s="31" t="s">
        <v>70</v>
      </c>
      <c r="J53" s="31" t="s">
        <v>70</v>
      </c>
      <c r="K53" s="32" t="s">
        <v>211</v>
      </c>
      <c r="L53" s="30" t="s">
        <v>212</v>
      </c>
      <c r="M53" s="31" t="s">
        <v>236</v>
      </c>
      <c r="N53" s="31" t="s">
        <v>236</v>
      </c>
      <c r="O53" s="30" t="s">
        <v>224</v>
      </c>
      <c r="P53" s="30"/>
      <c r="Q53" s="30" t="s">
        <v>225</v>
      </c>
      <c r="R53" s="30">
        <v>5110202</v>
      </c>
      <c r="S53" s="30">
        <v>168</v>
      </c>
      <c r="T53" s="30" t="s">
        <v>195</v>
      </c>
      <c r="U53" s="31">
        <v>500</v>
      </c>
      <c r="V53" s="33">
        <v>17000</v>
      </c>
      <c r="W53" s="33">
        <v>17000</v>
      </c>
      <c r="X53" s="30">
        <v>2014</v>
      </c>
      <c r="Y53" s="30" t="s">
        <v>79</v>
      </c>
      <c r="Z53" s="30">
        <v>2014</v>
      </c>
      <c r="AA53" s="30" t="s">
        <v>80</v>
      </c>
      <c r="AB53" s="30">
        <v>2014</v>
      </c>
      <c r="AC53" s="30" t="s">
        <v>81</v>
      </c>
      <c r="AD53" s="30">
        <v>2014</v>
      </c>
      <c r="AE53" s="30" t="s">
        <v>185</v>
      </c>
      <c r="AF53" s="31">
        <v>2014</v>
      </c>
      <c r="AG53" s="31" t="s">
        <v>131</v>
      </c>
      <c r="AH53" s="31">
        <v>2015</v>
      </c>
      <c r="AI53" s="31" t="s">
        <v>185</v>
      </c>
      <c r="AJ53" s="31" t="s">
        <v>226</v>
      </c>
      <c r="AK53" s="30" t="s">
        <v>108</v>
      </c>
      <c r="AL53" s="30"/>
      <c r="AM53" s="30"/>
      <c r="AN53" s="30"/>
      <c r="AO53" s="36"/>
      <c r="AP53" s="30"/>
      <c r="AQ53" s="30"/>
    </row>
    <row r="54" spans="1:57" ht="67.5" customHeight="1">
      <c r="A54" s="27">
        <f t="shared" si="0"/>
        <v>29</v>
      </c>
      <c r="B54" s="28" t="s">
        <v>237</v>
      </c>
      <c r="C54" s="29" t="s">
        <v>133</v>
      </c>
      <c r="D54" s="30"/>
      <c r="E54" s="31"/>
      <c r="F54" s="30"/>
      <c r="G54" s="31" t="s">
        <v>70</v>
      </c>
      <c r="H54" s="30" t="s">
        <v>71</v>
      </c>
      <c r="I54" s="31" t="s">
        <v>70</v>
      </c>
      <c r="J54" s="31" t="s">
        <v>70</v>
      </c>
      <c r="K54" s="32" t="s">
        <v>238</v>
      </c>
      <c r="L54" s="30" t="s">
        <v>239</v>
      </c>
      <c r="M54" s="31" t="s">
        <v>240</v>
      </c>
      <c r="N54" s="31" t="s">
        <v>240</v>
      </c>
      <c r="O54" s="30" t="s">
        <v>162</v>
      </c>
      <c r="P54" s="30"/>
      <c r="Q54" s="30" t="s">
        <v>241</v>
      </c>
      <c r="R54" s="30" t="s">
        <v>242</v>
      </c>
      <c r="S54" s="30">
        <v>642</v>
      </c>
      <c r="T54" s="30" t="s">
        <v>243</v>
      </c>
      <c r="U54" s="30">
        <v>1</v>
      </c>
      <c r="V54" s="33">
        <v>600</v>
      </c>
      <c r="W54" s="33">
        <v>600</v>
      </c>
      <c r="X54" s="30">
        <v>2014</v>
      </c>
      <c r="Y54" s="30" t="s">
        <v>79</v>
      </c>
      <c r="Z54" s="31">
        <v>2014</v>
      </c>
      <c r="AA54" s="31" t="s">
        <v>80</v>
      </c>
      <c r="AB54" s="31">
        <v>2014</v>
      </c>
      <c r="AC54" s="31" t="s">
        <v>81</v>
      </c>
      <c r="AD54" s="31">
        <v>2014</v>
      </c>
      <c r="AE54" s="31" t="s">
        <v>185</v>
      </c>
      <c r="AF54" s="31">
        <v>2014</v>
      </c>
      <c r="AG54" s="31" t="s">
        <v>131</v>
      </c>
      <c r="AH54" s="31">
        <v>2014</v>
      </c>
      <c r="AI54" s="31" t="s">
        <v>104</v>
      </c>
      <c r="AJ54" s="31" t="s">
        <v>107</v>
      </c>
      <c r="AK54" s="30" t="s">
        <v>108</v>
      </c>
      <c r="AL54" s="30"/>
      <c r="AM54" s="30"/>
      <c r="AN54" s="30"/>
      <c r="AO54" s="36"/>
      <c r="AP54" s="30"/>
      <c r="AQ54" s="30" t="s">
        <v>136</v>
      </c>
    </row>
    <row r="55" spans="1:57" ht="67.5" customHeight="1">
      <c r="A55" s="27">
        <f t="shared" si="0"/>
        <v>30</v>
      </c>
      <c r="B55" s="28" t="s">
        <v>244</v>
      </c>
      <c r="C55" s="29" t="s">
        <v>133</v>
      </c>
      <c r="D55" s="30"/>
      <c r="E55" s="31"/>
      <c r="F55" s="30"/>
      <c r="G55" s="31" t="s">
        <v>70</v>
      </c>
      <c r="H55" s="30" t="s">
        <v>71</v>
      </c>
      <c r="I55" s="31" t="s">
        <v>70</v>
      </c>
      <c r="J55" s="31" t="s">
        <v>70</v>
      </c>
      <c r="K55" s="32" t="s">
        <v>238</v>
      </c>
      <c r="L55" s="30" t="s">
        <v>239</v>
      </c>
      <c r="M55" s="31" t="s">
        <v>245</v>
      </c>
      <c r="N55" s="31" t="s">
        <v>245</v>
      </c>
      <c r="O55" s="30" t="s">
        <v>246</v>
      </c>
      <c r="P55" s="30"/>
      <c r="Q55" s="30" t="s">
        <v>91</v>
      </c>
      <c r="R55" s="30">
        <v>4010413</v>
      </c>
      <c r="S55" s="30">
        <v>642</v>
      </c>
      <c r="T55" s="30" t="s">
        <v>77</v>
      </c>
      <c r="U55" s="31">
        <v>1</v>
      </c>
      <c r="V55" s="33">
        <v>500</v>
      </c>
      <c r="W55" s="33">
        <v>500</v>
      </c>
      <c r="X55" s="30">
        <v>2014</v>
      </c>
      <c r="Y55" s="30" t="s">
        <v>79</v>
      </c>
      <c r="Z55" s="31">
        <v>2014</v>
      </c>
      <c r="AA55" s="31" t="s">
        <v>80</v>
      </c>
      <c r="AB55" s="31">
        <v>2014</v>
      </c>
      <c r="AC55" s="31" t="s">
        <v>81</v>
      </c>
      <c r="AD55" s="31">
        <v>2014</v>
      </c>
      <c r="AE55" s="31" t="s">
        <v>185</v>
      </c>
      <c r="AF55" s="31">
        <v>2014</v>
      </c>
      <c r="AG55" s="31" t="s">
        <v>131</v>
      </c>
      <c r="AH55" s="31">
        <v>2014</v>
      </c>
      <c r="AI55" s="31" t="s">
        <v>104</v>
      </c>
      <c r="AJ55" s="31" t="s">
        <v>107</v>
      </c>
      <c r="AK55" s="30" t="s">
        <v>108</v>
      </c>
      <c r="AL55" s="30"/>
      <c r="AM55" s="30"/>
      <c r="AN55" s="30"/>
      <c r="AO55" s="36"/>
      <c r="AP55" s="30"/>
      <c r="AQ55" s="30" t="s">
        <v>136</v>
      </c>
    </row>
    <row r="56" spans="1:57" ht="90" customHeight="1">
      <c r="A56" s="27">
        <f t="shared" si="0"/>
        <v>31</v>
      </c>
      <c r="B56" s="28" t="s">
        <v>247</v>
      </c>
      <c r="C56" s="29" t="s">
        <v>133</v>
      </c>
      <c r="D56" s="30"/>
      <c r="E56" s="31"/>
      <c r="F56" s="30"/>
      <c r="G56" s="31" t="s">
        <v>70</v>
      </c>
      <c r="H56" s="30" t="s">
        <v>71</v>
      </c>
      <c r="I56" s="31" t="s">
        <v>70</v>
      </c>
      <c r="J56" s="31" t="s">
        <v>70</v>
      </c>
      <c r="K56" s="32" t="s">
        <v>238</v>
      </c>
      <c r="L56" s="30" t="s">
        <v>239</v>
      </c>
      <c r="M56" s="31" t="s">
        <v>248</v>
      </c>
      <c r="N56" s="31" t="s">
        <v>248</v>
      </c>
      <c r="O56" s="30" t="s">
        <v>249</v>
      </c>
      <c r="P56" s="30"/>
      <c r="Q56" s="30" t="s">
        <v>250</v>
      </c>
      <c r="R56" s="30">
        <v>454110110</v>
      </c>
      <c r="S56" s="30">
        <v>642</v>
      </c>
      <c r="T56" s="30" t="s">
        <v>77</v>
      </c>
      <c r="U56" s="31">
        <v>1</v>
      </c>
      <c r="V56" s="33">
        <v>900</v>
      </c>
      <c r="W56" s="33">
        <v>900</v>
      </c>
      <c r="X56" s="30">
        <v>2014</v>
      </c>
      <c r="Y56" s="30" t="s">
        <v>78</v>
      </c>
      <c r="Z56" s="30">
        <v>2014</v>
      </c>
      <c r="AA56" s="30" t="s">
        <v>79</v>
      </c>
      <c r="AB56" s="30">
        <v>2014</v>
      </c>
      <c r="AC56" s="30" t="s">
        <v>80</v>
      </c>
      <c r="AD56" s="30">
        <v>2014</v>
      </c>
      <c r="AE56" s="30" t="s">
        <v>81</v>
      </c>
      <c r="AF56" s="31">
        <v>2014</v>
      </c>
      <c r="AG56" s="31" t="s">
        <v>185</v>
      </c>
      <c r="AH56" s="31">
        <v>2014</v>
      </c>
      <c r="AI56" s="31" t="s">
        <v>131</v>
      </c>
      <c r="AJ56" s="31" t="s">
        <v>107</v>
      </c>
      <c r="AK56" s="30" t="s">
        <v>108</v>
      </c>
      <c r="AL56" s="30"/>
      <c r="AM56" s="30"/>
      <c r="AN56" s="30"/>
      <c r="AO56" s="36"/>
      <c r="AP56" s="30"/>
      <c r="AQ56" s="30" t="s">
        <v>136</v>
      </c>
    </row>
    <row r="57" spans="1:57" ht="67.5" customHeight="1">
      <c r="A57" s="27">
        <f t="shared" si="0"/>
        <v>32</v>
      </c>
      <c r="B57" s="28" t="s">
        <v>251</v>
      </c>
      <c r="C57" s="29" t="s">
        <v>252</v>
      </c>
      <c r="D57" s="30"/>
      <c r="E57" s="31"/>
      <c r="F57" s="30"/>
      <c r="G57" s="31" t="s">
        <v>70</v>
      </c>
      <c r="H57" s="30" t="s">
        <v>71</v>
      </c>
      <c r="I57" s="31" t="s">
        <v>70</v>
      </c>
      <c r="J57" s="31" t="s">
        <v>70</v>
      </c>
      <c r="K57" s="32" t="s">
        <v>238</v>
      </c>
      <c r="L57" s="30" t="s">
        <v>239</v>
      </c>
      <c r="M57" s="31" t="s">
        <v>253</v>
      </c>
      <c r="N57" s="31" t="s">
        <v>253</v>
      </c>
      <c r="O57" s="30" t="s">
        <v>254</v>
      </c>
      <c r="P57" s="30"/>
      <c r="Q57" s="30" t="s">
        <v>255</v>
      </c>
      <c r="R57" s="30">
        <v>8040059</v>
      </c>
      <c r="S57" s="30">
        <v>642</v>
      </c>
      <c r="T57" s="30" t="s">
        <v>77</v>
      </c>
      <c r="U57" s="31">
        <v>1</v>
      </c>
      <c r="V57" s="33">
        <v>5</v>
      </c>
      <c r="W57" s="33">
        <v>5</v>
      </c>
      <c r="X57" s="30">
        <v>2014</v>
      </c>
      <c r="Y57" s="29" t="s">
        <v>104</v>
      </c>
      <c r="Z57" s="30">
        <v>2014</v>
      </c>
      <c r="AA57" s="29" t="s">
        <v>105</v>
      </c>
      <c r="AB57" s="30">
        <v>2014</v>
      </c>
      <c r="AC57" s="29" t="s">
        <v>105</v>
      </c>
      <c r="AD57" s="30">
        <v>2014</v>
      </c>
      <c r="AE57" s="29" t="s">
        <v>106</v>
      </c>
      <c r="AF57" s="31">
        <v>2014</v>
      </c>
      <c r="AG57" s="28" t="s">
        <v>106</v>
      </c>
      <c r="AH57" s="31">
        <v>2014</v>
      </c>
      <c r="AI57" s="28" t="s">
        <v>92</v>
      </c>
      <c r="AJ57" s="31" t="s">
        <v>256</v>
      </c>
      <c r="AK57" s="30" t="s">
        <v>83</v>
      </c>
      <c r="AL57" s="30"/>
      <c r="AM57" s="30"/>
      <c r="AN57" s="30"/>
      <c r="AO57" s="36"/>
      <c r="AP57" s="30"/>
      <c r="AQ57" s="30" t="s">
        <v>257</v>
      </c>
    </row>
    <row r="58" spans="1:57" ht="67.5" customHeight="1">
      <c r="A58" s="27">
        <f t="shared" si="0"/>
        <v>33</v>
      </c>
      <c r="B58" s="28" t="s">
        <v>258</v>
      </c>
      <c r="C58" s="29" t="s">
        <v>252</v>
      </c>
      <c r="D58" s="30"/>
      <c r="E58" s="31"/>
      <c r="F58" s="30"/>
      <c r="G58" s="30" t="s">
        <v>70</v>
      </c>
      <c r="H58" s="31" t="s">
        <v>71</v>
      </c>
      <c r="I58" s="30" t="s">
        <v>70</v>
      </c>
      <c r="J58" s="31" t="s">
        <v>70</v>
      </c>
      <c r="K58" s="32" t="s">
        <v>238</v>
      </c>
      <c r="L58" s="30" t="s">
        <v>239</v>
      </c>
      <c r="M58" s="31" t="s">
        <v>259</v>
      </c>
      <c r="N58" s="31" t="s">
        <v>259</v>
      </c>
      <c r="O58" s="30" t="s">
        <v>254</v>
      </c>
      <c r="P58" s="30"/>
      <c r="Q58" s="30" t="s">
        <v>255</v>
      </c>
      <c r="R58" s="30">
        <v>8040059</v>
      </c>
      <c r="S58" s="30">
        <v>642</v>
      </c>
      <c r="T58" s="30" t="s">
        <v>77</v>
      </c>
      <c r="U58" s="31">
        <v>1</v>
      </c>
      <c r="V58" s="33">
        <v>16</v>
      </c>
      <c r="W58" s="33">
        <v>16</v>
      </c>
      <c r="X58" s="30">
        <v>2014</v>
      </c>
      <c r="Y58" s="29" t="s">
        <v>104</v>
      </c>
      <c r="Z58" s="30">
        <v>2014</v>
      </c>
      <c r="AA58" s="29" t="s">
        <v>105</v>
      </c>
      <c r="AB58" s="30">
        <v>2014</v>
      </c>
      <c r="AC58" s="29" t="s">
        <v>105</v>
      </c>
      <c r="AD58" s="30">
        <v>2014</v>
      </c>
      <c r="AE58" s="29" t="s">
        <v>106</v>
      </c>
      <c r="AF58" s="31">
        <v>2014</v>
      </c>
      <c r="AG58" s="28" t="s">
        <v>106</v>
      </c>
      <c r="AH58" s="31">
        <v>2014</v>
      </c>
      <c r="AI58" s="28" t="s">
        <v>92</v>
      </c>
      <c r="AJ58" s="31" t="s">
        <v>256</v>
      </c>
      <c r="AK58" s="30" t="s">
        <v>83</v>
      </c>
      <c r="AL58" s="30"/>
      <c r="AM58" s="30"/>
      <c r="AN58" s="30"/>
      <c r="AO58" s="36"/>
      <c r="AP58" s="30"/>
      <c r="AQ58" s="30" t="s">
        <v>257</v>
      </c>
    </row>
    <row r="59" spans="1:57" ht="135" customHeight="1">
      <c r="A59" s="27">
        <f t="shared" si="0"/>
        <v>34</v>
      </c>
      <c r="B59" s="28" t="s">
        <v>260</v>
      </c>
      <c r="C59" s="29" t="s">
        <v>133</v>
      </c>
      <c r="D59" s="30"/>
      <c r="E59" s="31"/>
      <c r="F59" s="30"/>
      <c r="G59" s="30" t="s">
        <v>70</v>
      </c>
      <c r="H59" s="31" t="s">
        <v>71</v>
      </c>
      <c r="I59" s="30" t="s">
        <v>70</v>
      </c>
      <c r="J59" s="31" t="s">
        <v>70</v>
      </c>
      <c r="K59" s="32" t="s">
        <v>238</v>
      </c>
      <c r="L59" s="30" t="s">
        <v>239</v>
      </c>
      <c r="M59" s="31" t="s">
        <v>261</v>
      </c>
      <c r="N59" s="31" t="s">
        <v>261</v>
      </c>
      <c r="O59" s="30" t="s">
        <v>262</v>
      </c>
      <c r="P59" s="30"/>
      <c r="Q59" s="30" t="s">
        <v>263</v>
      </c>
      <c r="R59" s="30" t="s">
        <v>264</v>
      </c>
      <c r="S59" s="30">
        <v>642</v>
      </c>
      <c r="T59" s="30" t="s">
        <v>77</v>
      </c>
      <c r="U59" s="31">
        <v>1</v>
      </c>
      <c r="V59" s="33">
        <v>400</v>
      </c>
      <c r="W59" s="33">
        <v>400</v>
      </c>
      <c r="X59" s="30">
        <v>2014</v>
      </c>
      <c r="Y59" s="30" t="s">
        <v>78</v>
      </c>
      <c r="Z59" s="30">
        <v>2014</v>
      </c>
      <c r="AA59" s="30" t="s">
        <v>79</v>
      </c>
      <c r="AB59" s="30">
        <v>2014</v>
      </c>
      <c r="AC59" s="30" t="s">
        <v>79</v>
      </c>
      <c r="AD59" s="30">
        <v>2014</v>
      </c>
      <c r="AE59" s="30" t="s">
        <v>80</v>
      </c>
      <c r="AF59" s="31">
        <v>2014</v>
      </c>
      <c r="AG59" s="31" t="s">
        <v>81</v>
      </c>
      <c r="AH59" s="31">
        <v>2014</v>
      </c>
      <c r="AI59" s="31" t="s">
        <v>131</v>
      </c>
      <c r="AJ59" s="31" t="s">
        <v>107</v>
      </c>
      <c r="AK59" s="30" t="s">
        <v>108</v>
      </c>
      <c r="AL59" s="30"/>
      <c r="AM59" s="30"/>
      <c r="AN59" s="30"/>
      <c r="AO59" s="36"/>
      <c r="AP59" s="30"/>
      <c r="AQ59" s="30" t="s">
        <v>136</v>
      </c>
    </row>
    <row r="60" spans="1:57" ht="123.75" customHeight="1">
      <c r="A60" s="27">
        <f t="shared" si="0"/>
        <v>35</v>
      </c>
      <c r="B60" s="28" t="s">
        <v>265</v>
      </c>
      <c r="C60" s="29"/>
      <c r="D60" s="30"/>
      <c r="E60" s="31"/>
      <c r="F60" s="30"/>
      <c r="G60" s="30" t="s">
        <v>70</v>
      </c>
      <c r="H60" s="31" t="s">
        <v>71</v>
      </c>
      <c r="I60" s="30" t="s">
        <v>70</v>
      </c>
      <c r="J60" s="31" t="s">
        <v>70</v>
      </c>
      <c r="K60" s="32" t="s">
        <v>238</v>
      </c>
      <c r="L60" s="30" t="s">
        <v>239</v>
      </c>
      <c r="M60" s="31" t="s">
        <v>266</v>
      </c>
      <c r="N60" s="31" t="s">
        <v>266</v>
      </c>
      <c r="O60" s="49" t="s">
        <v>267</v>
      </c>
      <c r="P60" s="30"/>
      <c r="Q60" s="30" t="s">
        <v>268</v>
      </c>
      <c r="R60" s="30" t="s">
        <v>269</v>
      </c>
      <c r="S60" s="30">
        <v>642</v>
      </c>
      <c r="T60" s="30" t="s">
        <v>77</v>
      </c>
      <c r="U60" s="31">
        <v>1</v>
      </c>
      <c r="V60" s="33">
        <v>400</v>
      </c>
      <c r="W60" s="33">
        <v>400</v>
      </c>
      <c r="X60" s="30">
        <v>2013</v>
      </c>
      <c r="Y60" s="30" t="s">
        <v>105</v>
      </c>
      <c r="Z60" s="30">
        <v>2013</v>
      </c>
      <c r="AA60" s="30" t="s">
        <v>106</v>
      </c>
      <c r="AB60" s="30">
        <v>2013</v>
      </c>
      <c r="AC60" s="30" t="s">
        <v>106</v>
      </c>
      <c r="AD60" s="31">
        <v>2014</v>
      </c>
      <c r="AE60" s="31" t="s">
        <v>93</v>
      </c>
      <c r="AF60" s="31">
        <v>2014</v>
      </c>
      <c r="AG60" s="31" t="s">
        <v>93</v>
      </c>
      <c r="AH60" s="31">
        <v>2014</v>
      </c>
      <c r="AI60" s="31" t="s">
        <v>92</v>
      </c>
      <c r="AJ60" s="31" t="s">
        <v>107</v>
      </c>
      <c r="AK60" s="30" t="s">
        <v>108</v>
      </c>
      <c r="AL60" s="30"/>
      <c r="AM60" s="30"/>
      <c r="AN60" s="30"/>
      <c r="AO60" s="36"/>
      <c r="AP60" s="30" t="s">
        <v>270</v>
      </c>
      <c r="AQ60" s="30"/>
    </row>
    <row r="61" spans="1:57" ht="180" customHeight="1">
      <c r="A61" s="27">
        <f t="shared" si="0"/>
        <v>36</v>
      </c>
      <c r="B61" s="28" t="s">
        <v>271</v>
      </c>
      <c r="C61" s="40"/>
      <c r="D61" s="38"/>
      <c r="E61" s="38"/>
      <c r="F61" s="38"/>
      <c r="G61" s="30" t="s">
        <v>70</v>
      </c>
      <c r="H61" s="31" t="s">
        <v>71</v>
      </c>
      <c r="I61" s="30" t="s">
        <v>70</v>
      </c>
      <c r="J61" s="31" t="s">
        <v>70</v>
      </c>
      <c r="K61" s="32" t="s">
        <v>272</v>
      </c>
      <c r="L61" s="30" t="s">
        <v>273</v>
      </c>
      <c r="M61" s="31" t="s">
        <v>274</v>
      </c>
      <c r="N61" s="31" t="s">
        <v>274</v>
      </c>
      <c r="O61" s="30" t="s">
        <v>275</v>
      </c>
      <c r="P61" s="30"/>
      <c r="Q61" s="30" t="s">
        <v>184</v>
      </c>
      <c r="R61" s="30" t="s">
        <v>276</v>
      </c>
      <c r="S61" s="30">
        <v>168</v>
      </c>
      <c r="T61" s="30" t="s">
        <v>195</v>
      </c>
      <c r="U61" s="30">
        <v>3500</v>
      </c>
      <c r="V61" s="33">
        <v>21000</v>
      </c>
      <c r="W61" s="33">
        <v>21000</v>
      </c>
      <c r="X61" s="30">
        <v>2014</v>
      </c>
      <c r="Y61" s="30" t="s">
        <v>81</v>
      </c>
      <c r="Z61" s="30">
        <v>2014</v>
      </c>
      <c r="AA61" s="30" t="s">
        <v>185</v>
      </c>
      <c r="AB61" s="30">
        <v>2014</v>
      </c>
      <c r="AC61" s="30" t="s">
        <v>131</v>
      </c>
      <c r="AD61" s="31">
        <v>2014</v>
      </c>
      <c r="AE61" s="31" t="s">
        <v>104</v>
      </c>
      <c r="AF61" s="31">
        <v>2014</v>
      </c>
      <c r="AG61" s="31" t="s">
        <v>104</v>
      </c>
      <c r="AH61" s="31">
        <v>2015</v>
      </c>
      <c r="AI61" s="31" t="s">
        <v>131</v>
      </c>
      <c r="AJ61" s="31" t="s">
        <v>226</v>
      </c>
      <c r="AK61" s="30" t="s">
        <v>108</v>
      </c>
      <c r="AL61" s="30"/>
      <c r="AM61" s="30"/>
      <c r="AN61" s="30"/>
      <c r="AO61" s="30"/>
      <c r="AP61" s="29" t="s">
        <v>277</v>
      </c>
      <c r="AQ61" s="29"/>
    </row>
    <row r="62" spans="1:57" ht="112.5" customHeight="1">
      <c r="A62" s="27">
        <f t="shared" si="0"/>
        <v>37</v>
      </c>
      <c r="B62" s="28" t="s">
        <v>278</v>
      </c>
      <c r="C62" s="40"/>
      <c r="D62" s="38"/>
      <c r="E62" s="38"/>
      <c r="F62" s="38"/>
      <c r="G62" s="30" t="s">
        <v>70</v>
      </c>
      <c r="H62" s="31" t="s">
        <v>71</v>
      </c>
      <c r="I62" s="30" t="s">
        <v>70</v>
      </c>
      <c r="J62" s="31" t="s">
        <v>70</v>
      </c>
      <c r="K62" s="32" t="s">
        <v>272</v>
      </c>
      <c r="L62" s="30" t="s">
        <v>273</v>
      </c>
      <c r="M62" s="30" t="s">
        <v>279</v>
      </c>
      <c r="N62" s="30" t="s">
        <v>279</v>
      </c>
      <c r="O62" s="30" t="s">
        <v>280</v>
      </c>
      <c r="P62" s="30"/>
      <c r="Q62" s="30" t="s">
        <v>184</v>
      </c>
      <c r="R62" s="30" t="s">
        <v>276</v>
      </c>
      <c r="S62" s="30">
        <v>168</v>
      </c>
      <c r="T62" s="30" t="s">
        <v>195</v>
      </c>
      <c r="U62" s="30">
        <v>15470</v>
      </c>
      <c r="V62" s="33">
        <v>510510</v>
      </c>
      <c r="W62" s="33">
        <v>510510</v>
      </c>
      <c r="X62" s="30">
        <v>2013</v>
      </c>
      <c r="Y62" s="30" t="s">
        <v>104</v>
      </c>
      <c r="Z62" s="30">
        <v>2013</v>
      </c>
      <c r="AA62" s="30" t="s">
        <v>105</v>
      </c>
      <c r="AB62" s="30">
        <v>2013</v>
      </c>
      <c r="AC62" s="30" t="s">
        <v>106</v>
      </c>
      <c r="AD62" s="31">
        <v>2014</v>
      </c>
      <c r="AE62" s="31" t="s">
        <v>93</v>
      </c>
      <c r="AF62" s="31">
        <v>2014</v>
      </c>
      <c r="AG62" s="31" t="s">
        <v>93</v>
      </c>
      <c r="AH62" s="31">
        <v>2014</v>
      </c>
      <c r="AI62" s="31" t="s">
        <v>92</v>
      </c>
      <c r="AJ62" s="31" t="s">
        <v>226</v>
      </c>
      <c r="AK62" s="30" t="s">
        <v>108</v>
      </c>
      <c r="AL62" s="30"/>
      <c r="AM62" s="30"/>
      <c r="AN62" s="30"/>
      <c r="AO62" s="30"/>
      <c r="AP62" s="29" t="s">
        <v>277</v>
      </c>
      <c r="AQ62" s="29"/>
    </row>
    <row r="63" spans="1:57" ht="67.5" customHeight="1">
      <c r="A63" s="27">
        <f t="shared" si="0"/>
        <v>38</v>
      </c>
      <c r="B63" s="28" t="s">
        <v>281</v>
      </c>
      <c r="C63" s="29" t="s">
        <v>133</v>
      </c>
      <c r="D63" s="30"/>
      <c r="E63" s="31"/>
      <c r="F63" s="30"/>
      <c r="G63" s="30" t="s">
        <v>70</v>
      </c>
      <c r="H63" s="31" t="s">
        <v>71</v>
      </c>
      <c r="I63" s="30" t="s">
        <v>70</v>
      </c>
      <c r="J63" s="31" t="s">
        <v>70</v>
      </c>
      <c r="K63" s="32" t="s">
        <v>282</v>
      </c>
      <c r="L63" s="30" t="s">
        <v>283</v>
      </c>
      <c r="M63" s="31" t="s">
        <v>284</v>
      </c>
      <c r="N63" s="31" t="s">
        <v>284</v>
      </c>
      <c r="O63" s="30" t="s">
        <v>285</v>
      </c>
      <c r="P63" s="30" t="s">
        <v>141</v>
      </c>
      <c r="Q63" s="30" t="s">
        <v>184</v>
      </c>
      <c r="R63" s="30">
        <v>6312020</v>
      </c>
      <c r="S63" s="30">
        <v>535</v>
      </c>
      <c r="T63" s="30" t="s">
        <v>286</v>
      </c>
      <c r="U63" s="31">
        <v>1000</v>
      </c>
      <c r="V63" s="33" t="s">
        <v>287</v>
      </c>
      <c r="W63" s="33">
        <v>10000</v>
      </c>
      <c r="X63" s="30">
        <v>2014</v>
      </c>
      <c r="Y63" s="30" t="s">
        <v>131</v>
      </c>
      <c r="Z63" s="30">
        <v>2014</v>
      </c>
      <c r="AA63" s="30" t="s">
        <v>104</v>
      </c>
      <c r="AB63" s="30">
        <v>2014</v>
      </c>
      <c r="AC63" s="30" t="s">
        <v>105</v>
      </c>
      <c r="AD63" s="30">
        <v>2014</v>
      </c>
      <c r="AE63" s="30" t="s">
        <v>105</v>
      </c>
      <c r="AF63" s="31">
        <v>2014</v>
      </c>
      <c r="AG63" s="31" t="s">
        <v>105</v>
      </c>
      <c r="AH63" s="31">
        <v>2015</v>
      </c>
      <c r="AI63" s="31" t="s">
        <v>105</v>
      </c>
      <c r="AJ63" s="31" t="s">
        <v>226</v>
      </c>
      <c r="AK63" s="30" t="s">
        <v>108</v>
      </c>
      <c r="AL63" s="30" t="s">
        <v>141</v>
      </c>
      <c r="AM63" s="30" t="s">
        <v>288</v>
      </c>
      <c r="AN63" s="30" t="s">
        <v>289</v>
      </c>
      <c r="AO63" s="30" t="s">
        <v>141</v>
      </c>
      <c r="AP63" s="30" t="s">
        <v>141</v>
      </c>
      <c r="AQ63" s="30" t="s">
        <v>290</v>
      </c>
      <c r="AR63" s="26"/>
      <c r="AS63" s="34"/>
      <c r="AT63" s="26"/>
      <c r="AU63" s="26"/>
      <c r="AV63" s="26"/>
      <c r="AW63" s="26"/>
      <c r="AX63" s="26"/>
      <c r="AY63" s="26"/>
      <c r="AZ63" s="26"/>
      <c r="BA63" s="26"/>
      <c r="BB63" s="26"/>
      <c r="BC63" s="26"/>
      <c r="BD63" s="26"/>
      <c r="BE63" s="26"/>
    </row>
    <row r="64" spans="1:57" ht="101.25" customHeight="1">
      <c r="A64" s="27">
        <f t="shared" si="0"/>
        <v>39</v>
      </c>
      <c r="B64" s="28" t="s">
        <v>291</v>
      </c>
      <c r="C64" s="29" t="s">
        <v>98</v>
      </c>
      <c r="D64" s="30"/>
      <c r="E64" s="31"/>
      <c r="F64" s="30"/>
      <c r="G64" s="29" t="s">
        <v>292</v>
      </c>
      <c r="H64" s="31" t="s">
        <v>71</v>
      </c>
      <c r="I64" s="30" t="str">
        <f>G64</f>
        <v>ОП Калининград</v>
      </c>
      <c r="J64" s="31" t="str">
        <f>I64</f>
        <v>ОП Калининград</v>
      </c>
      <c r="K64" s="32" t="s">
        <v>293</v>
      </c>
      <c r="L64" s="30" t="s">
        <v>283</v>
      </c>
      <c r="M64" s="31" t="s">
        <v>294</v>
      </c>
      <c r="N64" s="31" t="s">
        <v>294</v>
      </c>
      <c r="O64" s="30" t="s">
        <v>295</v>
      </c>
      <c r="P64" s="30" t="s">
        <v>141</v>
      </c>
      <c r="Q64" s="32" t="s">
        <v>120</v>
      </c>
      <c r="R64" s="30">
        <v>3319020</v>
      </c>
      <c r="S64" s="30">
        <v>362</v>
      </c>
      <c r="T64" s="30" t="s">
        <v>77</v>
      </c>
      <c r="U64" s="31">
        <v>1</v>
      </c>
      <c r="V64" s="48">
        <v>150</v>
      </c>
      <c r="W64" s="33">
        <v>400</v>
      </c>
      <c r="X64" s="30">
        <v>2014</v>
      </c>
      <c r="Y64" s="30" t="s">
        <v>185</v>
      </c>
      <c r="Z64" s="30">
        <v>2014</v>
      </c>
      <c r="AA64" s="30" t="s">
        <v>104</v>
      </c>
      <c r="AB64" s="30">
        <v>2014</v>
      </c>
      <c r="AC64" s="30" t="s">
        <v>104</v>
      </c>
      <c r="AD64" s="30">
        <v>2014</v>
      </c>
      <c r="AE64" s="30" t="s">
        <v>104</v>
      </c>
      <c r="AF64" s="31">
        <v>2014</v>
      </c>
      <c r="AG64" s="31" t="s">
        <v>104</v>
      </c>
      <c r="AH64" s="31">
        <v>2015</v>
      </c>
      <c r="AI64" s="31" t="s">
        <v>104</v>
      </c>
      <c r="AJ64" s="31" t="s">
        <v>107</v>
      </c>
      <c r="AK64" s="30" t="s">
        <v>108</v>
      </c>
      <c r="AL64" s="30" t="s">
        <v>141</v>
      </c>
      <c r="AM64" s="30" t="s">
        <v>288</v>
      </c>
      <c r="AN64" s="30" t="s">
        <v>289</v>
      </c>
      <c r="AO64" s="30" t="s">
        <v>141</v>
      </c>
      <c r="AP64" s="30"/>
      <c r="AQ64" s="30" t="s">
        <v>296</v>
      </c>
    </row>
    <row r="65" spans="1:45" ht="123.75" customHeight="1">
      <c r="A65" s="27">
        <f t="shared" si="0"/>
        <v>40</v>
      </c>
      <c r="B65" s="28" t="s">
        <v>297</v>
      </c>
      <c r="C65" s="29" t="s">
        <v>252</v>
      </c>
      <c r="D65" s="38"/>
      <c r="E65" s="38"/>
      <c r="F65" s="38"/>
      <c r="G65" s="29" t="s">
        <v>292</v>
      </c>
      <c r="H65" s="31" t="s">
        <v>71</v>
      </c>
      <c r="I65" s="30" t="str">
        <f>G65</f>
        <v>ОП Калининград</v>
      </c>
      <c r="J65" s="31" t="str">
        <f>I65</f>
        <v>ОП Калининград</v>
      </c>
      <c r="K65" s="32" t="s">
        <v>293</v>
      </c>
      <c r="L65" s="30" t="s">
        <v>283</v>
      </c>
      <c r="M65" s="31" t="s">
        <v>298</v>
      </c>
      <c r="N65" s="31" t="s">
        <v>298</v>
      </c>
      <c r="O65" s="30" t="s">
        <v>299</v>
      </c>
      <c r="P65" s="30" t="s">
        <v>141</v>
      </c>
      <c r="Q65" s="30" t="s">
        <v>140</v>
      </c>
      <c r="R65" s="30">
        <v>48465100</v>
      </c>
      <c r="S65" s="30">
        <v>112</v>
      </c>
      <c r="T65" s="30" t="s">
        <v>77</v>
      </c>
      <c r="U65" s="31">
        <v>1</v>
      </c>
      <c r="V65" s="48">
        <v>100</v>
      </c>
      <c r="W65" s="50" t="s">
        <v>300</v>
      </c>
      <c r="X65" s="30">
        <v>2014</v>
      </c>
      <c r="Y65" s="30" t="s">
        <v>131</v>
      </c>
      <c r="Z65" s="30">
        <v>2014</v>
      </c>
      <c r="AA65" s="30" t="s">
        <v>104</v>
      </c>
      <c r="AB65" s="30">
        <v>2014</v>
      </c>
      <c r="AC65" s="30" t="s">
        <v>105</v>
      </c>
      <c r="AD65" s="30">
        <v>2014</v>
      </c>
      <c r="AE65" s="30" t="s">
        <v>105</v>
      </c>
      <c r="AF65" s="31">
        <v>2014</v>
      </c>
      <c r="AG65" s="31" t="s">
        <v>105</v>
      </c>
      <c r="AH65" s="31">
        <v>2015</v>
      </c>
      <c r="AI65" s="31" t="s">
        <v>105</v>
      </c>
      <c r="AJ65" s="31" t="s">
        <v>107</v>
      </c>
      <c r="AK65" s="30" t="s">
        <v>108</v>
      </c>
      <c r="AL65" s="30" t="s">
        <v>141</v>
      </c>
      <c r="AM65" s="30" t="s">
        <v>288</v>
      </c>
      <c r="AN65" s="30" t="s">
        <v>289</v>
      </c>
      <c r="AO65" s="30" t="s">
        <v>141</v>
      </c>
      <c r="AP65" s="30"/>
      <c r="AQ65" s="30" t="s">
        <v>301</v>
      </c>
    </row>
    <row r="66" spans="1:45" ht="101.25" customHeight="1">
      <c r="A66" s="27">
        <f t="shared" si="0"/>
        <v>41</v>
      </c>
      <c r="B66" s="28" t="s">
        <v>302</v>
      </c>
      <c r="C66" s="40"/>
      <c r="D66" s="38"/>
      <c r="E66" s="38"/>
      <c r="F66" s="38"/>
      <c r="G66" s="30" t="s">
        <v>70</v>
      </c>
      <c r="H66" s="31" t="s">
        <v>71</v>
      </c>
      <c r="I66" s="30" t="s">
        <v>70</v>
      </c>
      <c r="J66" s="31" t="s">
        <v>70</v>
      </c>
      <c r="K66" s="32" t="s">
        <v>293</v>
      </c>
      <c r="L66" s="30" t="s">
        <v>283</v>
      </c>
      <c r="M66" s="31" t="s">
        <v>303</v>
      </c>
      <c r="N66" s="31" t="s">
        <v>303</v>
      </c>
      <c r="O66" s="30" t="s">
        <v>304</v>
      </c>
      <c r="P66" s="30" t="s">
        <v>141</v>
      </c>
      <c r="Q66" s="30" t="s">
        <v>199</v>
      </c>
      <c r="R66" s="30">
        <v>6023010</v>
      </c>
      <c r="S66" s="30">
        <v>168</v>
      </c>
      <c r="T66" s="30" t="s">
        <v>77</v>
      </c>
      <c r="U66" s="31">
        <v>1</v>
      </c>
      <c r="V66" s="33">
        <v>1000</v>
      </c>
      <c r="W66" s="50">
        <v>1000</v>
      </c>
      <c r="X66" s="30">
        <v>2014</v>
      </c>
      <c r="Y66" s="30" t="s">
        <v>131</v>
      </c>
      <c r="Z66" s="30">
        <v>2014</v>
      </c>
      <c r="AA66" s="30" t="s">
        <v>104</v>
      </c>
      <c r="AB66" s="30">
        <v>2014</v>
      </c>
      <c r="AC66" s="30" t="s">
        <v>105</v>
      </c>
      <c r="AD66" s="30">
        <v>2014</v>
      </c>
      <c r="AE66" s="30" t="s">
        <v>105</v>
      </c>
      <c r="AF66" s="31">
        <v>2014</v>
      </c>
      <c r="AG66" s="31" t="s">
        <v>105</v>
      </c>
      <c r="AH66" s="31">
        <v>2015</v>
      </c>
      <c r="AI66" s="31" t="s">
        <v>105</v>
      </c>
      <c r="AJ66" s="31" t="s">
        <v>107</v>
      </c>
      <c r="AK66" s="30" t="s">
        <v>108</v>
      </c>
      <c r="AL66" s="30" t="s">
        <v>141</v>
      </c>
      <c r="AM66" s="30" t="s">
        <v>288</v>
      </c>
      <c r="AN66" s="30" t="s">
        <v>289</v>
      </c>
      <c r="AO66" s="30" t="s">
        <v>141</v>
      </c>
      <c r="AP66" s="30"/>
      <c r="AQ66" s="30"/>
    </row>
    <row r="67" spans="1:45" ht="101.25" customHeight="1">
      <c r="A67" s="27">
        <f t="shared" si="0"/>
        <v>42</v>
      </c>
      <c r="B67" s="28" t="s">
        <v>305</v>
      </c>
      <c r="C67" s="51" t="s">
        <v>133</v>
      </c>
      <c r="D67" s="43"/>
      <c r="E67" s="43"/>
      <c r="F67" s="43"/>
      <c r="G67" s="30" t="s">
        <v>70</v>
      </c>
      <c r="H67" s="31" t="s">
        <v>71</v>
      </c>
      <c r="I67" s="30" t="s">
        <v>70</v>
      </c>
      <c r="J67" s="31" t="s">
        <v>70</v>
      </c>
      <c r="K67" s="32" t="s">
        <v>293</v>
      </c>
      <c r="L67" s="30" t="s">
        <v>306</v>
      </c>
      <c r="M67" s="31" t="s">
        <v>307</v>
      </c>
      <c r="N67" s="31" t="s">
        <v>307</v>
      </c>
      <c r="O67" s="30" t="s">
        <v>295</v>
      </c>
      <c r="P67" s="30" t="s">
        <v>141</v>
      </c>
      <c r="Q67" s="30" t="s">
        <v>199</v>
      </c>
      <c r="R67" s="30">
        <v>410020</v>
      </c>
      <c r="S67" s="30">
        <v>168</v>
      </c>
      <c r="T67" s="30" t="s">
        <v>77</v>
      </c>
      <c r="U67" s="31">
        <v>1</v>
      </c>
      <c r="V67" s="33">
        <v>490</v>
      </c>
      <c r="W67" s="33">
        <v>490</v>
      </c>
      <c r="X67" s="30">
        <v>2014</v>
      </c>
      <c r="Y67" s="30" t="s">
        <v>131</v>
      </c>
      <c r="Z67" s="30">
        <v>2014</v>
      </c>
      <c r="AA67" s="30" t="s">
        <v>104</v>
      </c>
      <c r="AB67" s="30">
        <v>2014</v>
      </c>
      <c r="AC67" s="30" t="s">
        <v>105</v>
      </c>
      <c r="AD67" s="30">
        <v>2014</v>
      </c>
      <c r="AE67" s="30" t="s">
        <v>105</v>
      </c>
      <c r="AF67" s="31">
        <v>2014</v>
      </c>
      <c r="AG67" s="31" t="s">
        <v>105</v>
      </c>
      <c r="AH67" s="31">
        <v>2015</v>
      </c>
      <c r="AI67" s="31" t="s">
        <v>105</v>
      </c>
      <c r="AJ67" s="31" t="s">
        <v>107</v>
      </c>
      <c r="AK67" s="30" t="s">
        <v>108</v>
      </c>
      <c r="AL67" s="30" t="s">
        <v>141</v>
      </c>
      <c r="AM67" s="30" t="s">
        <v>288</v>
      </c>
      <c r="AN67" s="30" t="s">
        <v>289</v>
      </c>
      <c r="AO67" s="30" t="s">
        <v>141</v>
      </c>
      <c r="AP67" s="30" t="s">
        <v>141</v>
      </c>
      <c r="AQ67" s="30" t="s">
        <v>308</v>
      </c>
    </row>
    <row r="68" spans="1:45" ht="56.25" customHeight="1">
      <c r="A68" s="27">
        <f t="shared" si="0"/>
        <v>43</v>
      </c>
      <c r="B68" s="28" t="s">
        <v>309</v>
      </c>
      <c r="C68" s="51" t="s">
        <v>133</v>
      </c>
      <c r="D68" s="43"/>
      <c r="E68" s="43"/>
      <c r="F68" s="43"/>
      <c r="G68" s="30" t="s">
        <v>70</v>
      </c>
      <c r="H68" s="31" t="s">
        <v>71</v>
      </c>
      <c r="I68" s="30" t="s">
        <v>70</v>
      </c>
      <c r="J68" s="31" t="s">
        <v>70</v>
      </c>
      <c r="K68" s="32" t="s">
        <v>293</v>
      </c>
      <c r="L68" s="30" t="s">
        <v>306</v>
      </c>
      <c r="M68" s="31" t="s">
        <v>310</v>
      </c>
      <c r="N68" s="31" t="s">
        <v>310</v>
      </c>
      <c r="O68" s="30" t="s">
        <v>311</v>
      </c>
      <c r="P68" s="30" t="s">
        <v>141</v>
      </c>
      <c r="Q68" s="30" t="s">
        <v>184</v>
      </c>
      <c r="R68" s="30">
        <v>6312020</v>
      </c>
      <c r="S68" s="30">
        <v>796</v>
      </c>
      <c r="T68" s="30" t="s">
        <v>77</v>
      </c>
      <c r="U68" s="31">
        <v>1</v>
      </c>
      <c r="V68" s="33">
        <v>200</v>
      </c>
      <c r="W68" s="50">
        <v>200</v>
      </c>
      <c r="X68" s="30">
        <v>2014</v>
      </c>
      <c r="Y68" s="30" t="s">
        <v>131</v>
      </c>
      <c r="Z68" s="30">
        <v>2014</v>
      </c>
      <c r="AA68" s="30" t="s">
        <v>104</v>
      </c>
      <c r="AB68" s="30">
        <v>2014</v>
      </c>
      <c r="AC68" s="30" t="s">
        <v>105</v>
      </c>
      <c r="AD68" s="30">
        <v>2014</v>
      </c>
      <c r="AE68" s="30" t="s">
        <v>105</v>
      </c>
      <c r="AF68" s="31">
        <v>2014</v>
      </c>
      <c r="AG68" s="31" t="s">
        <v>105</v>
      </c>
      <c r="AH68" s="31">
        <v>2015</v>
      </c>
      <c r="AI68" s="31" t="s">
        <v>105</v>
      </c>
      <c r="AJ68" s="31" t="s">
        <v>107</v>
      </c>
      <c r="AK68" s="30" t="s">
        <v>108</v>
      </c>
      <c r="AL68" s="30" t="s">
        <v>141</v>
      </c>
      <c r="AM68" s="30" t="s">
        <v>288</v>
      </c>
      <c r="AN68" s="30" t="s">
        <v>289</v>
      </c>
      <c r="AO68" s="30" t="s">
        <v>141</v>
      </c>
      <c r="AP68" s="30"/>
      <c r="AQ68" s="30" t="s">
        <v>312</v>
      </c>
    </row>
    <row r="69" spans="1:45" ht="78.75" customHeight="1">
      <c r="A69" s="27">
        <f t="shared" si="0"/>
        <v>44</v>
      </c>
      <c r="B69" s="28" t="s">
        <v>313</v>
      </c>
      <c r="C69" s="29" t="s">
        <v>252</v>
      </c>
      <c r="D69" s="38"/>
      <c r="E69" s="38"/>
      <c r="F69" s="38"/>
      <c r="G69" s="29" t="s">
        <v>292</v>
      </c>
      <c r="H69" s="31" t="s">
        <v>71</v>
      </c>
      <c r="I69" s="30" t="str">
        <f>G69</f>
        <v>ОП Калининград</v>
      </c>
      <c r="J69" s="31" t="str">
        <f>I69</f>
        <v>ОП Калининград</v>
      </c>
      <c r="K69" s="32" t="s">
        <v>293</v>
      </c>
      <c r="L69" s="30" t="s">
        <v>306</v>
      </c>
      <c r="M69" s="31" t="s">
        <v>314</v>
      </c>
      <c r="N69" s="31" t="s">
        <v>314</v>
      </c>
      <c r="O69" s="30" t="s">
        <v>315</v>
      </c>
      <c r="P69" s="30" t="s">
        <v>141</v>
      </c>
      <c r="Q69" s="30" t="s">
        <v>316</v>
      </c>
      <c r="R69" s="30">
        <v>4550020</v>
      </c>
      <c r="S69" s="30">
        <v>356</v>
      </c>
      <c r="T69" s="30" t="s">
        <v>77</v>
      </c>
      <c r="U69" s="31">
        <v>1</v>
      </c>
      <c r="V69" s="48">
        <v>100</v>
      </c>
      <c r="W69" s="50">
        <v>200</v>
      </c>
      <c r="X69" s="30">
        <v>2014</v>
      </c>
      <c r="Y69" s="30" t="s">
        <v>131</v>
      </c>
      <c r="Z69" s="30">
        <v>2014</v>
      </c>
      <c r="AA69" s="30" t="s">
        <v>104</v>
      </c>
      <c r="AB69" s="30">
        <v>2014</v>
      </c>
      <c r="AC69" s="30" t="s">
        <v>105</v>
      </c>
      <c r="AD69" s="30">
        <v>2014</v>
      </c>
      <c r="AE69" s="30" t="s">
        <v>105</v>
      </c>
      <c r="AF69" s="31">
        <v>2014</v>
      </c>
      <c r="AG69" s="31" t="s">
        <v>105</v>
      </c>
      <c r="AH69" s="31">
        <v>2015</v>
      </c>
      <c r="AI69" s="31" t="s">
        <v>105</v>
      </c>
      <c r="AJ69" s="31" t="s">
        <v>107</v>
      </c>
      <c r="AK69" s="30" t="s">
        <v>108</v>
      </c>
      <c r="AL69" s="30" t="s">
        <v>141</v>
      </c>
      <c r="AM69" s="30" t="s">
        <v>288</v>
      </c>
      <c r="AN69" s="30" t="s">
        <v>289</v>
      </c>
      <c r="AO69" s="30" t="s">
        <v>141</v>
      </c>
      <c r="AP69" s="30" t="s">
        <v>141</v>
      </c>
      <c r="AQ69" s="30" t="s">
        <v>301</v>
      </c>
    </row>
    <row r="70" spans="1:45" ht="56.25" customHeight="1">
      <c r="A70" s="27">
        <f t="shared" si="0"/>
        <v>45</v>
      </c>
      <c r="B70" s="28" t="s">
        <v>317</v>
      </c>
      <c r="C70" s="29" t="s">
        <v>133</v>
      </c>
      <c r="D70" s="30"/>
      <c r="E70" s="31"/>
      <c r="F70" s="30"/>
      <c r="G70" s="30" t="s">
        <v>70</v>
      </c>
      <c r="H70" s="31" t="s">
        <v>71</v>
      </c>
      <c r="I70" s="30" t="s">
        <v>70</v>
      </c>
      <c r="J70" s="31" t="s">
        <v>70</v>
      </c>
      <c r="K70" s="32" t="s">
        <v>293</v>
      </c>
      <c r="L70" s="30" t="s">
        <v>306</v>
      </c>
      <c r="M70" s="31" t="s">
        <v>318</v>
      </c>
      <c r="N70" s="31" t="s">
        <v>318</v>
      </c>
      <c r="O70" s="30" t="s">
        <v>311</v>
      </c>
      <c r="P70" s="30" t="s">
        <v>141</v>
      </c>
      <c r="Q70" s="30" t="s">
        <v>319</v>
      </c>
      <c r="R70" s="30">
        <v>6312020</v>
      </c>
      <c r="S70" s="30">
        <v>796</v>
      </c>
      <c r="T70" s="30" t="s">
        <v>77</v>
      </c>
      <c r="U70" s="31">
        <v>1</v>
      </c>
      <c r="V70" s="33">
        <v>400</v>
      </c>
      <c r="W70" s="33">
        <v>400</v>
      </c>
      <c r="X70" s="30">
        <v>2014</v>
      </c>
      <c r="Y70" s="30" t="s">
        <v>131</v>
      </c>
      <c r="Z70" s="30">
        <v>2014</v>
      </c>
      <c r="AA70" s="30" t="s">
        <v>104</v>
      </c>
      <c r="AB70" s="30">
        <v>2014</v>
      </c>
      <c r="AC70" s="30" t="s">
        <v>105</v>
      </c>
      <c r="AD70" s="30">
        <v>2014</v>
      </c>
      <c r="AE70" s="30" t="s">
        <v>105</v>
      </c>
      <c r="AF70" s="31">
        <v>2014</v>
      </c>
      <c r="AG70" s="31" t="s">
        <v>105</v>
      </c>
      <c r="AH70" s="31">
        <v>2015</v>
      </c>
      <c r="AI70" s="31" t="s">
        <v>105</v>
      </c>
      <c r="AJ70" s="31" t="s">
        <v>107</v>
      </c>
      <c r="AK70" s="30" t="s">
        <v>108</v>
      </c>
      <c r="AL70" s="30" t="s">
        <v>141</v>
      </c>
      <c r="AM70" s="30" t="s">
        <v>288</v>
      </c>
      <c r="AN70" s="30" t="s">
        <v>289</v>
      </c>
      <c r="AO70" s="30" t="s">
        <v>141</v>
      </c>
      <c r="AP70" s="30"/>
      <c r="AQ70" s="30" t="s">
        <v>143</v>
      </c>
    </row>
    <row r="71" spans="1:45" ht="67.5" customHeight="1">
      <c r="A71" s="27">
        <f t="shared" si="0"/>
        <v>46</v>
      </c>
      <c r="B71" s="28" t="s">
        <v>320</v>
      </c>
      <c r="C71" s="29"/>
      <c r="D71" s="30"/>
      <c r="E71" s="31"/>
      <c r="F71" s="30"/>
      <c r="G71" s="30" t="s">
        <v>70</v>
      </c>
      <c r="H71" s="31" t="s">
        <v>71</v>
      </c>
      <c r="I71" s="30" t="s">
        <v>70</v>
      </c>
      <c r="J71" s="31" t="s">
        <v>70</v>
      </c>
      <c r="K71" s="32" t="s">
        <v>293</v>
      </c>
      <c r="L71" s="30" t="s">
        <v>306</v>
      </c>
      <c r="M71" s="31" t="s">
        <v>321</v>
      </c>
      <c r="N71" s="31" t="s">
        <v>321</v>
      </c>
      <c r="O71" s="30" t="s">
        <v>285</v>
      </c>
      <c r="P71" s="30" t="s">
        <v>141</v>
      </c>
      <c r="Q71" s="30" t="s">
        <v>225</v>
      </c>
      <c r="R71" s="30">
        <v>5110202</v>
      </c>
      <c r="S71" s="30">
        <v>168</v>
      </c>
      <c r="T71" s="30" t="s">
        <v>286</v>
      </c>
      <c r="U71" s="31">
        <v>2500</v>
      </c>
      <c r="V71" s="33">
        <v>100000</v>
      </c>
      <c r="W71" s="50">
        <v>100000</v>
      </c>
      <c r="X71" s="30">
        <v>2014</v>
      </c>
      <c r="Y71" s="30" t="s">
        <v>131</v>
      </c>
      <c r="Z71" s="30">
        <v>2014</v>
      </c>
      <c r="AA71" s="30" t="s">
        <v>104</v>
      </c>
      <c r="AB71" s="30">
        <v>2014</v>
      </c>
      <c r="AC71" s="30" t="s">
        <v>105</v>
      </c>
      <c r="AD71" s="30">
        <v>2014</v>
      </c>
      <c r="AE71" s="30" t="s">
        <v>105</v>
      </c>
      <c r="AF71" s="31">
        <v>2014</v>
      </c>
      <c r="AG71" s="31" t="s">
        <v>105</v>
      </c>
      <c r="AH71" s="31">
        <v>2015</v>
      </c>
      <c r="AI71" s="31" t="s">
        <v>105</v>
      </c>
      <c r="AJ71" s="31" t="s">
        <v>226</v>
      </c>
      <c r="AK71" s="30" t="s">
        <v>108</v>
      </c>
      <c r="AL71" s="30" t="s">
        <v>141</v>
      </c>
      <c r="AM71" s="30" t="s">
        <v>288</v>
      </c>
      <c r="AN71" s="30" t="s">
        <v>289</v>
      </c>
      <c r="AO71" s="30" t="s">
        <v>141</v>
      </c>
      <c r="AP71" s="30"/>
      <c r="AQ71" s="30"/>
    </row>
    <row r="72" spans="1:45" ht="45" customHeight="1">
      <c r="A72" s="27">
        <f t="shared" si="0"/>
        <v>47</v>
      </c>
      <c r="B72" s="28" t="s">
        <v>322</v>
      </c>
      <c r="C72" s="29" t="s">
        <v>252</v>
      </c>
      <c r="D72" s="30"/>
      <c r="E72" s="31"/>
      <c r="F72" s="30"/>
      <c r="G72" s="29" t="s">
        <v>292</v>
      </c>
      <c r="H72" s="31" t="s">
        <v>71</v>
      </c>
      <c r="I72" s="30" t="str">
        <f>G72</f>
        <v>ОП Калининград</v>
      </c>
      <c r="J72" s="31" t="str">
        <f>I72</f>
        <v>ОП Калининград</v>
      </c>
      <c r="K72" s="32" t="s">
        <v>293</v>
      </c>
      <c r="L72" s="30" t="s">
        <v>306</v>
      </c>
      <c r="M72" s="31" t="s">
        <v>323</v>
      </c>
      <c r="N72" s="31" t="s">
        <v>323</v>
      </c>
      <c r="O72" s="30" t="s">
        <v>315</v>
      </c>
      <c r="P72" s="30" t="s">
        <v>141</v>
      </c>
      <c r="Q72" s="30" t="s">
        <v>324</v>
      </c>
      <c r="R72" s="30">
        <v>6023010</v>
      </c>
      <c r="S72" s="30">
        <v>796</v>
      </c>
      <c r="T72" s="30" t="s">
        <v>77</v>
      </c>
      <c r="U72" s="31">
        <v>1</v>
      </c>
      <c r="V72" s="48">
        <v>250</v>
      </c>
      <c r="W72" s="33">
        <v>300</v>
      </c>
      <c r="X72" s="30">
        <v>2014</v>
      </c>
      <c r="Y72" s="30" t="s">
        <v>131</v>
      </c>
      <c r="Z72" s="30">
        <v>2014</v>
      </c>
      <c r="AA72" s="30" t="s">
        <v>104</v>
      </c>
      <c r="AB72" s="30">
        <v>2014</v>
      </c>
      <c r="AC72" s="30" t="s">
        <v>105</v>
      </c>
      <c r="AD72" s="30">
        <v>2013</v>
      </c>
      <c r="AE72" s="30" t="s">
        <v>105</v>
      </c>
      <c r="AF72" s="31">
        <v>2014</v>
      </c>
      <c r="AG72" s="31" t="s">
        <v>105</v>
      </c>
      <c r="AH72" s="31">
        <v>2015</v>
      </c>
      <c r="AI72" s="31" t="s">
        <v>105</v>
      </c>
      <c r="AJ72" s="31" t="s">
        <v>107</v>
      </c>
      <c r="AK72" s="30" t="s">
        <v>108</v>
      </c>
      <c r="AL72" s="30" t="s">
        <v>141</v>
      </c>
      <c r="AM72" s="30" t="s">
        <v>288</v>
      </c>
      <c r="AN72" s="30" t="s">
        <v>289</v>
      </c>
      <c r="AO72" s="30" t="s">
        <v>141</v>
      </c>
      <c r="AP72" s="30" t="s">
        <v>141</v>
      </c>
      <c r="AQ72" s="30" t="s">
        <v>301</v>
      </c>
    </row>
    <row r="73" spans="1:45" s="53" customFormat="1" ht="78.75" customHeight="1">
      <c r="A73" s="52">
        <f t="shared" si="0"/>
        <v>48</v>
      </c>
      <c r="B73" s="28" t="s">
        <v>325</v>
      </c>
      <c r="C73" s="29" t="s">
        <v>133</v>
      </c>
      <c r="D73" s="30"/>
      <c r="E73" s="31"/>
      <c r="F73" s="30"/>
      <c r="G73" s="30" t="s">
        <v>70</v>
      </c>
      <c r="H73" s="31" t="s">
        <v>71</v>
      </c>
      <c r="I73" s="30" t="s">
        <v>70</v>
      </c>
      <c r="J73" s="31" t="s">
        <v>70</v>
      </c>
      <c r="K73" s="32" t="s">
        <v>293</v>
      </c>
      <c r="L73" s="30" t="s">
        <v>306</v>
      </c>
      <c r="M73" s="31" t="s">
        <v>326</v>
      </c>
      <c r="N73" s="31" t="s">
        <v>326</v>
      </c>
      <c r="O73" s="30" t="s">
        <v>327</v>
      </c>
      <c r="P73" s="30" t="s">
        <v>141</v>
      </c>
      <c r="Q73" s="30" t="s">
        <v>153</v>
      </c>
      <c r="R73" s="30">
        <v>4110200</v>
      </c>
      <c r="S73" s="30">
        <v>642</v>
      </c>
      <c r="T73" s="30" t="s">
        <v>77</v>
      </c>
      <c r="U73" s="31">
        <v>1</v>
      </c>
      <c r="V73" s="33">
        <v>800</v>
      </c>
      <c r="W73" s="33">
        <v>800</v>
      </c>
      <c r="X73" s="30">
        <v>2014</v>
      </c>
      <c r="Y73" s="30" t="s">
        <v>131</v>
      </c>
      <c r="Z73" s="30">
        <v>2014</v>
      </c>
      <c r="AA73" s="30" t="s">
        <v>104</v>
      </c>
      <c r="AB73" s="30">
        <v>2014</v>
      </c>
      <c r="AC73" s="30" t="s">
        <v>105</v>
      </c>
      <c r="AD73" s="30">
        <v>2014</v>
      </c>
      <c r="AE73" s="30" t="s">
        <v>105</v>
      </c>
      <c r="AF73" s="31">
        <v>2014</v>
      </c>
      <c r="AG73" s="31" t="s">
        <v>105</v>
      </c>
      <c r="AH73" s="31">
        <v>2015</v>
      </c>
      <c r="AI73" s="31" t="s">
        <v>105</v>
      </c>
      <c r="AJ73" s="31" t="s">
        <v>107</v>
      </c>
      <c r="AK73" s="30" t="s">
        <v>108</v>
      </c>
      <c r="AL73" s="30" t="s">
        <v>141</v>
      </c>
      <c r="AM73" s="30" t="s">
        <v>288</v>
      </c>
      <c r="AN73" s="30" t="s">
        <v>289</v>
      </c>
      <c r="AO73" s="30" t="s">
        <v>141</v>
      </c>
      <c r="AP73" s="30" t="s">
        <v>141</v>
      </c>
      <c r="AQ73" s="30" t="s">
        <v>308</v>
      </c>
      <c r="AS73" s="54"/>
    </row>
    <row r="74" spans="1:45" ht="45" customHeight="1">
      <c r="A74" s="27">
        <f t="shared" si="0"/>
        <v>49</v>
      </c>
      <c r="B74" s="28" t="s">
        <v>328</v>
      </c>
      <c r="C74" s="29" t="s">
        <v>98</v>
      </c>
      <c r="D74" s="30"/>
      <c r="E74" s="31"/>
      <c r="F74" s="30"/>
      <c r="G74" s="29" t="s">
        <v>292</v>
      </c>
      <c r="H74" s="31" t="s">
        <v>71</v>
      </c>
      <c r="I74" s="30" t="str">
        <f>G74</f>
        <v>ОП Калининград</v>
      </c>
      <c r="J74" s="31" t="str">
        <f>I74</f>
        <v>ОП Калининград</v>
      </c>
      <c r="K74" s="32" t="s">
        <v>293</v>
      </c>
      <c r="L74" s="30" t="s">
        <v>306</v>
      </c>
      <c r="M74" s="31" t="s">
        <v>329</v>
      </c>
      <c r="N74" s="31" t="s">
        <v>329</v>
      </c>
      <c r="O74" s="30" t="s">
        <v>330</v>
      </c>
      <c r="P74" s="30"/>
      <c r="Q74" s="30" t="s">
        <v>331</v>
      </c>
      <c r="R74" s="30">
        <v>51500070</v>
      </c>
      <c r="S74" s="30">
        <v>796</v>
      </c>
      <c r="T74" s="30" t="s">
        <v>191</v>
      </c>
      <c r="U74" s="31">
        <v>8</v>
      </c>
      <c r="V74" s="33">
        <v>300</v>
      </c>
      <c r="W74" s="33">
        <v>300</v>
      </c>
      <c r="X74" s="30">
        <v>2014</v>
      </c>
      <c r="Y74" s="30" t="s">
        <v>94</v>
      </c>
      <c r="Z74" s="30">
        <v>2014</v>
      </c>
      <c r="AA74" s="30" t="s">
        <v>78</v>
      </c>
      <c r="AB74" s="30">
        <v>2014</v>
      </c>
      <c r="AC74" s="30" t="s">
        <v>78</v>
      </c>
      <c r="AD74" s="30">
        <v>2014</v>
      </c>
      <c r="AE74" s="30" t="s">
        <v>79</v>
      </c>
      <c r="AF74" s="31">
        <v>2014</v>
      </c>
      <c r="AG74" s="31" t="s">
        <v>80</v>
      </c>
      <c r="AH74" s="31">
        <v>2014</v>
      </c>
      <c r="AI74" s="31" t="s">
        <v>80</v>
      </c>
      <c r="AJ74" s="31" t="s">
        <v>107</v>
      </c>
      <c r="AK74" s="30" t="s">
        <v>108</v>
      </c>
      <c r="AL74" s="30"/>
      <c r="AM74" s="30" t="s">
        <v>288</v>
      </c>
      <c r="AN74" s="30" t="s">
        <v>289</v>
      </c>
      <c r="AO74" s="30"/>
      <c r="AP74" s="30"/>
      <c r="AQ74" s="30" t="s">
        <v>308</v>
      </c>
    </row>
    <row r="75" spans="1:45" ht="78.75" customHeight="1">
      <c r="A75" s="27">
        <f t="shared" si="0"/>
        <v>50</v>
      </c>
      <c r="B75" s="28" t="s">
        <v>332</v>
      </c>
      <c r="C75" s="29" t="s">
        <v>252</v>
      </c>
      <c r="D75" s="30"/>
      <c r="E75" s="31"/>
      <c r="F75" s="30"/>
      <c r="G75" s="29" t="s">
        <v>292</v>
      </c>
      <c r="H75" s="31" t="s">
        <v>71</v>
      </c>
      <c r="I75" s="30" t="str">
        <f>G75</f>
        <v>ОП Калининград</v>
      </c>
      <c r="J75" s="31" t="str">
        <f>I75</f>
        <v>ОП Калининград</v>
      </c>
      <c r="K75" s="32" t="s">
        <v>293</v>
      </c>
      <c r="L75" s="30" t="s">
        <v>306</v>
      </c>
      <c r="M75" s="31" t="s">
        <v>333</v>
      </c>
      <c r="N75" s="31" t="s">
        <v>333</v>
      </c>
      <c r="O75" s="30" t="s">
        <v>327</v>
      </c>
      <c r="P75" s="30" t="s">
        <v>141</v>
      </c>
      <c r="Q75" s="30" t="s">
        <v>334</v>
      </c>
      <c r="R75" s="30">
        <v>2911102</v>
      </c>
      <c r="S75" s="30">
        <v>642</v>
      </c>
      <c r="T75" s="30" t="s">
        <v>77</v>
      </c>
      <c r="U75" s="31">
        <v>1</v>
      </c>
      <c r="V75" s="48">
        <v>100</v>
      </c>
      <c r="W75" s="33">
        <v>350</v>
      </c>
      <c r="X75" s="30">
        <v>2014</v>
      </c>
      <c r="Y75" s="30" t="s">
        <v>131</v>
      </c>
      <c r="Z75" s="30">
        <v>2014</v>
      </c>
      <c r="AA75" s="30" t="s">
        <v>104</v>
      </c>
      <c r="AB75" s="30">
        <v>2014</v>
      </c>
      <c r="AC75" s="30" t="s">
        <v>105</v>
      </c>
      <c r="AD75" s="30">
        <v>2014</v>
      </c>
      <c r="AE75" s="30" t="s">
        <v>105</v>
      </c>
      <c r="AF75" s="31">
        <v>2014</v>
      </c>
      <c r="AG75" s="31" t="s">
        <v>105</v>
      </c>
      <c r="AH75" s="31">
        <v>2015</v>
      </c>
      <c r="AI75" s="31" t="s">
        <v>105</v>
      </c>
      <c r="AJ75" s="31" t="s">
        <v>107</v>
      </c>
      <c r="AK75" s="30" t="s">
        <v>108</v>
      </c>
      <c r="AL75" s="30" t="s">
        <v>141</v>
      </c>
      <c r="AM75" s="30" t="s">
        <v>288</v>
      </c>
      <c r="AN75" s="30" t="s">
        <v>289</v>
      </c>
      <c r="AO75" s="30" t="s">
        <v>141</v>
      </c>
      <c r="AP75" s="30" t="s">
        <v>141</v>
      </c>
      <c r="AQ75" s="30" t="s">
        <v>301</v>
      </c>
    </row>
    <row r="76" spans="1:45" ht="90" customHeight="1">
      <c r="A76" s="27">
        <f t="shared" si="0"/>
        <v>51</v>
      </c>
      <c r="B76" s="28" t="s">
        <v>335</v>
      </c>
      <c r="C76" s="29" t="s">
        <v>98</v>
      </c>
      <c r="D76" s="30" t="s">
        <v>141</v>
      </c>
      <c r="E76" s="31">
        <v>3</v>
      </c>
      <c r="F76" s="30" t="s">
        <v>141</v>
      </c>
      <c r="G76" s="31" t="s">
        <v>336</v>
      </c>
      <c r="H76" s="30" t="s">
        <v>71</v>
      </c>
      <c r="I76" s="31" t="s">
        <v>336</v>
      </c>
      <c r="J76" s="31" t="s">
        <v>336</v>
      </c>
      <c r="K76" s="32" t="s">
        <v>337</v>
      </c>
      <c r="L76" s="30" t="s">
        <v>100</v>
      </c>
      <c r="M76" s="31" t="s">
        <v>338</v>
      </c>
      <c r="N76" s="31" t="s">
        <v>338</v>
      </c>
      <c r="O76" s="30" t="s">
        <v>339</v>
      </c>
      <c r="P76" s="30" t="s">
        <v>141</v>
      </c>
      <c r="Q76" s="30" t="s">
        <v>340</v>
      </c>
      <c r="R76" s="30">
        <v>3190000</v>
      </c>
      <c r="S76" s="30">
        <v>642</v>
      </c>
      <c r="T76" s="30" t="s">
        <v>77</v>
      </c>
      <c r="U76" s="31">
        <v>1</v>
      </c>
      <c r="V76" s="33">
        <v>1500</v>
      </c>
      <c r="W76" s="33">
        <v>1500</v>
      </c>
      <c r="X76" s="30">
        <v>2014</v>
      </c>
      <c r="Y76" s="29" t="s">
        <v>131</v>
      </c>
      <c r="Z76" s="30">
        <v>2014</v>
      </c>
      <c r="AA76" s="29" t="s">
        <v>131</v>
      </c>
      <c r="AB76" s="30">
        <v>2014</v>
      </c>
      <c r="AC76" s="29" t="s">
        <v>104</v>
      </c>
      <c r="AD76" s="30">
        <v>2014</v>
      </c>
      <c r="AE76" s="29" t="s">
        <v>105</v>
      </c>
      <c r="AF76" s="31">
        <v>2014</v>
      </c>
      <c r="AG76" s="28" t="s">
        <v>106</v>
      </c>
      <c r="AH76" s="31">
        <v>2014</v>
      </c>
      <c r="AI76" s="31" t="s">
        <v>92</v>
      </c>
      <c r="AJ76" s="31" t="s">
        <v>107</v>
      </c>
      <c r="AK76" s="30" t="s">
        <v>108</v>
      </c>
      <c r="AL76" s="30" t="s">
        <v>141</v>
      </c>
      <c r="AM76" s="30" t="s">
        <v>288</v>
      </c>
      <c r="AN76" s="30" t="s">
        <v>289</v>
      </c>
      <c r="AO76" s="30" t="s">
        <v>141</v>
      </c>
      <c r="AP76" s="30" t="s">
        <v>141</v>
      </c>
      <c r="AQ76" s="30" t="s">
        <v>234</v>
      </c>
    </row>
    <row r="77" spans="1:45" ht="146.25" customHeight="1">
      <c r="A77" s="27">
        <f t="shared" si="0"/>
        <v>52</v>
      </c>
      <c r="B77" s="28" t="s">
        <v>341</v>
      </c>
      <c r="C77" s="29" t="s">
        <v>141</v>
      </c>
      <c r="D77" s="30" t="s">
        <v>141</v>
      </c>
      <c r="E77" s="31">
        <v>3</v>
      </c>
      <c r="F77" s="30" t="s">
        <v>141</v>
      </c>
      <c r="G77" s="31" t="s">
        <v>336</v>
      </c>
      <c r="H77" s="30" t="s">
        <v>71</v>
      </c>
      <c r="I77" s="31" t="s">
        <v>336</v>
      </c>
      <c r="J77" s="31" t="s">
        <v>336</v>
      </c>
      <c r="K77" s="32" t="s">
        <v>342</v>
      </c>
      <c r="L77" s="30" t="s">
        <v>343</v>
      </c>
      <c r="M77" s="31" t="s">
        <v>344</v>
      </c>
      <c r="N77" s="31" t="s">
        <v>345</v>
      </c>
      <c r="O77" s="30" t="s">
        <v>346</v>
      </c>
      <c r="P77" s="30" t="s">
        <v>141</v>
      </c>
      <c r="Q77" s="30" t="s">
        <v>347</v>
      </c>
      <c r="R77" s="30">
        <v>3313050</v>
      </c>
      <c r="S77" s="30">
        <v>642</v>
      </c>
      <c r="T77" s="30" t="s">
        <v>77</v>
      </c>
      <c r="U77" s="31">
        <v>1</v>
      </c>
      <c r="V77" s="33">
        <v>2000</v>
      </c>
      <c r="W77" s="33">
        <v>1500</v>
      </c>
      <c r="X77" s="30">
        <v>2014</v>
      </c>
      <c r="Y77" s="30" t="s">
        <v>79</v>
      </c>
      <c r="Z77" s="30">
        <v>2014</v>
      </c>
      <c r="AA77" s="30" t="s">
        <v>80</v>
      </c>
      <c r="AB77" s="30">
        <v>2014</v>
      </c>
      <c r="AC77" s="30" t="s">
        <v>81</v>
      </c>
      <c r="AD77" s="30">
        <v>2014</v>
      </c>
      <c r="AE77" s="30" t="s">
        <v>131</v>
      </c>
      <c r="AF77" s="31">
        <v>2014</v>
      </c>
      <c r="AG77" s="31" t="s">
        <v>131</v>
      </c>
      <c r="AH77" s="31">
        <v>2015</v>
      </c>
      <c r="AI77" s="31" t="s">
        <v>131</v>
      </c>
      <c r="AJ77" s="31" t="s">
        <v>107</v>
      </c>
      <c r="AK77" s="30" t="s">
        <v>108</v>
      </c>
      <c r="AL77" s="30" t="s">
        <v>141</v>
      </c>
      <c r="AM77" s="30" t="s">
        <v>288</v>
      </c>
      <c r="AN77" s="30" t="s">
        <v>289</v>
      </c>
      <c r="AO77" s="30" t="s">
        <v>141</v>
      </c>
      <c r="AP77" s="30" t="s">
        <v>141</v>
      </c>
      <c r="AQ77" s="30"/>
    </row>
    <row r="78" spans="1:45" ht="146.25" customHeight="1">
      <c r="A78" s="27">
        <f t="shared" si="0"/>
        <v>53</v>
      </c>
      <c r="B78" s="28" t="s">
        <v>348</v>
      </c>
      <c r="C78" s="29" t="s">
        <v>141</v>
      </c>
      <c r="D78" s="30" t="s">
        <v>141</v>
      </c>
      <c r="E78" s="31">
        <v>3</v>
      </c>
      <c r="F78" s="30" t="s">
        <v>141</v>
      </c>
      <c r="G78" s="31" t="s">
        <v>336</v>
      </c>
      <c r="H78" s="30" t="s">
        <v>71</v>
      </c>
      <c r="I78" s="31" t="s">
        <v>336</v>
      </c>
      <c r="J78" s="31" t="s">
        <v>336</v>
      </c>
      <c r="K78" s="32" t="s">
        <v>342</v>
      </c>
      <c r="L78" s="30" t="s">
        <v>343</v>
      </c>
      <c r="M78" s="31" t="s">
        <v>349</v>
      </c>
      <c r="N78" s="31" t="s">
        <v>349</v>
      </c>
      <c r="O78" s="30" t="s">
        <v>346</v>
      </c>
      <c r="P78" s="30" t="s">
        <v>141</v>
      </c>
      <c r="Q78" s="32" t="s">
        <v>350</v>
      </c>
      <c r="R78" s="30">
        <v>3120010</v>
      </c>
      <c r="S78" s="30">
        <v>642</v>
      </c>
      <c r="T78" s="30" t="s">
        <v>77</v>
      </c>
      <c r="U78" s="31">
        <v>1</v>
      </c>
      <c r="V78" s="33">
        <v>3000</v>
      </c>
      <c r="W78" s="33">
        <v>2500</v>
      </c>
      <c r="X78" s="30">
        <v>2014</v>
      </c>
      <c r="Y78" s="30" t="s">
        <v>78</v>
      </c>
      <c r="Z78" s="30">
        <v>2014</v>
      </c>
      <c r="AA78" s="30" t="s">
        <v>79</v>
      </c>
      <c r="AB78" s="30">
        <v>2014</v>
      </c>
      <c r="AC78" s="30" t="s">
        <v>79</v>
      </c>
      <c r="AD78" s="30">
        <v>2014</v>
      </c>
      <c r="AE78" s="30" t="s">
        <v>80</v>
      </c>
      <c r="AF78" s="31">
        <v>2014</v>
      </c>
      <c r="AG78" s="31" t="s">
        <v>81</v>
      </c>
      <c r="AH78" s="31">
        <v>2015</v>
      </c>
      <c r="AI78" s="31" t="s">
        <v>81</v>
      </c>
      <c r="AJ78" s="31" t="s">
        <v>107</v>
      </c>
      <c r="AK78" s="30" t="s">
        <v>108</v>
      </c>
      <c r="AL78" s="30" t="s">
        <v>141</v>
      </c>
      <c r="AM78" s="30" t="s">
        <v>288</v>
      </c>
      <c r="AN78" s="30" t="s">
        <v>289</v>
      </c>
      <c r="AO78" s="30" t="s">
        <v>141</v>
      </c>
      <c r="AP78" s="30" t="s">
        <v>351</v>
      </c>
      <c r="AQ78" s="30"/>
    </row>
    <row r="79" spans="1:45" ht="146.25" customHeight="1">
      <c r="A79" s="27">
        <f t="shared" si="0"/>
        <v>54</v>
      </c>
      <c r="B79" s="28" t="s">
        <v>352</v>
      </c>
      <c r="C79" s="29" t="s">
        <v>141</v>
      </c>
      <c r="D79" s="30" t="s">
        <v>141</v>
      </c>
      <c r="E79" s="31">
        <v>3</v>
      </c>
      <c r="F79" s="30" t="s">
        <v>141</v>
      </c>
      <c r="G79" s="31" t="s">
        <v>336</v>
      </c>
      <c r="H79" s="30" t="s">
        <v>71</v>
      </c>
      <c r="I79" s="31" t="s">
        <v>336</v>
      </c>
      <c r="J79" s="31" t="s">
        <v>336</v>
      </c>
      <c r="K79" s="32" t="s">
        <v>337</v>
      </c>
      <c r="L79" s="30" t="s">
        <v>100</v>
      </c>
      <c r="M79" s="31" t="s">
        <v>353</v>
      </c>
      <c r="N79" s="31" t="s">
        <v>353</v>
      </c>
      <c r="O79" s="30" t="s">
        <v>346</v>
      </c>
      <c r="P79" s="30" t="s">
        <v>141</v>
      </c>
      <c r="Q79" s="30" t="s">
        <v>91</v>
      </c>
      <c r="R79" s="30">
        <v>3115020</v>
      </c>
      <c r="S79" s="30">
        <v>642</v>
      </c>
      <c r="T79" s="30" t="s">
        <v>77</v>
      </c>
      <c r="U79" s="31">
        <v>1</v>
      </c>
      <c r="V79" s="33">
        <v>490</v>
      </c>
      <c r="W79" s="55">
        <v>350</v>
      </c>
      <c r="X79" s="30">
        <v>2014</v>
      </c>
      <c r="Y79" s="30" t="s">
        <v>94</v>
      </c>
      <c r="Z79" s="30">
        <v>2014</v>
      </c>
      <c r="AA79" s="30" t="s">
        <v>78</v>
      </c>
      <c r="AB79" s="30">
        <v>2014</v>
      </c>
      <c r="AC79" s="30" t="s">
        <v>79</v>
      </c>
      <c r="AD79" s="30">
        <v>2014</v>
      </c>
      <c r="AE79" s="30" t="s">
        <v>80</v>
      </c>
      <c r="AF79" s="31">
        <v>2014</v>
      </c>
      <c r="AG79" s="31" t="s">
        <v>81</v>
      </c>
      <c r="AH79" s="31">
        <v>2015</v>
      </c>
      <c r="AI79" s="31" t="s">
        <v>81</v>
      </c>
      <c r="AJ79" s="31" t="s">
        <v>107</v>
      </c>
      <c r="AK79" s="30" t="s">
        <v>108</v>
      </c>
      <c r="AL79" s="30" t="s">
        <v>141</v>
      </c>
      <c r="AM79" s="30" t="s">
        <v>288</v>
      </c>
      <c r="AN79" s="30" t="s">
        <v>289</v>
      </c>
      <c r="AO79" s="30" t="s">
        <v>141</v>
      </c>
      <c r="AP79" s="30" t="s">
        <v>354</v>
      </c>
      <c r="AQ79" s="30"/>
    </row>
    <row r="80" spans="1:45" ht="146.25" customHeight="1">
      <c r="A80" s="27">
        <f t="shared" si="0"/>
        <v>55</v>
      </c>
      <c r="B80" s="28" t="s">
        <v>355</v>
      </c>
      <c r="C80" s="29" t="s">
        <v>98</v>
      </c>
      <c r="D80" s="30" t="s">
        <v>141</v>
      </c>
      <c r="E80" s="31">
        <v>3</v>
      </c>
      <c r="F80" s="30" t="s">
        <v>141</v>
      </c>
      <c r="G80" s="31" t="s">
        <v>336</v>
      </c>
      <c r="H80" s="30" t="s">
        <v>71</v>
      </c>
      <c r="I80" s="31" t="s">
        <v>336</v>
      </c>
      <c r="J80" s="31" t="s">
        <v>336</v>
      </c>
      <c r="K80" s="32" t="s">
        <v>337</v>
      </c>
      <c r="L80" s="30" t="s">
        <v>100</v>
      </c>
      <c r="M80" s="31" t="s">
        <v>356</v>
      </c>
      <c r="N80" s="31" t="s">
        <v>356</v>
      </c>
      <c r="O80" s="30" t="s">
        <v>357</v>
      </c>
      <c r="P80" s="30" t="s">
        <v>141</v>
      </c>
      <c r="Q80" s="30" t="s">
        <v>350</v>
      </c>
      <c r="R80" s="30">
        <v>3120010</v>
      </c>
      <c r="S80" s="30">
        <v>642</v>
      </c>
      <c r="T80" s="30" t="s">
        <v>77</v>
      </c>
      <c r="U80" s="31">
        <v>1</v>
      </c>
      <c r="V80" s="48">
        <v>250</v>
      </c>
      <c r="W80" s="55">
        <f>V80</f>
        <v>250</v>
      </c>
      <c r="X80" s="30">
        <v>2014</v>
      </c>
      <c r="Y80" s="29" t="s">
        <v>358</v>
      </c>
      <c r="Z80" s="30">
        <v>2014</v>
      </c>
      <c r="AA80" s="29" t="s">
        <v>358</v>
      </c>
      <c r="AB80" s="30">
        <v>2014</v>
      </c>
      <c r="AC80" s="29" t="s">
        <v>358</v>
      </c>
      <c r="AD80" s="30">
        <v>2014</v>
      </c>
      <c r="AE80" s="29" t="s">
        <v>81</v>
      </c>
      <c r="AF80" s="31">
        <v>2014</v>
      </c>
      <c r="AG80" s="28" t="s">
        <v>185</v>
      </c>
      <c r="AH80" s="31">
        <v>2015</v>
      </c>
      <c r="AI80" s="28" t="s">
        <v>185</v>
      </c>
      <c r="AJ80" s="31" t="s">
        <v>107</v>
      </c>
      <c r="AK80" s="30" t="s">
        <v>108</v>
      </c>
      <c r="AL80" s="30" t="s">
        <v>141</v>
      </c>
      <c r="AM80" s="30" t="s">
        <v>288</v>
      </c>
      <c r="AN80" s="30" t="s">
        <v>289</v>
      </c>
      <c r="AO80" s="30" t="s">
        <v>141</v>
      </c>
      <c r="AP80" s="30" t="s">
        <v>359</v>
      </c>
      <c r="AQ80" s="30" t="s">
        <v>360</v>
      </c>
    </row>
    <row r="81" spans="1:43" ht="67.5" customHeight="1">
      <c r="A81" s="27">
        <f t="shared" si="0"/>
        <v>56</v>
      </c>
      <c r="B81" s="28" t="s">
        <v>361</v>
      </c>
      <c r="C81" s="29" t="s">
        <v>141</v>
      </c>
      <c r="D81" s="30" t="s">
        <v>141</v>
      </c>
      <c r="E81" s="31">
        <v>3</v>
      </c>
      <c r="F81" s="30" t="s">
        <v>141</v>
      </c>
      <c r="G81" s="31" t="s">
        <v>336</v>
      </c>
      <c r="H81" s="30" t="s">
        <v>71</v>
      </c>
      <c r="I81" s="31" t="s">
        <v>336</v>
      </c>
      <c r="J81" s="31" t="s">
        <v>336</v>
      </c>
      <c r="K81" s="32" t="s">
        <v>337</v>
      </c>
      <c r="L81" s="30" t="s">
        <v>100</v>
      </c>
      <c r="M81" s="31" t="s">
        <v>362</v>
      </c>
      <c r="N81" s="31" t="s">
        <v>362</v>
      </c>
      <c r="O81" s="30" t="s">
        <v>363</v>
      </c>
      <c r="P81" s="30" t="s">
        <v>141</v>
      </c>
      <c r="Q81" s="30" t="s">
        <v>364</v>
      </c>
      <c r="R81" s="30">
        <v>3312000</v>
      </c>
      <c r="S81" s="30">
        <v>642</v>
      </c>
      <c r="T81" s="30" t="s">
        <v>77</v>
      </c>
      <c r="U81" s="31">
        <v>1</v>
      </c>
      <c r="V81" s="33">
        <v>2000</v>
      </c>
      <c r="W81" s="33">
        <v>2000</v>
      </c>
      <c r="X81" s="30">
        <v>2014</v>
      </c>
      <c r="Y81" s="30" t="s">
        <v>93</v>
      </c>
      <c r="Z81" s="30">
        <v>2014</v>
      </c>
      <c r="AA81" s="30" t="s">
        <v>94</v>
      </c>
      <c r="AB81" s="30">
        <v>2014</v>
      </c>
      <c r="AC81" s="30" t="s">
        <v>78</v>
      </c>
      <c r="AD81" s="30">
        <v>2014</v>
      </c>
      <c r="AE81" s="30" t="s">
        <v>78</v>
      </c>
      <c r="AF81" s="31">
        <v>2014</v>
      </c>
      <c r="AG81" s="31" t="s">
        <v>78</v>
      </c>
      <c r="AH81" s="31">
        <v>2014</v>
      </c>
      <c r="AI81" s="31" t="s">
        <v>92</v>
      </c>
      <c r="AJ81" s="31" t="s">
        <v>107</v>
      </c>
      <c r="AK81" s="30" t="s">
        <v>108</v>
      </c>
      <c r="AL81" s="30" t="s">
        <v>141</v>
      </c>
      <c r="AM81" s="30" t="s">
        <v>288</v>
      </c>
      <c r="AN81" s="30" t="s">
        <v>289</v>
      </c>
      <c r="AO81" s="30" t="s">
        <v>141</v>
      </c>
      <c r="AP81" s="30" t="s">
        <v>141</v>
      </c>
      <c r="AQ81" s="30"/>
    </row>
    <row r="82" spans="1:43" ht="146.25" customHeight="1">
      <c r="A82" s="27">
        <f t="shared" si="0"/>
        <v>57</v>
      </c>
      <c r="B82" s="28" t="s">
        <v>365</v>
      </c>
      <c r="C82" s="29" t="s">
        <v>141</v>
      </c>
      <c r="D82" s="30" t="s">
        <v>141</v>
      </c>
      <c r="E82" s="31">
        <v>3</v>
      </c>
      <c r="F82" s="30" t="s">
        <v>141</v>
      </c>
      <c r="G82" s="31" t="s">
        <v>336</v>
      </c>
      <c r="H82" s="30" t="s">
        <v>71</v>
      </c>
      <c r="I82" s="31" t="s">
        <v>336</v>
      </c>
      <c r="J82" s="31" t="s">
        <v>336</v>
      </c>
      <c r="K82" s="32" t="s">
        <v>337</v>
      </c>
      <c r="L82" s="30" t="s">
        <v>100</v>
      </c>
      <c r="M82" s="31" t="s">
        <v>366</v>
      </c>
      <c r="N82" s="31" t="s">
        <v>366</v>
      </c>
      <c r="O82" s="30" t="s">
        <v>346</v>
      </c>
      <c r="P82" s="30" t="s">
        <v>141</v>
      </c>
      <c r="Q82" s="30" t="s">
        <v>367</v>
      </c>
      <c r="R82" s="30">
        <v>3314030</v>
      </c>
      <c r="S82" s="30">
        <v>642</v>
      </c>
      <c r="T82" s="30" t="s">
        <v>77</v>
      </c>
      <c r="U82" s="31">
        <v>1</v>
      </c>
      <c r="V82" s="33">
        <v>300</v>
      </c>
      <c r="W82" s="55">
        <v>200</v>
      </c>
      <c r="X82" s="30">
        <v>2014</v>
      </c>
      <c r="Y82" s="30" t="s">
        <v>79</v>
      </c>
      <c r="Z82" s="30">
        <v>2014</v>
      </c>
      <c r="AA82" s="30" t="s">
        <v>80</v>
      </c>
      <c r="AB82" s="30">
        <v>2014</v>
      </c>
      <c r="AC82" s="30" t="s">
        <v>81</v>
      </c>
      <c r="AD82" s="30">
        <v>2014</v>
      </c>
      <c r="AE82" s="30" t="s">
        <v>185</v>
      </c>
      <c r="AF82" s="31">
        <v>2014</v>
      </c>
      <c r="AG82" s="31" t="s">
        <v>131</v>
      </c>
      <c r="AH82" s="31">
        <v>2015</v>
      </c>
      <c r="AI82" s="31" t="s">
        <v>131</v>
      </c>
      <c r="AJ82" s="31" t="s">
        <v>107</v>
      </c>
      <c r="AK82" s="30" t="s">
        <v>108</v>
      </c>
      <c r="AL82" s="30" t="s">
        <v>141</v>
      </c>
      <c r="AM82" s="30" t="s">
        <v>288</v>
      </c>
      <c r="AN82" s="30" t="s">
        <v>289</v>
      </c>
      <c r="AO82" s="30" t="s">
        <v>141</v>
      </c>
      <c r="AP82" s="30" t="s">
        <v>368</v>
      </c>
      <c r="AQ82" s="30"/>
    </row>
    <row r="83" spans="1:43" ht="135" customHeight="1">
      <c r="A83" s="27">
        <f t="shared" si="0"/>
        <v>58</v>
      </c>
      <c r="B83" s="28" t="s">
        <v>369</v>
      </c>
      <c r="C83" s="29" t="s">
        <v>141</v>
      </c>
      <c r="D83" s="30" t="s">
        <v>141</v>
      </c>
      <c r="E83" s="31">
        <v>3</v>
      </c>
      <c r="F83" s="30" t="s">
        <v>141</v>
      </c>
      <c r="G83" s="31" t="s">
        <v>336</v>
      </c>
      <c r="H83" s="30" t="s">
        <v>71</v>
      </c>
      <c r="I83" s="31" t="s">
        <v>336</v>
      </c>
      <c r="J83" s="31" t="s">
        <v>336</v>
      </c>
      <c r="K83" s="32" t="s">
        <v>370</v>
      </c>
      <c r="L83" s="30" t="s">
        <v>100</v>
      </c>
      <c r="M83" s="31" t="s">
        <v>371</v>
      </c>
      <c r="N83" s="31" t="s">
        <v>371</v>
      </c>
      <c r="O83" s="30" t="s">
        <v>372</v>
      </c>
      <c r="P83" s="30" t="s">
        <v>141</v>
      </c>
      <c r="Q83" s="30" t="s">
        <v>373</v>
      </c>
      <c r="R83" s="30">
        <v>3222000</v>
      </c>
      <c r="S83" s="30">
        <v>642</v>
      </c>
      <c r="T83" s="30" t="s">
        <v>77</v>
      </c>
      <c r="U83" s="31">
        <v>1</v>
      </c>
      <c r="V83" s="33">
        <v>400</v>
      </c>
      <c r="W83" s="55">
        <v>300</v>
      </c>
      <c r="X83" s="30">
        <v>2014</v>
      </c>
      <c r="Y83" s="30" t="s">
        <v>93</v>
      </c>
      <c r="Z83" s="30">
        <v>2014</v>
      </c>
      <c r="AA83" s="30" t="s">
        <v>94</v>
      </c>
      <c r="AB83" s="30">
        <v>2014</v>
      </c>
      <c r="AC83" s="30" t="s">
        <v>78</v>
      </c>
      <c r="AD83" s="30">
        <v>2014</v>
      </c>
      <c r="AE83" s="30" t="s">
        <v>78</v>
      </c>
      <c r="AF83" s="31">
        <v>2014</v>
      </c>
      <c r="AG83" s="31" t="s">
        <v>79</v>
      </c>
      <c r="AH83" s="31">
        <v>2015</v>
      </c>
      <c r="AI83" s="31" t="s">
        <v>79</v>
      </c>
      <c r="AJ83" s="31" t="s">
        <v>107</v>
      </c>
      <c r="AK83" s="30" t="s">
        <v>108</v>
      </c>
      <c r="AL83" s="30" t="s">
        <v>141</v>
      </c>
      <c r="AM83" s="30" t="s">
        <v>288</v>
      </c>
      <c r="AN83" s="30" t="s">
        <v>289</v>
      </c>
      <c r="AO83" s="30" t="s">
        <v>141</v>
      </c>
      <c r="AP83" s="30" t="s">
        <v>141</v>
      </c>
      <c r="AQ83" s="30"/>
    </row>
    <row r="84" spans="1:43" ht="57.75" customHeight="1">
      <c r="A84" s="27">
        <f t="shared" si="0"/>
        <v>59</v>
      </c>
      <c r="B84" s="28" t="s">
        <v>374</v>
      </c>
      <c r="C84" s="29" t="s">
        <v>375</v>
      </c>
      <c r="D84" s="30" t="s">
        <v>141</v>
      </c>
      <c r="E84" s="31">
        <v>3</v>
      </c>
      <c r="F84" s="30" t="s">
        <v>141</v>
      </c>
      <c r="G84" s="31" t="s">
        <v>336</v>
      </c>
      <c r="H84" s="30" t="s">
        <v>71</v>
      </c>
      <c r="I84" s="31" t="s">
        <v>336</v>
      </c>
      <c r="J84" s="31" t="s">
        <v>336</v>
      </c>
      <c r="K84" s="32" t="s">
        <v>337</v>
      </c>
      <c r="L84" s="30" t="s">
        <v>100</v>
      </c>
      <c r="M84" s="31" t="s">
        <v>376</v>
      </c>
      <c r="N84" s="31" t="s">
        <v>376</v>
      </c>
      <c r="O84" s="30" t="s">
        <v>372</v>
      </c>
      <c r="P84" s="30" t="s">
        <v>141</v>
      </c>
      <c r="Q84" s="30" t="s">
        <v>377</v>
      </c>
      <c r="R84" s="30">
        <v>3220000</v>
      </c>
      <c r="S84" s="30">
        <v>642</v>
      </c>
      <c r="T84" s="30" t="s">
        <v>77</v>
      </c>
      <c r="U84" s="31">
        <v>1</v>
      </c>
      <c r="V84" s="33">
        <v>1500</v>
      </c>
      <c r="W84" s="33">
        <v>1500</v>
      </c>
      <c r="X84" s="30">
        <v>2014</v>
      </c>
      <c r="Y84" s="30" t="s">
        <v>93</v>
      </c>
      <c r="Z84" s="30">
        <v>2014</v>
      </c>
      <c r="AA84" s="30" t="s">
        <v>93</v>
      </c>
      <c r="AB84" s="30">
        <v>2014</v>
      </c>
      <c r="AC84" s="30" t="s">
        <v>93</v>
      </c>
      <c r="AD84" s="30">
        <v>2014</v>
      </c>
      <c r="AE84" s="30" t="s">
        <v>93</v>
      </c>
      <c r="AF84" s="31">
        <v>2014</v>
      </c>
      <c r="AG84" s="31" t="s">
        <v>93</v>
      </c>
      <c r="AH84" s="31">
        <v>2015</v>
      </c>
      <c r="AI84" s="31" t="s">
        <v>93</v>
      </c>
      <c r="AJ84" s="31" t="s">
        <v>107</v>
      </c>
      <c r="AK84" s="30" t="s">
        <v>108</v>
      </c>
      <c r="AL84" s="30" t="s">
        <v>141</v>
      </c>
      <c r="AM84" s="30" t="s">
        <v>288</v>
      </c>
      <c r="AN84" s="30" t="s">
        <v>289</v>
      </c>
      <c r="AO84" s="30" t="s">
        <v>141</v>
      </c>
      <c r="AP84" s="30" t="s">
        <v>378</v>
      </c>
      <c r="AQ84" s="30" t="s">
        <v>379</v>
      </c>
    </row>
    <row r="85" spans="1:43" ht="135" customHeight="1">
      <c r="A85" s="27">
        <f t="shared" si="0"/>
        <v>60</v>
      </c>
      <c r="B85" s="28" t="s">
        <v>380</v>
      </c>
      <c r="C85" s="29" t="s">
        <v>141</v>
      </c>
      <c r="D85" s="30" t="s">
        <v>141</v>
      </c>
      <c r="E85" s="31">
        <v>3</v>
      </c>
      <c r="F85" s="30" t="s">
        <v>141</v>
      </c>
      <c r="G85" s="31" t="s">
        <v>336</v>
      </c>
      <c r="H85" s="30" t="s">
        <v>71</v>
      </c>
      <c r="I85" s="31" t="s">
        <v>336</v>
      </c>
      <c r="J85" s="31" t="s">
        <v>336</v>
      </c>
      <c r="K85" s="32" t="s">
        <v>381</v>
      </c>
      <c r="L85" s="30" t="s">
        <v>382</v>
      </c>
      <c r="M85" s="31" t="s">
        <v>383</v>
      </c>
      <c r="N85" s="31" t="s">
        <v>383</v>
      </c>
      <c r="O85" s="30" t="s">
        <v>384</v>
      </c>
      <c r="P85" s="30" t="s">
        <v>141</v>
      </c>
      <c r="Q85" s="30" t="s">
        <v>377</v>
      </c>
      <c r="R85" s="30">
        <v>3220000</v>
      </c>
      <c r="S85" s="30">
        <v>642</v>
      </c>
      <c r="T85" s="30" t="s">
        <v>77</v>
      </c>
      <c r="U85" s="31">
        <v>1</v>
      </c>
      <c r="V85" s="33">
        <v>490</v>
      </c>
      <c r="W85" s="55">
        <v>350</v>
      </c>
      <c r="X85" s="30">
        <v>2014</v>
      </c>
      <c r="Y85" s="30" t="s">
        <v>93</v>
      </c>
      <c r="Z85" s="30">
        <v>2014</v>
      </c>
      <c r="AA85" s="30" t="s">
        <v>94</v>
      </c>
      <c r="AB85" s="30">
        <v>2014</v>
      </c>
      <c r="AC85" s="30" t="s">
        <v>78</v>
      </c>
      <c r="AD85" s="30">
        <v>2014</v>
      </c>
      <c r="AE85" s="30" t="s">
        <v>78</v>
      </c>
      <c r="AF85" s="31">
        <v>2014</v>
      </c>
      <c r="AG85" s="31" t="s">
        <v>79</v>
      </c>
      <c r="AH85" s="31">
        <v>2015</v>
      </c>
      <c r="AI85" s="31" t="s">
        <v>79</v>
      </c>
      <c r="AJ85" s="31" t="s">
        <v>107</v>
      </c>
      <c r="AK85" s="30" t="s">
        <v>108</v>
      </c>
      <c r="AL85" s="30" t="s">
        <v>141</v>
      </c>
      <c r="AM85" s="30" t="s">
        <v>288</v>
      </c>
      <c r="AN85" s="30" t="s">
        <v>289</v>
      </c>
      <c r="AO85" s="30" t="s">
        <v>141</v>
      </c>
      <c r="AP85" s="30" t="s">
        <v>385</v>
      </c>
      <c r="AQ85" s="30"/>
    </row>
    <row r="86" spans="1:43" ht="112.5" customHeight="1">
      <c r="A86" s="27">
        <f t="shared" si="0"/>
        <v>61</v>
      </c>
      <c r="B86" s="28" t="s">
        <v>386</v>
      </c>
      <c r="C86" s="29" t="s">
        <v>141</v>
      </c>
      <c r="D86" s="30" t="s">
        <v>141</v>
      </c>
      <c r="E86" s="31">
        <v>3</v>
      </c>
      <c r="F86" s="30" t="s">
        <v>141</v>
      </c>
      <c r="G86" s="31" t="s">
        <v>336</v>
      </c>
      <c r="H86" s="30" t="s">
        <v>71</v>
      </c>
      <c r="I86" s="31" t="s">
        <v>336</v>
      </c>
      <c r="J86" s="31" t="s">
        <v>336</v>
      </c>
      <c r="K86" s="32" t="s">
        <v>228</v>
      </c>
      <c r="L86" s="30" t="s">
        <v>229</v>
      </c>
      <c r="M86" s="31" t="s">
        <v>387</v>
      </c>
      <c r="N86" s="31" t="s">
        <v>388</v>
      </c>
      <c r="O86" s="30" t="s">
        <v>389</v>
      </c>
      <c r="P86" s="30" t="s">
        <v>141</v>
      </c>
      <c r="Q86" s="30" t="s">
        <v>377</v>
      </c>
      <c r="R86" s="30">
        <v>3220000</v>
      </c>
      <c r="S86" s="30">
        <v>642</v>
      </c>
      <c r="T86" s="30" t="s">
        <v>77</v>
      </c>
      <c r="U86" s="31">
        <v>1</v>
      </c>
      <c r="V86" s="33">
        <v>1200</v>
      </c>
      <c r="W86" s="33">
        <v>900</v>
      </c>
      <c r="X86" s="30">
        <v>2014</v>
      </c>
      <c r="Y86" s="30" t="s">
        <v>93</v>
      </c>
      <c r="Z86" s="30">
        <v>2014</v>
      </c>
      <c r="AA86" s="30" t="s">
        <v>94</v>
      </c>
      <c r="AB86" s="30">
        <v>2014</v>
      </c>
      <c r="AC86" s="30" t="s">
        <v>78</v>
      </c>
      <c r="AD86" s="30">
        <v>2014</v>
      </c>
      <c r="AE86" s="30" t="s">
        <v>78</v>
      </c>
      <c r="AF86" s="31">
        <v>2014</v>
      </c>
      <c r="AG86" s="31" t="s">
        <v>185</v>
      </c>
      <c r="AH86" s="31">
        <v>2015</v>
      </c>
      <c r="AI86" s="31" t="s">
        <v>131</v>
      </c>
      <c r="AJ86" s="31" t="s">
        <v>107</v>
      </c>
      <c r="AK86" s="30" t="s">
        <v>108</v>
      </c>
      <c r="AL86" s="30" t="s">
        <v>141</v>
      </c>
      <c r="AM86" s="30" t="s">
        <v>288</v>
      </c>
      <c r="AN86" s="30" t="s">
        <v>289</v>
      </c>
      <c r="AO86" s="30" t="s">
        <v>141</v>
      </c>
      <c r="AP86" s="30" t="s">
        <v>141</v>
      </c>
      <c r="AQ86" s="30"/>
    </row>
    <row r="87" spans="1:43" ht="141.75" customHeight="1">
      <c r="A87" s="27">
        <f t="shared" si="0"/>
        <v>62</v>
      </c>
      <c r="B87" s="28" t="s">
        <v>390</v>
      </c>
      <c r="C87" s="29" t="s">
        <v>133</v>
      </c>
      <c r="D87" s="30" t="s">
        <v>141</v>
      </c>
      <c r="E87" s="31">
        <v>3</v>
      </c>
      <c r="F87" s="30" t="s">
        <v>141</v>
      </c>
      <c r="G87" s="31" t="s">
        <v>336</v>
      </c>
      <c r="H87" s="30" t="s">
        <v>71</v>
      </c>
      <c r="I87" s="31" t="s">
        <v>336</v>
      </c>
      <c r="J87" s="31" t="s">
        <v>336</v>
      </c>
      <c r="K87" s="56" t="s">
        <v>391</v>
      </c>
      <c r="L87" s="30" t="s">
        <v>392</v>
      </c>
      <c r="M87" s="31" t="s">
        <v>393</v>
      </c>
      <c r="N87" s="31" t="s">
        <v>393</v>
      </c>
      <c r="O87" s="30" t="s">
        <v>389</v>
      </c>
      <c r="P87" s="30" t="s">
        <v>141</v>
      </c>
      <c r="Q87" s="30" t="s">
        <v>377</v>
      </c>
      <c r="R87" s="30">
        <v>3220000</v>
      </c>
      <c r="S87" s="30">
        <v>642</v>
      </c>
      <c r="T87" s="30" t="s">
        <v>77</v>
      </c>
      <c r="U87" s="31">
        <v>1</v>
      </c>
      <c r="V87" s="33">
        <v>1600</v>
      </c>
      <c r="W87" s="33">
        <v>1250</v>
      </c>
      <c r="X87" s="30">
        <v>2014</v>
      </c>
      <c r="Y87" s="30" t="s">
        <v>93</v>
      </c>
      <c r="Z87" s="30">
        <v>2014</v>
      </c>
      <c r="AA87" s="30" t="s">
        <v>94</v>
      </c>
      <c r="AB87" s="30">
        <v>2014</v>
      </c>
      <c r="AC87" s="30" t="s">
        <v>78</v>
      </c>
      <c r="AD87" s="30">
        <v>2014</v>
      </c>
      <c r="AE87" s="30" t="s">
        <v>78</v>
      </c>
      <c r="AF87" s="31">
        <v>2014</v>
      </c>
      <c r="AG87" s="31" t="s">
        <v>79</v>
      </c>
      <c r="AH87" s="31">
        <v>2015</v>
      </c>
      <c r="AI87" s="31" t="s">
        <v>79</v>
      </c>
      <c r="AJ87" s="31" t="s">
        <v>107</v>
      </c>
      <c r="AK87" s="30" t="s">
        <v>108</v>
      </c>
      <c r="AL87" s="30" t="s">
        <v>141</v>
      </c>
      <c r="AM87" s="30" t="s">
        <v>288</v>
      </c>
      <c r="AN87" s="30" t="s">
        <v>289</v>
      </c>
      <c r="AO87" s="30" t="s">
        <v>141</v>
      </c>
      <c r="AP87" s="30" t="s">
        <v>394</v>
      </c>
      <c r="AQ87" s="30" t="s">
        <v>395</v>
      </c>
    </row>
    <row r="88" spans="1:43" ht="93" customHeight="1">
      <c r="A88" s="27">
        <f t="shared" si="0"/>
        <v>63</v>
      </c>
      <c r="B88" s="28" t="s">
        <v>396</v>
      </c>
      <c r="C88" s="29" t="s">
        <v>133</v>
      </c>
      <c r="D88" s="30" t="s">
        <v>141</v>
      </c>
      <c r="E88" s="31">
        <v>3</v>
      </c>
      <c r="F88" s="30" t="s">
        <v>141</v>
      </c>
      <c r="G88" s="31" t="s">
        <v>336</v>
      </c>
      <c r="H88" s="30" t="s">
        <v>71</v>
      </c>
      <c r="I88" s="31" t="s">
        <v>336</v>
      </c>
      <c r="J88" s="31" t="s">
        <v>336</v>
      </c>
      <c r="K88" s="56" t="s">
        <v>391</v>
      </c>
      <c r="L88" s="30" t="s">
        <v>392</v>
      </c>
      <c r="M88" s="31" t="s">
        <v>397</v>
      </c>
      <c r="N88" s="31" t="s">
        <v>397</v>
      </c>
      <c r="O88" s="30" t="s">
        <v>389</v>
      </c>
      <c r="P88" s="30" t="s">
        <v>141</v>
      </c>
      <c r="Q88" s="30" t="s">
        <v>377</v>
      </c>
      <c r="R88" s="30">
        <v>3220000</v>
      </c>
      <c r="S88" s="30">
        <v>642</v>
      </c>
      <c r="T88" s="30" t="s">
        <v>77</v>
      </c>
      <c r="U88" s="31">
        <v>1</v>
      </c>
      <c r="V88" s="33">
        <v>4900</v>
      </c>
      <c r="W88" s="33">
        <v>3500</v>
      </c>
      <c r="X88" s="30">
        <v>2014</v>
      </c>
      <c r="Y88" s="30" t="s">
        <v>93</v>
      </c>
      <c r="Z88" s="30">
        <v>2014</v>
      </c>
      <c r="AA88" s="30" t="s">
        <v>94</v>
      </c>
      <c r="AB88" s="30">
        <v>2014</v>
      </c>
      <c r="AC88" s="30" t="s">
        <v>78</v>
      </c>
      <c r="AD88" s="30">
        <v>2014</v>
      </c>
      <c r="AE88" s="30" t="s">
        <v>78</v>
      </c>
      <c r="AF88" s="31">
        <v>2014</v>
      </c>
      <c r="AG88" s="31" t="s">
        <v>185</v>
      </c>
      <c r="AH88" s="31">
        <v>2015</v>
      </c>
      <c r="AI88" s="31" t="s">
        <v>131</v>
      </c>
      <c r="AJ88" s="31" t="s">
        <v>107</v>
      </c>
      <c r="AK88" s="30" t="s">
        <v>108</v>
      </c>
      <c r="AL88" s="30" t="s">
        <v>141</v>
      </c>
      <c r="AM88" s="30" t="s">
        <v>288</v>
      </c>
      <c r="AN88" s="30" t="s">
        <v>289</v>
      </c>
      <c r="AO88" s="30" t="s">
        <v>141</v>
      </c>
      <c r="AP88" s="30" t="s">
        <v>141</v>
      </c>
      <c r="AQ88" s="30" t="s">
        <v>395</v>
      </c>
    </row>
    <row r="89" spans="1:43" ht="112.5" customHeight="1">
      <c r="A89" s="27">
        <f t="shared" si="0"/>
        <v>64</v>
      </c>
      <c r="B89" s="28" t="s">
        <v>398</v>
      </c>
      <c r="C89" s="29" t="s">
        <v>133</v>
      </c>
      <c r="D89" s="30" t="s">
        <v>141</v>
      </c>
      <c r="E89" s="31">
        <v>3</v>
      </c>
      <c r="F89" s="30" t="s">
        <v>141</v>
      </c>
      <c r="G89" s="31" t="s">
        <v>336</v>
      </c>
      <c r="H89" s="30" t="s">
        <v>71</v>
      </c>
      <c r="I89" s="31" t="s">
        <v>336</v>
      </c>
      <c r="J89" s="31" t="s">
        <v>336</v>
      </c>
      <c r="K89" s="56" t="s">
        <v>391</v>
      </c>
      <c r="L89" s="30" t="s">
        <v>392</v>
      </c>
      <c r="M89" s="31" t="s">
        <v>399</v>
      </c>
      <c r="N89" s="31" t="s">
        <v>399</v>
      </c>
      <c r="O89" s="30" t="s">
        <v>389</v>
      </c>
      <c r="P89" s="30" t="s">
        <v>141</v>
      </c>
      <c r="Q89" s="30" t="s">
        <v>377</v>
      </c>
      <c r="R89" s="30">
        <v>3220000</v>
      </c>
      <c r="S89" s="30">
        <v>642</v>
      </c>
      <c r="T89" s="30" t="s">
        <v>77</v>
      </c>
      <c r="U89" s="31">
        <v>1</v>
      </c>
      <c r="V89" s="33">
        <v>3500</v>
      </c>
      <c r="W89" s="33">
        <v>2500</v>
      </c>
      <c r="X89" s="30">
        <v>2014</v>
      </c>
      <c r="Y89" s="30" t="s">
        <v>93</v>
      </c>
      <c r="Z89" s="30">
        <v>2014</v>
      </c>
      <c r="AA89" s="30" t="s">
        <v>94</v>
      </c>
      <c r="AB89" s="30">
        <v>2014</v>
      </c>
      <c r="AC89" s="30" t="s">
        <v>78</v>
      </c>
      <c r="AD89" s="30">
        <v>2014</v>
      </c>
      <c r="AE89" s="30" t="s">
        <v>78</v>
      </c>
      <c r="AF89" s="31">
        <v>2014</v>
      </c>
      <c r="AG89" s="31" t="s">
        <v>185</v>
      </c>
      <c r="AH89" s="31">
        <v>2015</v>
      </c>
      <c r="AI89" s="31" t="s">
        <v>131</v>
      </c>
      <c r="AJ89" s="31" t="s">
        <v>107</v>
      </c>
      <c r="AK89" s="30" t="s">
        <v>108</v>
      </c>
      <c r="AL89" s="30" t="s">
        <v>141</v>
      </c>
      <c r="AM89" s="30" t="s">
        <v>288</v>
      </c>
      <c r="AN89" s="30" t="s">
        <v>289</v>
      </c>
      <c r="AO89" s="30" t="s">
        <v>141</v>
      </c>
      <c r="AP89" s="30" t="s">
        <v>141</v>
      </c>
      <c r="AQ89" s="30" t="s">
        <v>395</v>
      </c>
    </row>
    <row r="90" spans="1:43" ht="101.25" customHeight="1">
      <c r="A90" s="27">
        <f t="shared" si="0"/>
        <v>65</v>
      </c>
      <c r="B90" s="28" t="s">
        <v>400</v>
      </c>
      <c r="C90" s="29" t="s">
        <v>141</v>
      </c>
      <c r="D90" s="30" t="s">
        <v>141</v>
      </c>
      <c r="E90" s="31">
        <v>3</v>
      </c>
      <c r="F90" s="30" t="s">
        <v>141</v>
      </c>
      <c r="G90" s="31" t="s">
        <v>336</v>
      </c>
      <c r="H90" s="30" t="s">
        <v>71</v>
      </c>
      <c r="I90" s="31" t="s">
        <v>336</v>
      </c>
      <c r="J90" s="31" t="s">
        <v>336</v>
      </c>
      <c r="K90" s="32" t="s">
        <v>337</v>
      </c>
      <c r="L90" s="30" t="s">
        <v>100</v>
      </c>
      <c r="M90" s="31" t="s">
        <v>401</v>
      </c>
      <c r="N90" s="31" t="s">
        <v>401</v>
      </c>
      <c r="O90" s="30" t="s">
        <v>402</v>
      </c>
      <c r="P90" s="30" t="s">
        <v>141</v>
      </c>
      <c r="Q90" s="30" t="s">
        <v>350</v>
      </c>
      <c r="R90" s="30">
        <v>3115000</v>
      </c>
      <c r="S90" s="30">
        <v>642</v>
      </c>
      <c r="T90" s="30" t="s">
        <v>77</v>
      </c>
      <c r="U90" s="31">
        <v>1</v>
      </c>
      <c r="V90" s="33">
        <v>300</v>
      </c>
      <c r="W90" s="33">
        <v>250</v>
      </c>
      <c r="X90" s="30">
        <v>2014</v>
      </c>
      <c r="Y90" s="30" t="s">
        <v>79</v>
      </c>
      <c r="Z90" s="30">
        <v>2014</v>
      </c>
      <c r="AA90" s="30" t="s">
        <v>80</v>
      </c>
      <c r="AB90" s="30">
        <v>2014</v>
      </c>
      <c r="AC90" s="30" t="s">
        <v>81</v>
      </c>
      <c r="AD90" s="30">
        <v>2014</v>
      </c>
      <c r="AE90" s="30" t="s">
        <v>185</v>
      </c>
      <c r="AF90" s="31">
        <v>2014</v>
      </c>
      <c r="AG90" s="31" t="s">
        <v>131</v>
      </c>
      <c r="AH90" s="31">
        <v>2015</v>
      </c>
      <c r="AI90" s="31" t="s">
        <v>131</v>
      </c>
      <c r="AJ90" s="31" t="s">
        <v>107</v>
      </c>
      <c r="AK90" s="30" t="s">
        <v>108</v>
      </c>
      <c r="AL90" s="30" t="s">
        <v>141</v>
      </c>
      <c r="AM90" s="30" t="s">
        <v>288</v>
      </c>
      <c r="AN90" s="30" t="s">
        <v>289</v>
      </c>
      <c r="AO90" s="30" t="s">
        <v>141</v>
      </c>
      <c r="AP90" s="30" t="s">
        <v>141</v>
      </c>
      <c r="AQ90" s="30"/>
    </row>
    <row r="91" spans="1:43" ht="56.25" customHeight="1">
      <c r="A91" s="27">
        <f t="shared" ref="A91:A126" si="1">A90+1</f>
        <v>66</v>
      </c>
      <c r="B91" s="28" t="s">
        <v>403</v>
      </c>
      <c r="C91" s="29" t="s">
        <v>141</v>
      </c>
      <c r="D91" s="30" t="s">
        <v>141</v>
      </c>
      <c r="E91" s="31">
        <v>3</v>
      </c>
      <c r="F91" s="30" t="s">
        <v>141</v>
      </c>
      <c r="G91" s="31" t="s">
        <v>336</v>
      </c>
      <c r="H91" s="30" t="s">
        <v>71</v>
      </c>
      <c r="I91" s="31" t="s">
        <v>336</v>
      </c>
      <c r="J91" s="31" t="s">
        <v>336</v>
      </c>
      <c r="K91" s="32" t="s">
        <v>238</v>
      </c>
      <c r="L91" s="30" t="s">
        <v>404</v>
      </c>
      <c r="M91" s="31" t="s">
        <v>405</v>
      </c>
      <c r="N91" s="31" t="s">
        <v>406</v>
      </c>
      <c r="O91" s="30" t="s">
        <v>363</v>
      </c>
      <c r="P91" s="30" t="s">
        <v>141</v>
      </c>
      <c r="Q91" s="30" t="s">
        <v>364</v>
      </c>
      <c r="R91" s="30">
        <v>3312000</v>
      </c>
      <c r="S91" s="30">
        <v>642</v>
      </c>
      <c r="T91" s="30" t="s">
        <v>77</v>
      </c>
      <c r="U91" s="31">
        <v>1</v>
      </c>
      <c r="V91" s="33">
        <v>1200</v>
      </c>
      <c r="W91" s="33">
        <v>1200</v>
      </c>
      <c r="X91" s="30">
        <v>2014</v>
      </c>
      <c r="Y91" s="30" t="s">
        <v>93</v>
      </c>
      <c r="Z91" s="30">
        <v>2014</v>
      </c>
      <c r="AA91" s="30" t="s">
        <v>79</v>
      </c>
      <c r="AB91" s="30">
        <v>2014</v>
      </c>
      <c r="AC91" s="30" t="s">
        <v>79</v>
      </c>
      <c r="AD91" s="30">
        <v>2014</v>
      </c>
      <c r="AE91" s="30" t="s">
        <v>80</v>
      </c>
      <c r="AF91" s="31">
        <v>2014</v>
      </c>
      <c r="AG91" s="31" t="s">
        <v>81</v>
      </c>
      <c r="AH91" s="31">
        <v>2014</v>
      </c>
      <c r="AI91" s="31" t="s">
        <v>92</v>
      </c>
      <c r="AJ91" s="31" t="s">
        <v>107</v>
      </c>
      <c r="AK91" s="30" t="s">
        <v>108</v>
      </c>
      <c r="AL91" s="30" t="s">
        <v>141</v>
      </c>
      <c r="AM91" s="30" t="s">
        <v>288</v>
      </c>
      <c r="AN91" s="30" t="s">
        <v>289</v>
      </c>
      <c r="AO91" s="30" t="s">
        <v>141</v>
      </c>
      <c r="AP91" s="30" t="s">
        <v>141</v>
      </c>
      <c r="AQ91" s="30"/>
    </row>
    <row r="92" spans="1:43" ht="146.25" customHeight="1">
      <c r="A92" s="27">
        <f t="shared" si="1"/>
        <v>67</v>
      </c>
      <c r="B92" s="28" t="s">
        <v>407</v>
      </c>
      <c r="C92" s="29" t="s">
        <v>141</v>
      </c>
      <c r="D92" s="30" t="s">
        <v>141</v>
      </c>
      <c r="E92" s="31">
        <v>3</v>
      </c>
      <c r="F92" s="30" t="s">
        <v>141</v>
      </c>
      <c r="G92" s="31" t="s">
        <v>336</v>
      </c>
      <c r="H92" s="30" t="s">
        <v>71</v>
      </c>
      <c r="I92" s="31" t="s">
        <v>336</v>
      </c>
      <c r="J92" s="31" t="s">
        <v>336</v>
      </c>
      <c r="K92" s="32" t="s">
        <v>337</v>
      </c>
      <c r="L92" s="30" t="s">
        <v>100</v>
      </c>
      <c r="M92" s="31" t="s">
        <v>408</v>
      </c>
      <c r="N92" s="31" t="s">
        <v>408</v>
      </c>
      <c r="O92" s="30" t="s">
        <v>409</v>
      </c>
      <c r="P92" s="30" t="s">
        <v>141</v>
      </c>
      <c r="Q92" s="32" t="s">
        <v>410</v>
      </c>
      <c r="R92" s="30">
        <v>3112000</v>
      </c>
      <c r="S92" s="30">
        <v>642</v>
      </c>
      <c r="T92" s="30" t="s">
        <v>77</v>
      </c>
      <c r="U92" s="31">
        <v>1</v>
      </c>
      <c r="V92" s="33">
        <v>490</v>
      </c>
      <c r="W92" s="33">
        <v>400</v>
      </c>
      <c r="X92" s="30">
        <v>2013</v>
      </c>
      <c r="Y92" s="30" t="s">
        <v>92</v>
      </c>
      <c r="Z92" s="30">
        <v>2014</v>
      </c>
      <c r="AA92" s="30" t="s">
        <v>93</v>
      </c>
      <c r="AB92" s="30">
        <v>2014</v>
      </c>
      <c r="AC92" s="30" t="s">
        <v>94</v>
      </c>
      <c r="AD92" s="30">
        <v>2014</v>
      </c>
      <c r="AE92" s="30" t="s">
        <v>78</v>
      </c>
      <c r="AF92" s="31">
        <v>2014</v>
      </c>
      <c r="AG92" s="31" t="s">
        <v>78</v>
      </c>
      <c r="AH92" s="31">
        <v>2015</v>
      </c>
      <c r="AI92" s="31" t="s">
        <v>78</v>
      </c>
      <c r="AJ92" s="31" t="s">
        <v>107</v>
      </c>
      <c r="AK92" s="30" t="s">
        <v>108</v>
      </c>
      <c r="AL92" s="30" t="s">
        <v>141</v>
      </c>
      <c r="AM92" s="30" t="s">
        <v>288</v>
      </c>
      <c r="AN92" s="30" t="s">
        <v>289</v>
      </c>
      <c r="AO92" s="30" t="s">
        <v>141</v>
      </c>
      <c r="AP92" s="30" t="s">
        <v>411</v>
      </c>
      <c r="AQ92" s="30"/>
    </row>
    <row r="93" spans="1:43" ht="146.25" customHeight="1">
      <c r="A93" s="27">
        <f t="shared" si="1"/>
        <v>68</v>
      </c>
      <c r="B93" s="28" t="s">
        <v>412</v>
      </c>
      <c r="C93" s="29" t="s">
        <v>141</v>
      </c>
      <c r="D93" s="30" t="s">
        <v>141</v>
      </c>
      <c r="E93" s="31">
        <v>3</v>
      </c>
      <c r="F93" s="30" t="s">
        <v>141</v>
      </c>
      <c r="G93" s="31" t="s">
        <v>336</v>
      </c>
      <c r="H93" s="30" t="s">
        <v>71</v>
      </c>
      <c r="I93" s="31" t="s">
        <v>336</v>
      </c>
      <c r="J93" s="31" t="s">
        <v>336</v>
      </c>
      <c r="K93" s="32" t="s">
        <v>413</v>
      </c>
      <c r="L93" s="30" t="s">
        <v>414</v>
      </c>
      <c r="M93" s="36" t="s">
        <v>415</v>
      </c>
      <c r="N93" s="36" t="s">
        <v>415</v>
      </c>
      <c r="O93" s="30" t="s">
        <v>346</v>
      </c>
      <c r="P93" s="30" t="s">
        <v>141</v>
      </c>
      <c r="Q93" s="30" t="s">
        <v>373</v>
      </c>
      <c r="R93" s="30">
        <v>3313050</v>
      </c>
      <c r="S93" s="30">
        <v>796</v>
      </c>
      <c r="T93" s="30" t="s">
        <v>191</v>
      </c>
      <c r="U93" s="57">
        <v>1</v>
      </c>
      <c r="V93" s="33">
        <v>7000</v>
      </c>
      <c r="W93" s="33">
        <v>7000</v>
      </c>
      <c r="X93" s="30">
        <v>2014</v>
      </c>
      <c r="Y93" s="30" t="s">
        <v>93</v>
      </c>
      <c r="Z93" s="30">
        <v>2014</v>
      </c>
      <c r="AA93" s="30" t="s">
        <v>94</v>
      </c>
      <c r="AB93" s="30">
        <v>2014</v>
      </c>
      <c r="AC93" s="30" t="s">
        <v>78</v>
      </c>
      <c r="AD93" s="30">
        <v>2014</v>
      </c>
      <c r="AE93" s="30" t="s">
        <v>78</v>
      </c>
      <c r="AF93" s="31">
        <v>2014</v>
      </c>
      <c r="AG93" s="31" t="s">
        <v>81</v>
      </c>
      <c r="AH93" s="31">
        <v>2014</v>
      </c>
      <c r="AI93" s="31" t="s">
        <v>104</v>
      </c>
      <c r="AJ93" s="31" t="s">
        <v>107</v>
      </c>
      <c r="AK93" s="30" t="s">
        <v>108</v>
      </c>
      <c r="AL93" s="30" t="s">
        <v>141</v>
      </c>
      <c r="AM93" s="30" t="s">
        <v>288</v>
      </c>
      <c r="AN93" s="30" t="s">
        <v>289</v>
      </c>
      <c r="AO93" s="30" t="s">
        <v>141</v>
      </c>
      <c r="AP93" s="30" t="s">
        <v>141</v>
      </c>
      <c r="AQ93" s="30"/>
    </row>
    <row r="94" spans="1:43" ht="112.5" customHeight="1">
      <c r="A94" s="27">
        <f t="shared" si="1"/>
        <v>69</v>
      </c>
      <c r="B94" s="28" t="s">
        <v>416</v>
      </c>
      <c r="C94" s="29" t="s">
        <v>141</v>
      </c>
      <c r="D94" s="30" t="s">
        <v>141</v>
      </c>
      <c r="E94" s="31">
        <v>3</v>
      </c>
      <c r="F94" s="30" t="s">
        <v>141</v>
      </c>
      <c r="G94" s="31" t="s">
        <v>336</v>
      </c>
      <c r="H94" s="30" t="s">
        <v>71</v>
      </c>
      <c r="I94" s="31" t="s">
        <v>336</v>
      </c>
      <c r="J94" s="31" t="s">
        <v>336</v>
      </c>
      <c r="K94" s="32" t="s">
        <v>413</v>
      </c>
      <c r="L94" s="30" t="s">
        <v>414</v>
      </c>
      <c r="M94" s="36" t="s">
        <v>417</v>
      </c>
      <c r="N94" s="36" t="s">
        <v>417</v>
      </c>
      <c r="O94" s="30" t="s">
        <v>418</v>
      </c>
      <c r="P94" s="30" t="s">
        <v>141</v>
      </c>
      <c r="Q94" s="30" t="s">
        <v>350</v>
      </c>
      <c r="R94" s="30">
        <v>3313050</v>
      </c>
      <c r="S94" s="30">
        <v>796</v>
      </c>
      <c r="T94" s="30" t="s">
        <v>191</v>
      </c>
      <c r="U94" s="57">
        <v>1</v>
      </c>
      <c r="V94" s="33">
        <v>22000</v>
      </c>
      <c r="W94" s="33">
        <v>22000</v>
      </c>
      <c r="X94" s="30">
        <v>2014</v>
      </c>
      <c r="Y94" s="30" t="s">
        <v>93</v>
      </c>
      <c r="Z94" s="30">
        <v>2014</v>
      </c>
      <c r="AA94" s="30" t="s">
        <v>94</v>
      </c>
      <c r="AB94" s="30">
        <v>2014</v>
      </c>
      <c r="AC94" s="30" t="s">
        <v>78</v>
      </c>
      <c r="AD94" s="30">
        <v>2014</v>
      </c>
      <c r="AE94" s="30" t="s">
        <v>78</v>
      </c>
      <c r="AF94" s="31">
        <v>2014</v>
      </c>
      <c r="AG94" s="31" t="s">
        <v>79</v>
      </c>
      <c r="AH94" s="31">
        <v>2014</v>
      </c>
      <c r="AI94" s="31" t="s">
        <v>92</v>
      </c>
      <c r="AJ94" s="31" t="s">
        <v>226</v>
      </c>
      <c r="AK94" s="30" t="s">
        <v>108</v>
      </c>
      <c r="AL94" s="30" t="s">
        <v>141</v>
      </c>
      <c r="AM94" s="30" t="s">
        <v>288</v>
      </c>
      <c r="AN94" s="30" t="s">
        <v>289</v>
      </c>
      <c r="AO94" s="30" t="s">
        <v>141</v>
      </c>
      <c r="AP94" s="30" t="s">
        <v>141</v>
      </c>
      <c r="AQ94" s="30"/>
    </row>
    <row r="95" spans="1:43" ht="112.5" customHeight="1">
      <c r="A95" s="27">
        <f t="shared" si="1"/>
        <v>70</v>
      </c>
      <c r="B95" s="28" t="s">
        <v>419</v>
      </c>
      <c r="C95" s="29" t="s">
        <v>141</v>
      </c>
      <c r="D95" s="30" t="s">
        <v>141</v>
      </c>
      <c r="E95" s="31">
        <v>3</v>
      </c>
      <c r="F95" s="30" t="s">
        <v>141</v>
      </c>
      <c r="G95" s="31" t="s">
        <v>336</v>
      </c>
      <c r="H95" s="30" t="s">
        <v>71</v>
      </c>
      <c r="I95" s="31" t="s">
        <v>336</v>
      </c>
      <c r="J95" s="31" t="s">
        <v>336</v>
      </c>
      <c r="K95" s="32" t="s">
        <v>337</v>
      </c>
      <c r="L95" s="30" t="s">
        <v>100</v>
      </c>
      <c r="M95" s="36" t="s">
        <v>420</v>
      </c>
      <c r="N95" s="36" t="s">
        <v>421</v>
      </c>
      <c r="O95" s="30" t="s">
        <v>418</v>
      </c>
      <c r="P95" s="30" t="s">
        <v>141</v>
      </c>
      <c r="Q95" s="32" t="s">
        <v>422</v>
      </c>
      <c r="R95" s="30">
        <v>3116000</v>
      </c>
      <c r="S95" s="30">
        <v>796</v>
      </c>
      <c r="T95" s="30" t="s">
        <v>191</v>
      </c>
      <c r="U95" s="57">
        <v>1</v>
      </c>
      <c r="V95" s="33">
        <v>3000</v>
      </c>
      <c r="W95" s="33">
        <v>3000</v>
      </c>
      <c r="X95" s="30">
        <v>2014</v>
      </c>
      <c r="Y95" s="30" t="s">
        <v>79</v>
      </c>
      <c r="Z95" s="30">
        <v>2014</v>
      </c>
      <c r="AA95" s="30" t="s">
        <v>79</v>
      </c>
      <c r="AB95" s="30">
        <v>2014</v>
      </c>
      <c r="AC95" s="30" t="s">
        <v>80</v>
      </c>
      <c r="AD95" s="30">
        <v>2014</v>
      </c>
      <c r="AE95" s="30" t="s">
        <v>80</v>
      </c>
      <c r="AF95" s="31">
        <v>2014</v>
      </c>
      <c r="AG95" s="31" t="s">
        <v>81</v>
      </c>
      <c r="AH95" s="31">
        <v>2014</v>
      </c>
      <c r="AI95" s="31" t="s">
        <v>81</v>
      </c>
      <c r="AJ95" s="31" t="s">
        <v>107</v>
      </c>
      <c r="AK95" s="30" t="s">
        <v>108</v>
      </c>
      <c r="AL95" s="30" t="s">
        <v>141</v>
      </c>
      <c r="AM95" s="30" t="s">
        <v>288</v>
      </c>
      <c r="AN95" s="30" t="s">
        <v>289</v>
      </c>
      <c r="AO95" s="30" t="s">
        <v>141</v>
      </c>
      <c r="AP95" s="30" t="s">
        <v>141</v>
      </c>
      <c r="AQ95" s="30"/>
    </row>
    <row r="96" spans="1:43" ht="67.5" customHeight="1">
      <c r="A96" s="27">
        <f t="shared" si="1"/>
        <v>71</v>
      </c>
      <c r="B96" s="28" t="s">
        <v>423</v>
      </c>
      <c r="C96" s="29" t="s">
        <v>98</v>
      </c>
      <c r="D96" s="30" t="s">
        <v>141</v>
      </c>
      <c r="E96" s="31">
        <v>3</v>
      </c>
      <c r="F96" s="30" t="s">
        <v>141</v>
      </c>
      <c r="G96" s="31" t="s">
        <v>336</v>
      </c>
      <c r="H96" s="30" t="s">
        <v>71</v>
      </c>
      <c r="I96" s="31" t="s">
        <v>336</v>
      </c>
      <c r="J96" s="31" t="s">
        <v>336</v>
      </c>
      <c r="K96" s="32" t="s">
        <v>337</v>
      </c>
      <c r="L96" s="30" t="s">
        <v>100</v>
      </c>
      <c r="M96" s="58" t="s">
        <v>424</v>
      </c>
      <c r="N96" s="36" t="str">
        <f>M96</f>
        <v>Закупка компьютерной техники для площадок размещения МГТЭС</v>
      </c>
      <c r="O96" s="29" t="s">
        <v>425</v>
      </c>
      <c r="P96" s="30" t="s">
        <v>141</v>
      </c>
      <c r="Q96" s="100" t="s">
        <v>377</v>
      </c>
      <c r="R96" s="29">
        <v>3222000</v>
      </c>
      <c r="S96" s="30">
        <v>642</v>
      </c>
      <c r="T96" s="30" t="s">
        <v>77</v>
      </c>
      <c r="U96" s="57">
        <v>1</v>
      </c>
      <c r="V96" s="33">
        <v>300</v>
      </c>
      <c r="W96" s="33">
        <v>300</v>
      </c>
      <c r="X96" s="30">
        <v>2014</v>
      </c>
      <c r="Y96" s="29" t="s">
        <v>78</v>
      </c>
      <c r="Z96" s="30">
        <v>2014</v>
      </c>
      <c r="AA96" s="29" t="s">
        <v>78</v>
      </c>
      <c r="AB96" s="30">
        <v>2014</v>
      </c>
      <c r="AC96" s="30" t="s">
        <v>78</v>
      </c>
      <c r="AD96" s="30">
        <v>2014</v>
      </c>
      <c r="AE96" s="30" t="s">
        <v>78</v>
      </c>
      <c r="AF96" s="31">
        <v>2014</v>
      </c>
      <c r="AG96" s="28" t="s">
        <v>78</v>
      </c>
      <c r="AH96" s="31">
        <v>2014</v>
      </c>
      <c r="AI96" s="28" t="s">
        <v>78</v>
      </c>
      <c r="AJ96" s="31" t="s">
        <v>107</v>
      </c>
      <c r="AK96" s="30" t="s">
        <v>108</v>
      </c>
      <c r="AL96" s="30" t="s">
        <v>141</v>
      </c>
      <c r="AM96" s="30" t="s">
        <v>288</v>
      </c>
      <c r="AN96" s="30" t="s">
        <v>289</v>
      </c>
      <c r="AO96" s="30" t="s">
        <v>141</v>
      </c>
      <c r="AP96" s="30" t="s">
        <v>141</v>
      </c>
      <c r="AQ96" s="30" t="s">
        <v>308</v>
      </c>
    </row>
    <row r="97" spans="1:43" ht="112.5" customHeight="1">
      <c r="A97" s="27">
        <f t="shared" si="1"/>
        <v>72</v>
      </c>
      <c r="B97" s="28" t="s">
        <v>426</v>
      </c>
      <c r="C97" s="29" t="s">
        <v>141</v>
      </c>
      <c r="D97" s="30" t="s">
        <v>141</v>
      </c>
      <c r="E97" s="31">
        <v>3</v>
      </c>
      <c r="F97" s="30" t="s">
        <v>141</v>
      </c>
      <c r="G97" s="31" t="s">
        <v>336</v>
      </c>
      <c r="H97" s="30" t="s">
        <v>71</v>
      </c>
      <c r="I97" s="31" t="s">
        <v>336</v>
      </c>
      <c r="J97" s="31" t="s">
        <v>336</v>
      </c>
      <c r="K97" s="32" t="s">
        <v>337</v>
      </c>
      <c r="L97" s="30" t="s">
        <v>100</v>
      </c>
      <c r="M97" s="36" t="s">
        <v>427</v>
      </c>
      <c r="N97" s="36" t="s">
        <v>427</v>
      </c>
      <c r="O97" s="30" t="s">
        <v>418</v>
      </c>
      <c r="P97" s="30" t="s">
        <v>141</v>
      </c>
      <c r="Q97" s="32" t="s">
        <v>410</v>
      </c>
      <c r="R97" s="30">
        <v>31160000</v>
      </c>
      <c r="S97" s="30">
        <v>642</v>
      </c>
      <c r="T97" s="30" t="s">
        <v>77</v>
      </c>
      <c r="U97" s="57">
        <v>1</v>
      </c>
      <c r="V97" s="33">
        <v>500</v>
      </c>
      <c r="W97" s="33">
        <v>500</v>
      </c>
      <c r="X97" s="30">
        <v>2014</v>
      </c>
      <c r="Y97" s="30" t="s">
        <v>79</v>
      </c>
      <c r="Z97" s="30">
        <v>2014</v>
      </c>
      <c r="AA97" s="30" t="s">
        <v>80</v>
      </c>
      <c r="AB97" s="30">
        <v>2014</v>
      </c>
      <c r="AC97" s="30" t="s">
        <v>81</v>
      </c>
      <c r="AD97" s="30">
        <v>2014</v>
      </c>
      <c r="AE97" s="30" t="s">
        <v>185</v>
      </c>
      <c r="AF97" s="31">
        <v>2014</v>
      </c>
      <c r="AG97" s="31" t="s">
        <v>131</v>
      </c>
      <c r="AH97" s="31">
        <v>2015</v>
      </c>
      <c r="AI97" s="31" t="s">
        <v>92</v>
      </c>
      <c r="AJ97" s="31" t="s">
        <v>107</v>
      </c>
      <c r="AK97" s="30" t="s">
        <v>108</v>
      </c>
      <c r="AL97" s="30" t="s">
        <v>141</v>
      </c>
      <c r="AM97" s="30" t="s">
        <v>288</v>
      </c>
      <c r="AN97" s="30" t="s">
        <v>289</v>
      </c>
      <c r="AO97" s="30" t="s">
        <v>141</v>
      </c>
      <c r="AP97" s="30" t="s">
        <v>141</v>
      </c>
      <c r="AQ97" s="30"/>
    </row>
    <row r="98" spans="1:43" ht="112.5" customHeight="1">
      <c r="A98" s="27">
        <f t="shared" si="1"/>
        <v>73</v>
      </c>
      <c r="B98" s="28" t="s">
        <v>428</v>
      </c>
      <c r="C98" s="29" t="s">
        <v>141</v>
      </c>
      <c r="D98" s="30" t="s">
        <v>141</v>
      </c>
      <c r="E98" s="31">
        <v>3</v>
      </c>
      <c r="F98" s="30" t="s">
        <v>141</v>
      </c>
      <c r="G98" s="31" t="s">
        <v>336</v>
      </c>
      <c r="H98" s="30" t="s">
        <v>71</v>
      </c>
      <c r="I98" s="31" t="s">
        <v>336</v>
      </c>
      <c r="J98" s="31" t="s">
        <v>336</v>
      </c>
      <c r="K98" s="32" t="s">
        <v>337</v>
      </c>
      <c r="L98" s="30" t="s">
        <v>100</v>
      </c>
      <c r="M98" s="36" t="s">
        <v>429</v>
      </c>
      <c r="N98" s="36" t="s">
        <v>430</v>
      </c>
      <c r="O98" s="30" t="s">
        <v>418</v>
      </c>
      <c r="P98" s="30"/>
      <c r="Q98" s="32" t="s">
        <v>422</v>
      </c>
      <c r="R98" s="30">
        <v>3190000</v>
      </c>
      <c r="S98" s="30">
        <v>796</v>
      </c>
      <c r="T98" s="30" t="s">
        <v>191</v>
      </c>
      <c r="U98" s="57">
        <v>1</v>
      </c>
      <c r="V98" s="33">
        <v>80000</v>
      </c>
      <c r="W98" s="33">
        <v>80000</v>
      </c>
      <c r="X98" s="30">
        <v>2014</v>
      </c>
      <c r="Y98" s="30" t="s">
        <v>93</v>
      </c>
      <c r="Z98" s="30">
        <v>2014</v>
      </c>
      <c r="AA98" s="30" t="s">
        <v>78</v>
      </c>
      <c r="AB98" s="30">
        <v>2014</v>
      </c>
      <c r="AC98" s="30" t="s">
        <v>78</v>
      </c>
      <c r="AD98" s="30">
        <v>2014</v>
      </c>
      <c r="AE98" s="30" t="s">
        <v>80</v>
      </c>
      <c r="AF98" s="31">
        <v>2014</v>
      </c>
      <c r="AG98" s="31" t="s">
        <v>131</v>
      </c>
      <c r="AH98" s="31">
        <v>2014</v>
      </c>
      <c r="AI98" s="31" t="s">
        <v>92</v>
      </c>
      <c r="AJ98" s="31" t="s">
        <v>226</v>
      </c>
      <c r="AK98" s="30" t="s">
        <v>108</v>
      </c>
      <c r="AL98" s="30" t="s">
        <v>141</v>
      </c>
      <c r="AM98" s="30" t="s">
        <v>288</v>
      </c>
      <c r="AN98" s="30" t="s">
        <v>289</v>
      </c>
      <c r="AO98" s="30" t="s">
        <v>141</v>
      </c>
      <c r="AP98" s="30" t="s">
        <v>141</v>
      </c>
      <c r="AQ98" s="30"/>
    </row>
    <row r="99" spans="1:43" ht="90" customHeight="1">
      <c r="A99" s="27">
        <f t="shared" si="1"/>
        <v>74</v>
      </c>
      <c r="B99" s="28" t="s">
        <v>431</v>
      </c>
      <c r="C99" s="29" t="s">
        <v>141</v>
      </c>
      <c r="D99" s="30" t="s">
        <v>141</v>
      </c>
      <c r="E99" s="31">
        <v>3</v>
      </c>
      <c r="F99" s="30" t="s">
        <v>141</v>
      </c>
      <c r="G99" s="31" t="s">
        <v>336</v>
      </c>
      <c r="H99" s="30" t="s">
        <v>71</v>
      </c>
      <c r="I99" s="31" t="s">
        <v>336</v>
      </c>
      <c r="J99" s="31" t="s">
        <v>336</v>
      </c>
      <c r="K99" s="32" t="s">
        <v>337</v>
      </c>
      <c r="L99" s="30" t="s">
        <v>100</v>
      </c>
      <c r="M99" s="36" t="s">
        <v>432</v>
      </c>
      <c r="N99" s="36" t="s">
        <v>433</v>
      </c>
      <c r="O99" s="30" t="s">
        <v>339</v>
      </c>
      <c r="P99" s="30"/>
      <c r="Q99" s="32" t="s">
        <v>340</v>
      </c>
      <c r="R99" s="30">
        <v>3313050</v>
      </c>
      <c r="S99" s="30">
        <v>796</v>
      </c>
      <c r="T99" s="30" t="s">
        <v>191</v>
      </c>
      <c r="U99" s="57">
        <v>1</v>
      </c>
      <c r="V99" s="33">
        <v>3000</v>
      </c>
      <c r="W99" s="33">
        <v>3000</v>
      </c>
      <c r="X99" s="30">
        <v>2014</v>
      </c>
      <c r="Y99" s="30" t="s">
        <v>94</v>
      </c>
      <c r="Z99" s="30">
        <v>2014</v>
      </c>
      <c r="AA99" s="30" t="s">
        <v>78</v>
      </c>
      <c r="AB99" s="30">
        <v>2014</v>
      </c>
      <c r="AC99" s="30" t="s">
        <v>79</v>
      </c>
      <c r="AD99" s="30">
        <v>2014</v>
      </c>
      <c r="AE99" s="30" t="s">
        <v>80</v>
      </c>
      <c r="AF99" s="31">
        <v>2014</v>
      </c>
      <c r="AG99" s="31" t="s">
        <v>81</v>
      </c>
      <c r="AH99" s="31">
        <v>2014</v>
      </c>
      <c r="AI99" s="31" t="s">
        <v>131</v>
      </c>
      <c r="AJ99" s="31" t="s">
        <v>107</v>
      </c>
      <c r="AK99" s="30" t="s">
        <v>108</v>
      </c>
      <c r="AL99" s="30" t="s">
        <v>141</v>
      </c>
      <c r="AM99" s="30" t="s">
        <v>288</v>
      </c>
      <c r="AN99" s="30" t="s">
        <v>289</v>
      </c>
      <c r="AO99" s="30" t="s">
        <v>141</v>
      </c>
      <c r="AP99" s="30" t="s">
        <v>141</v>
      </c>
      <c r="AQ99" s="30"/>
    </row>
    <row r="100" spans="1:43" ht="90" customHeight="1">
      <c r="A100" s="27">
        <f t="shared" si="1"/>
        <v>75</v>
      </c>
      <c r="B100" s="28" t="s">
        <v>434</v>
      </c>
      <c r="C100" s="29" t="s">
        <v>141</v>
      </c>
      <c r="D100" s="30" t="s">
        <v>141</v>
      </c>
      <c r="E100" s="31">
        <v>3</v>
      </c>
      <c r="F100" s="30" t="s">
        <v>141</v>
      </c>
      <c r="G100" s="31" t="s">
        <v>336</v>
      </c>
      <c r="H100" s="30" t="s">
        <v>71</v>
      </c>
      <c r="I100" s="31" t="s">
        <v>336</v>
      </c>
      <c r="J100" s="31" t="s">
        <v>336</v>
      </c>
      <c r="K100" s="32" t="s">
        <v>337</v>
      </c>
      <c r="L100" s="30" t="s">
        <v>100</v>
      </c>
      <c r="M100" s="36" t="s">
        <v>435</v>
      </c>
      <c r="N100" s="36" t="s">
        <v>435</v>
      </c>
      <c r="O100" s="30" t="s">
        <v>339</v>
      </c>
      <c r="P100" s="30"/>
      <c r="Q100" s="32" t="s">
        <v>91</v>
      </c>
      <c r="R100" s="30">
        <v>3115020</v>
      </c>
      <c r="S100" s="30">
        <v>796</v>
      </c>
      <c r="T100" s="30" t="s">
        <v>191</v>
      </c>
      <c r="U100" s="57">
        <v>1</v>
      </c>
      <c r="V100" s="33">
        <v>2000</v>
      </c>
      <c r="W100" s="33">
        <v>2000</v>
      </c>
      <c r="X100" s="30">
        <v>2014</v>
      </c>
      <c r="Y100" s="30" t="s">
        <v>94</v>
      </c>
      <c r="Z100" s="30">
        <v>2014</v>
      </c>
      <c r="AA100" s="30" t="s">
        <v>78</v>
      </c>
      <c r="AB100" s="30">
        <v>2014</v>
      </c>
      <c r="AC100" s="30" t="s">
        <v>436</v>
      </c>
      <c r="AD100" s="30">
        <v>2014</v>
      </c>
      <c r="AE100" s="30" t="s">
        <v>80</v>
      </c>
      <c r="AF100" s="31">
        <v>2014</v>
      </c>
      <c r="AG100" s="31" t="s">
        <v>81</v>
      </c>
      <c r="AH100" s="31">
        <v>2014</v>
      </c>
      <c r="AI100" s="31" t="s">
        <v>131</v>
      </c>
      <c r="AJ100" s="31" t="s">
        <v>107</v>
      </c>
      <c r="AK100" s="30" t="s">
        <v>108</v>
      </c>
      <c r="AL100" s="30" t="s">
        <v>141</v>
      </c>
      <c r="AM100" s="30" t="s">
        <v>288</v>
      </c>
      <c r="AN100" s="30" t="s">
        <v>289</v>
      </c>
      <c r="AO100" s="30" t="s">
        <v>141</v>
      </c>
      <c r="AP100" s="30" t="s">
        <v>141</v>
      </c>
      <c r="AQ100" s="30"/>
    </row>
    <row r="101" spans="1:43" ht="90" customHeight="1">
      <c r="A101" s="27">
        <f t="shared" si="1"/>
        <v>76</v>
      </c>
      <c r="B101" s="28" t="s">
        <v>437</v>
      </c>
      <c r="C101" s="29" t="s">
        <v>141</v>
      </c>
      <c r="D101" s="30" t="s">
        <v>141</v>
      </c>
      <c r="E101" s="31">
        <v>3</v>
      </c>
      <c r="F101" s="30" t="s">
        <v>141</v>
      </c>
      <c r="G101" s="31" t="s">
        <v>336</v>
      </c>
      <c r="H101" s="30" t="s">
        <v>71</v>
      </c>
      <c r="I101" s="31" t="s">
        <v>336</v>
      </c>
      <c r="J101" s="31" t="s">
        <v>336</v>
      </c>
      <c r="K101" s="32" t="s">
        <v>337</v>
      </c>
      <c r="L101" s="30" t="s">
        <v>100</v>
      </c>
      <c r="M101" s="36" t="s">
        <v>438</v>
      </c>
      <c r="N101" s="36" t="s">
        <v>438</v>
      </c>
      <c r="O101" s="30" t="s">
        <v>339</v>
      </c>
      <c r="P101" s="30"/>
      <c r="Q101" s="32" t="s">
        <v>439</v>
      </c>
      <c r="R101" s="30">
        <v>3110000</v>
      </c>
      <c r="S101" s="30">
        <v>166</v>
      </c>
      <c r="T101" s="30" t="s">
        <v>440</v>
      </c>
      <c r="U101" s="57">
        <v>100</v>
      </c>
      <c r="V101" s="33">
        <v>80</v>
      </c>
      <c r="W101" s="33">
        <v>80</v>
      </c>
      <c r="X101" s="30">
        <v>2014</v>
      </c>
      <c r="Y101" s="30" t="s">
        <v>94</v>
      </c>
      <c r="Z101" s="30">
        <v>2014</v>
      </c>
      <c r="AA101" s="30" t="s">
        <v>78</v>
      </c>
      <c r="AB101" s="30">
        <v>2014</v>
      </c>
      <c r="AC101" s="30" t="s">
        <v>436</v>
      </c>
      <c r="AD101" s="30">
        <v>2014</v>
      </c>
      <c r="AE101" s="30" t="s">
        <v>80</v>
      </c>
      <c r="AF101" s="31">
        <v>2014</v>
      </c>
      <c r="AG101" s="31" t="s">
        <v>81</v>
      </c>
      <c r="AH101" s="31">
        <v>2014</v>
      </c>
      <c r="AI101" s="31" t="s">
        <v>131</v>
      </c>
      <c r="AJ101" s="31" t="s">
        <v>256</v>
      </c>
      <c r="AK101" s="30" t="s">
        <v>108</v>
      </c>
      <c r="AL101" s="30" t="s">
        <v>141</v>
      </c>
      <c r="AM101" s="30" t="s">
        <v>288</v>
      </c>
      <c r="AN101" s="30" t="s">
        <v>289</v>
      </c>
      <c r="AO101" s="30" t="s">
        <v>141</v>
      </c>
      <c r="AP101" s="30" t="s">
        <v>141</v>
      </c>
      <c r="AQ101" s="30"/>
    </row>
    <row r="102" spans="1:43" ht="90" customHeight="1">
      <c r="A102" s="27">
        <f t="shared" si="1"/>
        <v>77</v>
      </c>
      <c r="B102" s="28" t="s">
        <v>441</v>
      </c>
      <c r="C102" s="29" t="s">
        <v>141</v>
      </c>
      <c r="D102" s="30" t="s">
        <v>141</v>
      </c>
      <c r="E102" s="31">
        <v>3</v>
      </c>
      <c r="F102" s="30" t="s">
        <v>141</v>
      </c>
      <c r="G102" s="31" t="s">
        <v>336</v>
      </c>
      <c r="H102" s="30" t="s">
        <v>71</v>
      </c>
      <c r="I102" s="31" t="s">
        <v>336</v>
      </c>
      <c r="J102" s="31" t="s">
        <v>336</v>
      </c>
      <c r="K102" s="32" t="s">
        <v>337</v>
      </c>
      <c r="L102" s="30" t="s">
        <v>100</v>
      </c>
      <c r="M102" s="36" t="s">
        <v>442</v>
      </c>
      <c r="N102" s="36" t="s">
        <v>442</v>
      </c>
      <c r="O102" s="30" t="s">
        <v>339</v>
      </c>
      <c r="P102" s="30"/>
      <c r="Q102" s="32" t="s">
        <v>439</v>
      </c>
      <c r="R102" s="30">
        <v>3110000</v>
      </c>
      <c r="S102" s="30">
        <v>796</v>
      </c>
      <c r="T102" s="30" t="s">
        <v>191</v>
      </c>
      <c r="U102" s="57">
        <v>1</v>
      </c>
      <c r="V102" s="33">
        <v>3000</v>
      </c>
      <c r="W102" s="33">
        <v>3000</v>
      </c>
      <c r="X102" s="30">
        <v>2014</v>
      </c>
      <c r="Y102" s="30" t="s">
        <v>94</v>
      </c>
      <c r="Z102" s="30">
        <v>2014</v>
      </c>
      <c r="AA102" s="30" t="s">
        <v>78</v>
      </c>
      <c r="AB102" s="30">
        <v>2014</v>
      </c>
      <c r="AC102" s="30" t="s">
        <v>436</v>
      </c>
      <c r="AD102" s="30">
        <v>2014</v>
      </c>
      <c r="AE102" s="30" t="s">
        <v>80</v>
      </c>
      <c r="AF102" s="31">
        <v>2014</v>
      </c>
      <c r="AG102" s="31" t="s">
        <v>81</v>
      </c>
      <c r="AH102" s="31">
        <v>2014</v>
      </c>
      <c r="AI102" s="31" t="s">
        <v>131</v>
      </c>
      <c r="AJ102" s="31" t="s">
        <v>107</v>
      </c>
      <c r="AK102" s="30" t="s">
        <v>108</v>
      </c>
      <c r="AL102" s="30" t="s">
        <v>141</v>
      </c>
      <c r="AM102" s="30" t="s">
        <v>288</v>
      </c>
      <c r="AN102" s="30" t="s">
        <v>289</v>
      </c>
      <c r="AO102" s="30" t="s">
        <v>141</v>
      </c>
      <c r="AP102" s="30" t="s">
        <v>141</v>
      </c>
      <c r="AQ102" s="30"/>
    </row>
    <row r="103" spans="1:43" ht="112.5" customHeight="1">
      <c r="A103" s="27">
        <f t="shared" si="1"/>
        <v>78</v>
      </c>
      <c r="B103" s="28" t="s">
        <v>443</v>
      </c>
      <c r="C103" s="29" t="s">
        <v>141</v>
      </c>
      <c r="D103" s="30" t="s">
        <v>141</v>
      </c>
      <c r="E103" s="31">
        <v>3</v>
      </c>
      <c r="F103" s="30" t="s">
        <v>141</v>
      </c>
      <c r="G103" s="31" t="s">
        <v>336</v>
      </c>
      <c r="H103" s="30" t="s">
        <v>71</v>
      </c>
      <c r="I103" s="31" t="s">
        <v>336</v>
      </c>
      <c r="J103" s="31" t="s">
        <v>336</v>
      </c>
      <c r="K103" s="32" t="s">
        <v>337</v>
      </c>
      <c r="L103" s="30" t="s">
        <v>100</v>
      </c>
      <c r="M103" s="36" t="s">
        <v>444</v>
      </c>
      <c r="N103" s="36" t="s">
        <v>445</v>
      </c>
      <c r="O103" s="30" t="s">
        <v>418</v>
      </c>
      <c r="P103" s="30"/>
      <c r="Q103" s="32" t="s">
        <v>340</v>
      </c>
      <c r="R103" s="30">
        <v>3190000</v>
      </c>
      <c r="S103" s="30">
        <v>642</v>
      </c>
      <c r="T103" s="30" t="s">
        <v>77</v>
      </c>
      <c r="U103" s="57">
        <v>1</v>
      </c>
      <c r="V103" s="33">
        <v>3000</v>
      </c>
      <c r="W103" s="33">
        <v>3000</v>
      </c>
      <c r="X103" s="30">
        <v>2014</v>
      </c>
      <c r="Y103" s="30" t="s">
        <v>93</v>
      </c>
      <c r="Z103" s="30">
        <v>2014</v>
      </c>
      <c r="AA103" s="30" t="s">
        <v>78</v>
      </c>
      <c r="AB103" s="30">
        <v>2014</v>
      </c>
      <c r="AC103" s="30" t="s">
        <v>78</v>
      </c>
      <c r="AD103" s="30">
        <v>2014</v>
      </c>
      <c r="AE103" s="30" t="s">
        <v>79</v>
      </c>
      <c r="AF103" s="31">
        <v>2014</v>
      </c>
      <c r="AG103" s="31" t="s">
        <v>80</v>
      </c>
      <c r="AH103" s="31">
        <v>2014</v>
      </c>
      <c r="AI103" s="31" t="s">
        <v>80</v>
      </c>
      <c r="AJ103" s="31" t="s">
        <v>107</v>
      </c>
      <c r="AK103" s="30" t="s">
        <v>108</v>
      </c>
      <c r="AL103" s="30" t="s">
        <v>141</v>
      </c>
      <c r="AM103" s="30" t="s">
        <v>288</v>
      </c>
      <c r="AN103" s="30" t="s">
        <v>289</v>
      </c>
      <c r="AO103" s="30" t="s">
        <v>141</v>
      </c>
      <c r="AP103" s="30" t="s">
        <v>141</v>
      </c>
      <c r="AQ103" s="30"/>
    </row>
    <row r="104" spans="1:43" ht="90" customHeight="1">
      <c r="A104" s="27">
        <f t="shared" si="1"/>
        <v>79</v>
      </c>
      <c r="B104" s="28" t="s">
        <v>446</v>
      </c>
      <c r="C104" s="29" t="s">
        <v>141</v>
      </c>
      <c r="D104" s="30" t="s">
        <v>141</v>
      </c>
      <c r="E104" s="31">
        <v>3</v>
      </c>
      <c r="F104" s="30" t="s">
        <v>141</v>
      </c>
      <c r="G104" s="31" t="s">
        <v>336</v>
      </c>
      <c r="H104" s="30" t="s">
        <v>71</v>
      </c>
      <c r="I104" s="31" t="s">
        <v>336</v>
      </c>
      <c r="J104" s="31" t="s">
        <v>336</v>
      </c>
      <c r="K104" s="32" t="s">
        <v>337</v>
      </c>
      <c r="L104" s="30" t="s">
        <v>100</v>
      </c>
      <c r="M104" s="36" t="s">
        <v>447</v>
      </c>
      <c r="N104" s="36" t="s">
        <v>447</v>
      </c>
      <c r="O104" s="30" t="s">
        <v>339</v>
      </c>
      <c r="P104" s="43"/>
      <c r="Q104" s="32" t="s">
        <v>340</v>
      </c>
      <c r="R104" s="30">
        <v>3190000</v>
      </c>
      <c r="S104" s="30">
        <v>642</v>
      </c>
      <c r="T104" s="30" t="s">
        <v>77</v>
      </c>
      <c r="U104" s="57">
        <v>1</v>
      </c>
      <c r="V104" s="33">
        <v>13000</v>
      </c>
      <c r="W104" s="33">
        <v>13000</v>
      </c>
      <c r="X104" s="30">
        <v>2014</v>
      </c>
      <c r="Y104" s="30" t="s">
        <v>93</v>
      </c>
      <c r="Z104" s="30">
        <v>2014</v>
      </c>
      <c r="AA104" s="30" t="s">
        <v>94</v>
      </c>
      <c r="AB104" s="30">
        <v>2014</v>
      </c>
      <c r="AC104" s="30" t="s">
        <v>94</v>
      </c>
      <c r="AD104" s="30">
        <v>2014</v>
      </c>
      <c r="AE104" s="30" t="s">
        <v>78</v>
      </c>
      <c r="AF104" s="31">
        <v>2014</v>
      </c>
      <c r="AG104" s="31" t="s">
        <v>131</v>
      </c>
      <c r="AH104" s="31">
        <v>2014</v>
      </c>
      <c r="AI104" s="31" t="s">
        <v>104</v>
      </c>
      <c r="AJ104" s="28" t="s">
        <v>226</v>
      </c>
      <c r="AK104" s="30" t="s">
        <v>108</v>
      </c>
      <c r="AL104" s="30" t="s">
        <v>141</v>
      </c>
      <c r="AM104" s="30" t="s">
        <v>288</v>
      </c>
      <c r="AN104" s="30" t="s">
        <v>289</v>
      </c>
      <c r="AO104" s="30" t="s">
        <v>141</v>
      </c>
      <c r="AP104" s="30" t="s">
        <v>141</v>
      </c>
      <c r="AQ104" s="30"/>
    </row>
    <row r="105" spans="1:43" ht="90" customHeight="1">
      <c r="A105" s="27">
        <f t="shared" si="1"/>
        <v>80</v>
      </c>
      <c r="B105" s="28" t="s">
        <v>448</v>
      </c>
      <c r="C105" s="29" t="s">
        <v>141</v>
      </c>
      <c r="D105" s="30" t="s">
        <v>141</v>
      </c>
      <c r="E105" s="31">
        <v>3</v>
      </c>
      <c r="F105" s="30" t="s">
        <v>141</v>
      </c>
      <c r="G105" s="31" t="s">
        <v>336</v>
      </c>
      <c r="H105" s="30" t="s">
        <v>71</v>
      </c>
      <c r="I105" s="31" t="s">
        <v>336</v>
      </c>
      <c r="J105" s="31" t="s">
        <v>336</v>
      </c>
      <c r="K105" s="32" t="s">
        <v>337</v>
      </c>
      <c r="L105" s="30" t="s">
        <v>100</v>
      </c>
      <c r="M105" s="36" t="s">
        <v>449</v>
      </c>
      <c r="N105" s="36" t="s">
        <v>449</v>
      </c>
      <c r="O105" s="30" t="s">
        <v>339</v>
      </c>
      <c r="P105" s="30"/>
      <c r="Q105" s="32" t="s">
        <v>422</v>
      </c>
      <c r="R105" s="30">
        <v>3211022</v>
      </c>
      <c r="S105" s="30">
        <v>796</v>
      </c>
      <c r="T105" s="30" t="s">
        <v>191</v>
      </c>
      <c r="U105" s="57">
        <v>6</v>
      </c>
      <c r="V105" s="33">
        <v>600</v>
      </c>
      <c r="W105" s="33">
        <v>600</v>
      </c>
      <c r="X105" s="30">
        <v>2014</v>
      </c>
      <c r="Y105" s="30" t="s">
        <v>93</v>
      </c>
      <c r="Z105" s="30">
        <v>2014</v>
      </c>
      <c r="AA105" s="30" t="s">
        <v>94</v>
      </c>
      <c r="AB105" s="30">
        <v>2014</v>
      </c>
      <c r="AC105" s="30" t="s">
        <v>94</v>
      </c>
      <c r="AD105" s="30">
        <v>2014</v>
      </c>
      <c r="AE105" s="30" t="s">
        <v>78</v>
      </c>
      <c r="AF105" s="31">
        <v>2014</v>
      </c>
      <c r="AG105" s="31" t="s">
        <v>81</v>
      </c>
      <c r="AH105" s="31">
        <v>2014</v>
      </c>
      <c r="AI105" s="31" t="s">
        <v>131</v>
      </c>
      <c r="AJ105" s="31" t="s">
        <v>107</v>
      </c>
      <c r="AK105" s="30" t="s">
        <v>108</v>
      </c>
      <c r="AL105" s="30" t="s">
        <v>141</v>
      </c>
      <c r="AM105" s="30" t="s">
        <v>288</v>
      </c>
      <c r="AN105" s="30" t="s">
        <v>289</v>
      </c>
      <c r="AO105" s="30" t="s">
        <v>141</v>
      </c>
      <c r="AP105" s="30" t="s">
        <v>141</v>
      </c>
      <c r="AQ105" s="30"/>
    </row>
    <row r="106" spans="1:43" ht="112.5" customHeight="1">
      <c r="A106" s="27">
        <f t="shared" si="1"/>
        <v>81</v>
      </c>
      <c r="B106" s="28" t="s">
        <v>450</v>
      </c>
      <c r="C106" s="29" t="s">
        <v>133</v>
      </c>
      <c r="D106" s="30" t="s">
        <v>141</v>
      </c>
      <c r="E106" s="31">
        <v>3</v>
      </c>
      <c r="F106" s="30" t="s">
        <v>141</v>
      </c>
      <c r="G106" s="31" t="s">
        <v>336</v>
      </c>
      <c r="H106" s="30" t="s">
        <v>71</v>
      </c>
      <c r="I106" s="31" t="s">
        <v>336</v>
      </c>
      <c r="J106" s="31" t="s">
        <v>336</v>
      </c>
      <c r="K106" s="32" t="s">
        <v>451</v>
      </c>
      <c r="L106" s="30" t="s">
        <v>452</v>
      </c>
      <c r="M106" s="36" t="s">
        <v>453</v>
      </c>
      <c r="N106" s="36" t="s">
        <v>453</v>
      </c>
      <c r="O106" s="30" t="s">
        <v>418</v>
      </c>
      <c r="P106" s="30"/>
      <c r="Q106" s="32" t="s">
        <v>454</v>
      </c>
      <c r="R106" s="30">
        <v>3230020</v>
      </c>
      <c r="S106" s="30">
        <v>642</v>
      </c>
      <c r="T106" s="30" t="s">
        <v>77</v>
      </c>
      <c r="U106" s="57">
        <v>1</v>
      </c>
      <c r="V106" s="33">
        <v>350</v>
      </c>
      <c r="W106" s="33">
        <v>300</v>
      </c>
      <c r="X106" s="30">
        <v>2014</v>
      </c>
      <c r="Y106" s="30" t="s">
        <v>93</v>
      </c>
      <c r="Z106" s="30">
        <v>2014</v>
      </c>
      <c r="AA106" s="30" t="s">
        <v>94</v>
      </c>
      <c r="AB106" s="30">
        <v>2014</v>
      </c>
      <c r="AC106" s="30" t="s">
        <v>94</v>
      </c>
      <c r="AD106" s="30">
        <v>2014</v>
      </c>
      <c r="AE106" s="30" t="s">
        <v>78</v>
      </c>
      <c r="AF106" s="31">
        <v>2014</v>
      </c>
      <c r="AG106" s="31" t="s">
        <v>79</v>
      </c>
      <c r="AH106" s="31">
        <v>2015</v>
      </c>
      <c r="AI106" s="31" t="s">
        <v>78</v>
      </c>
      <c r="AJ106" s="31" t="s">
        <v>107</v>
      </c>
      <c r="AK106" s="30" t="s">
        <v>108</v>
      </c>
      <c r="AL106" s="30" t="s">
        <v>141</v>
      </c>
      <c r="AM106" s="30" t="s">
        <v>288</v>
      </c>
      <c r="AN106" s="30" t="s">
        <v>289</v>
      </c>
      <c r="AO106" s="30" t="s">
        <v>141</v>
      </c>
      <c r="AP106" s="30" t="s">
        <v>141</v>
      </c>
      <c r="AQ106" s="30"/>
    </row>
    <row r="107" spans="1:43" ht="111.75" customHeight="1">
      <c r="A107" s="27">
        <f t="shared" si="1"/>
        <v>82</v>
      </c>
      <c r="B107" s="28" t="s">
        <v>455</v>
      </c>
      <c r="C107" s="29" t="s">
        <v>141</v>
      </c>
      <c r="D107" s="30" t="s">
        <v>141</v>
      </c>
      <c r="E107" s="31">
        <v>3</v>
      </c>
      <c r="F107" s="30" t="s">
        <v>141</v>
      </c>
      <c r="G107" s="31" t="s">
        <v>336</v>
      </c>
      <c r="H107" s="30" t="s">
        <v>71</v>
      </c>
      <c r="I107" s="31" t="s">
        <v>336</v>
      </c>
      <c r="J107" s="31" t="s">
        <v>336</v>
      </c>
      <c r="K107" s="32" t="s">
        <v>293</v>
      </c>
      <c r="L107" s="30" t="s">
        <v>456</v>
      </c>
      <c r="M107" s="36" t="s">
        <v>457</v>
      </c>
      <c r="N107" s="36" t="s">
        <v>458</v>
      </c>
      <c r="O107" s="30" t="s">
        <v>346</v>
      </c>
      <c r="P107" s="30" t="s">
        <v>141</v>
      </c>
      <c r="Q107" s="30" t="s">
        <v>347</v>
      </c>
      <c r="R107" s="30">
        <v>3313050</v>
      </c>
      <c r="S107" s="30">
        <v>642</v>
      </c>
      <c r="T107" s="30" t="s">
        <v>77</v>
      </c>
      <c r="U107" s="31">
        <v>1</v>
      </c>
      <c r="V107" s="33">
        <v>400</v>
      </c>
      <c r="W107" s="33">
        <v>400</v>
      </c>
      <c r="X107" s="30">
        <v>2014</v>
      </c>
      <c r="Y107" s="30" t="s">
        <v>79</v>
      </c>
      <c r="Z107" s="30">
        <v>2014</v>
      </c>
      <c r="AA107" s="30" t="s">
        <v>80</v>
      </c>
      <c r="AB107" s="30">
        <v>2014</v>
      </c>
      <c r="AC107" s="30" t="s">
        <v>81</v>
      </c>
      <c r="AD107" s="30">
        <v>2014</v>
      </c>
      <c r="AE107" s="30" t="s">
        <v>131</v>
      </c>
      <c r="AF107" s="31">
        <v>2014</v>
      </c>
      <c r="AG107" s="31" t="s">
        <v>131</v>
      </c>
      <c r="AH107" s="31">
        <v>2015</v>
      </c>
      <c r="AI107" s="31" t="s">
        <v>131</v>
      </c>
      <c r="AJ107" s="31" t="s">
        <v>107</v>
      </c>
      <c r="AK107" s="30" t="s">
        <v>108</v>
      </c>
      <c r="AL107" s="30" t="s">
        <v>141</v>
      </c>
      <c r="AM107" s="30" t="s">
        <v>288</v>
      </c>
      <c r="AN107" s="30" t="s">
        <v>289</v>
      </c>
      <c r="AO107" s="30" t="s">
        <v>141</v>
      </c>
      <c r="AP107" s="30" t="s">
        <v>141</v>
      </c>
      <c r="AQ107" s="30"/>
    </row>
    <row r="108" spans="1:43" ht="146.25" customHeight="1">
      <c r="A108" s="27">
        <f t="shared" si="1"/>
        <v>83</v>
      </c>
      <c r="B108" s="28" t="s">
        <v>459</v>
      </c>
      <c r="C108" s="29" t="s">
        <v>141</v>
      </c>
      <c r="D108" s="30" t="s">
        <v>141</v>
      </c>
      <c r="E108" s="31">
        <v>3</v>
      </c>
      <c r="F108" s="30" t="s">
        <v>141</v>
      </c>
      <c r="G108" s="31" t="s">
        <v>336</v>
      </c>
      <c r="H108" s="30" t="s">
        <v>71</v>
      </c>
      <c r="I108" s="31" t="s">
        <v>336</v>
      </c>
      <c r="J108" s="31" t="s">
        <v>336</v>
      </c>
      <c r="K108" s="32" t="s">
        <v>293</v>
      </c>
      <c r="L108" s="30" t="s">
        <v>456</v>
      </c>
      <c r="M108" s="36" t="s">
        <v>460</v>
      </c>
      <c r="N108" s="36" t="s">
        <v>461</v>
      </c>
      <c r="O108" s="30" t="s">
        <v>346</v>
      </c>
      <c r="P108" s="30" t="s">
        <v>141</v>
      </c>
      <c r="Q108" s="32" t="s">
        <v>350</v>
      </c>
      <c r="R108" s="30">
        <v>3120010</v>
      </c>
      <c r="S108" s="30">
        <v>642</v>
      </c>
      <c r="T108" s="30" t="s">
        <v>77</v>
      </c>
      <c r="U108" s="31">
        <v>1</v>
      </c>
      <c r="V108" s="33">
        <v>400</v>
      </c>
      <c r="W108" s="33">
        <v>400</v>
      </c>
      <c r="X108" s="30">
        <v>2014</v>
      </c>
      <c r="Y108" s="30" t="s">
        <v>78</v>
      </c>
      <c r="Z108" s="30">
        <v>2014</v>
      </c>
      <c r="AA108" s="30" t="s">
        <v>79</v>
      </c>
      <c r="AB108" s="30">
        <v>2014</v>
      </c>
      <c r="AC108" s="30" t="s">
        <v>79</v>
      </c>
      <c r="AD108" s="30">
        <v>2014</v>
      </c>
      <c r="AE108" s="30" t="s">
        <v>80</v>
      </c>
      <c r="AF108" s="31">
        <v>2014</v>
      </c>
      <c r="AG108" s="31" t="s">
        <v>81</v>
      </c>
      <c r="AH108" s="31">
        <v>2015</v>
      </c>
      <c r="AI108" s="31" t="s">
        <v>81</v>
      </c>
      <c r="AJ108" s="31" t="s">
        <v>107</v>
      </c>
      <c r="AK108" s="30" t="s">
        <v>108</v>
      </c>
      <c r="AL108" s="30" t="s">
        <v>141</v>
      </c>
      <c r="AM108" s="30" t="s">
        <v>288</v>
      </c>
      <c r="AN108" s="30" t="s">
        <v>289</v>
      </c>
      <c r="AO108" s="30" t="s">
        <v>141</v>
      </c>
      <c r="AP108" s="30" t="s">
        <v>141</v>
      </c>
      <c r="AQ108" s="30"/>
    </row>
    <row r="109" spans="1:43" ht="146.25" customHeight="1">
      <c r="A109" s="27">
        <f t="shared" si="1"/>
        <v>84</v>
      </c>
      <c r="B109" s="28" t="s">
        <v>462</v>
      </c>
      <c r="C109" s="29" t="s">
        <v>98</v>
      </c>
      <c r="D109" s="30" t="s">
        <v>141</v>
      </c>
      <c r="E109" s="31">
        <v>3</v>
      </c>
      <c r="F109" s="30" t="s">
        <v>141</v>
      </c>
      <c r="G109" s="28" t="s">
        <v>292</v>
      </c>
      <c r="H109" s="30" t="s">
        <v>71</v>
      </c>
      <c r="I109" s="28" t="str">
        <f>G109</f>
        <v>ОП Калининград</v>
      </c>
      <c r="J109" s="28" t="str">
        <f>I109</f>
        <v>ОП Калининград</v>
      </c>
      <c r="K109" s="32" t="s">
        <v>293</v>
      </c>
      <c r="L109" s="30" t="s">
        <v>456</v>
      </c>
      <c r="M109" s="36" t="s">
        <v>463</v>
      </c>
      <c r="N109" s="36" t="s">
        <v>464</v>
      </c>
      <c r="O109" s="30" t="s">
        <v>346</v>
      </c>
      <c r="P109" s="30" t="s">
        <v>141</v>
      </c>
      <c r="Q109" s="30" t="s">
        <v>91</v>
      </c>
      <c r="R109" s="30">
        <v>3115020</v>
      </c>
      <c r="S109" s="30">
        <v>642</v>
      </c>
      <c r="T109" s="30" t="s">
        <v>77</v>
      </c>
      <c r="U109" s="31">
        <v>1</v>
      </c>
      <c r="V109" s="33">
        <v>200</v>
      </c>
      <c r="W109" s="33">
        <v>200</v>
      </c>
      <c r="X109" s="30">
        <v>2014</v>
      </c>
      <c r="Y109" s="29" t="s">
        <v>131</v>
      </c>
      <c r="Z109" s="30">
        <v>2014</v>
      </c>
      <c r="AA109" s="29" t="s">
        <v>131</v>
      </c>
      <c r="AB109" s="30">
        <v>2014</v>
      </c>
      <c r="AC109" s="29" t="s">
        <v>131</v>
      </c>
      <c r="AD109" s="30">
        <v>2014</v>
      </c>
      <c r="AE109" s="29" t="s">
        <v>131</v>
      </c>
      <c r="AF109" s="31">
        <v>2014</v>
      </c>
      <c r="AG109" s="29" t="s">
        <v>131</v>
      </c>
      <c r="AH109" s="31">
        <v>2015</v>
      </c>
      <c r="AI109" s="28" t="s">
        <v>185</v>
      </c>
      <c r="AJ109" s="31" t="s">
        <v>107</v>
      </c>
      <c r="AK109" s="30" t="s">
        <v>108</v>
      </c>
      <c r="AL109" s="30" t="s">
        <v>141</v>
      </c>
      <c r="AM109" s="30" t="s">
        <v>288</v>
      </c>
      <c r="AN109" s="30" t="s">
        <v>289</v>
      </c>
      <c r="AO109" s="30" t="s">
        <v>141</v>
      </c>
      <c r="AP109" s="30" t="s">
        <v>141</v>
      </c>
      <c r="AQ109" s="30" t="s">
        <v>465</v>
      </c>
    </row>
    <row r="110" spans="1:43" ht="146.25" customHeight="1">
      <c r="A110" s="27">
        <f t="shared" si="1"/>
        <v>85</v>
      </c>
      <c r="B110" s="28" t="s">
        <v>466</v>
      </c>
      <c r="C110" s="29" t="s">
        <v>98</v>
      </c>
      <c r="D110" s="30" t="s">
        <v>141</v>
      </c>
      <c r="E110" s="31">
        <v>3</v>
      </c>
      <c r="F110" s="30" t="s">
        <v>141</v>
      </c>
      <c r="G110" s="28" t="s">
        <v>292</v>
      </c>
      <c r="H110" s="30" t="s">
        <v>71</v>
      </c>
      <c r="I110" s="28" t="s">
        <v>292</v>
      </c>
      <c r="J110" s="28" t="s">
        <v>292</v>
      </c>
      <c r="K110" s="32" t="s">
        <v>293</v>
      </c>
      <c r="L110" s="30" t="s">
        <v>456</v>
      </c>
      <c r="M110" s="58" t="s">
        <v>467</v>
      </c>
      <c r="N110" s="58" t="s">
        <v>467</v>
      </c>
      <c r="O110" s="30" t="s">
        <v>357</v>
      </c>
      <c r="P110" s="30" t="s">
        <v>141</v>
      </c>
      <c r="Q110" s="30" t="s">
        <v>350</v>
      </c>
      <c r="R110" s="30">
        <v>3120010</v>
      </c>
      <c r="S110" s="30">
        <v>642</v>
      </c>
      <c r="T110" s="30" t="s">
        <v>77</v>
      </c>
      <c r="U110" s="31">
        <v>1</v>
      </c>
      <c r="V110" s="48">
        <v>15</v>
      </c>
      <c r="W110" s="48">
        <v>15</v>
      </c>
      <c r="X110" s="30">
        <v>2014</v>
      </c>
      <c r="Y110" s="30" t="s">
        <v>94</v>
      </c>
      <c r="Z110" s="30">
        <v>2014</v>
      </c>
      <c r="AA110" s="30" t="s">
        <v>78</v>
      </c>
      <c r="AB110" s="30">
        <v>2014</v>
      </c>
      <c r="AC110" s="30" t="s">
        <v>79</v>
      </c>
      <c r="AD110" s="30">
        <v>2014</v>
      </c>
      <c r="AE110" s="30" t="s">
        <v>80</v>
      </c>
      <c r="AF110" s="31">
        <v>2014</v>
      </c>
      <c r="AG110" s="31" t="s">
        <v>81</v>
      </c>
      <c r="AH110" s="31">
        <v>2015</v>
      </c>
      <c r="AI110" s="31" t="s">
        <v>81</v>
      </c>
      <c r="AJ110" s="28" t="s">
        <v>256</v>
      </c>
      <c r="AK110" s="29" t="s">
        <v>83</v>
      </c>
      <c r="AL110" s="30" t="s">
        <v>141</v>
      </c>
      <c r="AM110" s="30" t="s">
        <v>288</v>
      </c>
      <c r="AN110" s="30" t="s">
        <v>289</v>
      </c>
      <c r="AO110" s="30" t="s">
        <v>141</v>
      </c>
      <c r="AP110" s="30" t="s">
        <v>141</v>
      </c>
      <c r="AQ110" s="30" t="s">
        <v>468</v>
      </c>
    </row>
    <row r="111" spans="1:43" ht="56.25" customHeight="1">
      <c r="A111" s="27">
        <f t="shared" si="1"/>
        <v>86</v>
      </c>
      <c r="B111" s="28" t="s">
        <v>469</v>
      </c>
      <c r="C111" s="29" t="s">
        <v>98</v>
      </c>
      <c r="D111" s="30" t="s">
        <v>141</v>
      </c>
      <c r="E111" s="31">
        <v>3</v>
      </c>
      <c r="F111" s="30" t="s">
        <v>141</v>
      </c>
      <c r="G111" s="31" t="s">
        <v>470</v>
      </c>
      <c r="H111" s="30" t="s">
        <v>71</v>
      </c>
      <c r="I111" s="31" t="s">
        <v>336</v>
      </c>
      <c r="J111" s="31" t="s">
        <v>336</v>
      </c>
      <c r="K111" s="32" t="s">
        <v>293</v>
      </c>
      <c r="L111" s="30" t="s">
        <v>456</v>
      </c>
      <c r="M111" s="36" t="s">
        <v>471</v>
      </c>
      <c r="N111" s="36" t="s">
        <v>472</v>
      </c>
      <c r="O111" s="30" t="s">
        <v>363</v>
      </c>
      <c r="P111" s="30" t="s">
        <v>141</v>
      </c>
      <c r="Q111" s="30" t="s">
        <v>364</v>
      </c>
      <c r="R111" s="30">
        <v>3312000</v>
      </c>
      <c r="S111" s="30">
        <v>642</v>
      </c>
      <c r="T111" s="30" t="s">
        <v>77</v>
      </c>
      <c r="U111" s="31">
        <v>1</v>
      </c>
      <c r="V111" s="48">
        <v>25</v>
      </c>
      <c r="W111" s="33">
        <f>V111</f>
        <v>25</v>
      </c>
      <c r="X111" s="30">
        <v>2014</v>
      </c>
      <c r="Y111" s="30" t="s">
        <v>93</v>
      </c>
      <c r="Z111" s="30">
        <v>2014</v>
      </c>
      <c r="AA111" s="30" t="s">
        <v>94</v>
      </c>
      <c r="AB111" s="30">
        <v>2014</v>
      </c>
      <c r="AC111" s="30" t="s">
        <v>78</v>
      </c>
      <c r="AD111" s="30">
        <v>2014</v>
      </c>
      <c r="AE111" s="30" t="s">
        <v>78</v>
      </c>
      <c r="AF111" s="31">
        <v>2014</v>
      </c>
      <c r="AG111" s="31" t="s">
        <v>78</v>
      </c>
      <c r="AH111" s="31">
        <v>2014</v>
      </c>
      <c r="AI111" s="31" t="s">
        <v>92</v>
      </c>
      <c r="AJ111" s="28" t="s">
        <v>256</v>
      </c>
      <c r="AK111" s="29" t="s">
        <v>83</v>
      </c>
      <c r="AL111" s="30" t="s">
        <v>141</v>
      </c>
      <c r="AM111" s="30" t="s">
        <v>288</v>
      </c>
      <c r="AN111" s="30" t="s">
        <v>289</v>
      </c>
      <c r="AO111" s="30" t="s">
        <v>141</v>
      </c>
      <c r="AP111" s="30" t="s">
        <v>141</v>
      </c>
      <c r="AQ111" s="30" t="s">
        <v>312</v>
      </c>
    </row>
    <row r="112" spans="1:43" ht="132" customHeight="1">
      <c r="A112" s="27">
        <f t="shared" si="1"/>
        <v>87</v>
      </c>
      <c r="B112" s="28" t="s">
        <v>473</v>
      </c>
      <c r="C112" s="29" t="s">
        <v>98</v>
      </c>
      <c r="D112" s="30" t="s">
        <v>141</v>
      </c>
      <c r="E112" s="31">
        <v>3</v>
      </c>
      <c r="F112" s="30" t="s">
        <v>141</v>
      </c>
      <c r="G112" s="28" t="s">
        <v>292</v>
      </c>
      <c r="H112" s="30" t="s">
        <v>71</v>
      </c>
      <c r="I112" s="31" t="str">
        <f>G112</f>
        <v>ОП Калининград</v>
      </c>
      <c r="J112" s="31" t="str">
        <f>G112</f>
        <v>ОП Калининград</v>
      </c>
      <c r="K112" s="32" t="s">
        <v>293</v>
      </c>
      <c r="L112" s="30" t="s">
        <v>456</v>
      </c>
      <c r="M112" s="58" t="s">
        <v>474</v>
      </c>
      <c r="N112" s="36" t="str">
        <f>M112</f>
        <v>Оказание услуг по техническому обслуживанию и ремонту кондиционеров находящихся на площадке МГТЭС ПС «Правобережная»</v>
      </c>
      <c r="O112" s="30" t="s">
        <v>346</v>
      </c>
      <c r="P112" s="30" t="s">
        <v>141</v>
      </c>
      <c r="Q112" s="30" t="s">
        <v>367</v>
      </c>
      <c r="R112" s="30">
        <v>3314030</v>
      </c>
      <c r="S112" s="30">
        <v>642</v>
      </c>
      <c r="T112" s="30" t="s">
        <v>77</v>
      </c>
      <c r="U112" s="31">
        <v>1</v>
      </c>
      <c r="V112" s="48">
        <v>72.8</v>
      </c>
      <c r="W112" s="33">
        <f>V112</f>
        <v>72.8</v>
      </c>
      <c r="X112" s="30">
        <v>2014</v>
      </c>
      <c r="Y112" s="29" t="s">
        <v>105</v>
      </c>
      <c r="Z112" s="30">
        <v>2014</v>
      </c>
      <c r="AA112" s="29" t="s">
        <v>105</v>
      </c>
      <c r="AB112" s="30">
        <v>2014</v>
      </c>
      <c r="AC112" s="29" t="s">
        <v>105</v>
      </c>
      <c r="AD112" s="30">
        <v>2014</v>
      </c>
      <c r="AE112" s="29" t="s">
        <v>105</v>
      </c>
      <c r="AF112" s="31">
        <v>2014</v>
      </c>
      <c r="AG112" s="28" t="s">
        <v>106</v>
      </c>
      <c r="AH112" s="31">
        <v>2015</v>
      </c>
      <c r="AI112" s="28" t="s">
        <v>105</v>
      </c>
      <c r="AJ112" s="28" t="s">
        <v>256</v>
      </c>
      <c r="AK112" s="29" t="s">
        <v>83</v>
      </c>
      <c r="AL112" s="30" t="s">
        <v>141</v>
      </c>
      <c r="AM112" s="30" t="s">
        <v>288</v>
      </c>
      <c r="AN112" s="30" t="s">
        <v>289</v>
      </c>
      <c r="AO112" s="30" t="s">
        <v>141</v>
      </c>
      <c r="AP112" s="30" t="s">
        <v>141</v>
      </c>
      <c r="AQ112" s="30" t="s">
        <v>475</v>
      </c>
    </row>
    <row r="113" spans="1:45" ht="128.44999999999999" customHeight="1">
      <c r="A113" s="27">
        <f t="shared" si="1"/>
        <v>88</v>
      </c>
      <c r="B113" s="28" t="s">
        <v>476</v>
      </c>
      <c r="C113" s="29" t="s">
        <v>133</v>
      </c>
      <c r="D113" s="30" t="s">
        <v>141</v>
      </c>
      <c r="E113" s="31">
        <v>3</v>
      </c>
      <c r="F113" s="30" t="s">
        <v>141</v>
      </c>
      <c r="G113" s="31" t="s">
        <v>336</v>
      </c>
      <c r="H113" s="30" t="s">
        <v>71</v>
      </c>
      <c r="I113" s="31" t="s">
        <v>336</v>
      </c>
      <c r="J113" s="31" t="s">
        <v>336</v>
      </c>
      <c r="K113" s="32" t="s">
        <v>293</v>
      </c>
      <c r="L113" s="30" t="s">
        <v>456</v>
      </c>
      <c r="M113" s="36" t="s">
        <v>477</v>
      </c>
      <c r="N113" s="36" t="s">
        <v>478</v>
      </c>
      <c r="O113" s="30" t="s">
        <v>384</v>
      </c>
      <c r="P113" s="30" t="s">
        <v>141</v>
      </c>
      <c r="Q113" s="30" t="s">
        <v>377</v>
      </c>
      <c r="R113" s="30">
        <v>3220000</v>
      </c>
      <c r="S113" s="30">
        <v>642</v>
      </c>
      <c r="T113" s="30" t="s">
        <v>77</v>
      </c>
      <c r="U113" s="31">
        <v>1</v>
      </c>
      <c r="V113" s="33">
        <v>3000</v>
      </c>
      <c r="W113" s="33">
        <v>3000</v>
      </c>
      <c r="X113" s="30">
        <v>2013</v>
      </c>
      <c r="Y113" s="30" t="s">
        <v>105</v>
      </c>
      <c r="Z113" s="30">
        <v>2013</v>
      </c>
      <c r="AA113" s="30" t="s">
        <v>106</v>
      </c>
      <c r="AB113" s="30">
        <v>2013</v>
      </c>
      <c r="AC113" s="30" t="s">
        <v>92</v>
      </c>
      <c r="AD113" s="30">
        <v>2014</v>
      </c>
      <c r="AE113" s="30" t="s">
        <v>93</v>
      </c>
      <c r="AF113" s="31">
        <v>2014</v>
      </c>
      <c r="AG113" s="31" t="s">
        <v>93</v>
      </c>
      <c r="AH113" s="31">
        <v>2014</v>
      </c>
      <c r="AI113" s="31" t="s">
        <v>93</v>
      </c>
      <c r="AJ113" s="31" t="s">
        <v>107</v>
      </c>
      <c r="AK113" s="30" t="s">
        <v>108</v>
      </c>
      <c r="AL113" s="30" t="s">
        <v>141</v>
      </c>
      <c r="AM113" s="30" t="s">
        <v>288</v>
      </c>
      <c r="AN113" s="30" t="s">
        <v>289</v>
      </c>
      <c r="AO113" s="30" t="s">
        <v>141</v>
      </c>
      <c r="AP113" s="30" t="s">
        <v>141</v>
      </c>
      <c r="AQ113" s="30" t="s">
        <v>143</v>
      </c>
    </row>
    <row r="114" spans="1:45" ht="135" customHeight="1">
      <c r="A114" s="27">
        <f t="shared" si="1"/>
        <v>89</v>
      </c>
      <c r="B114" s="28" t="s">
        <v>479</v>
      </c>
      <c r="C114" s="29" t="s">
        <v>133</v>
      </c>
      <c r="D114" s="30" t="s">
        <v>141</v>
      </c>
      <c r="E114" s="31">
        <v>3</v>
      </c>
      <c r="F114" s="30" t="s">
        <v>141</v>
      </c>
      <c r="G114" s="31" t="s">
        <v>336</v>
      </c>
      <c r="H114" s="30" t="s">
        <v>71</v>
      </c>
      <c r="I114" s="31" t="s">
        <v>336</v>
      </c>
      <c r="J114" s="31" t="s">
        <v>336</v>
      </c>
      <c r="K114" s="32" t="s">
        <v>293</v>
      </c>
      <c r="L114" s="30" t="s">
        <v>456</v>
      </c>
      <c r="M114" s="36" t="s">
        <v>480</v>
      </c>
      <c r="N114" s="36" t="s">
        <v>481</v>
      </c>
      <c r="O114" s="30" t="s">
        <v>372</v>
      </c>
      <c r="P114" s="30" t="s">
        <v>141</v>
      </c>
      <c r="Q114" s="30" t="s">
        <v>373</v>
      </c>
      <c r="R114" s="30">
        <v>3222000</v>
      </c>
      <c r="S114" s="30">
        <v>642</v>
      </c>
      <c r="T114" s="30" t="s">
        <v>77</v>
      </c>
      <c r="U114" s="31">
        <v>1</v>
      </c>
      <c r="V114" s="33">
        <v>200</v>
      </c>
      <c r="W114" s="33">
        <v>200</v>
      </c>
      <c r="X114" s="30">
        <v>2014</v>
      </c>
      <c r="Y114" s="30" t="s">
        <v>93</v>
      </c>
      <c r="Z114" s="30">
        <v>2014</v>
      </c>
      <c r="AA114" s="30" t="s">
        <v>94</v>
      </c>
      <c r="AB114" s="30">
        <v>2014</v>
      </c>
      <c r="AC114" s="30" t="s">
        <v>78</v>
      </c>
      <c r="AD114" s="30">
        <v>2014</v>
      </c>
      <c r="AE114" s="30" t="s">
        <v>78</v>
      </c>
      <c r="AF114" s="31">
        <v>2014</v>
      </c>
      <c r="AG114" s="31" t="s">
        <v>79</v>
      </c>
      <c r="AH114" s="31">
        <v>2015</v>
      </c>
      <c r="AI114" s="31" t="s">
        <v>79</v>
      </c>
      <c r="AJ114" s="31" t="s">
        <v>107</v>
      </c>
      <c r="AK114" s="30" t="s">
        <v>108</v>
      </c>
      <c r="AL114" s="30" t="s">
        <v>141</v>
      </c>
      <c r="AM114" s="30" t="s">
        <v>288</v>
      </c>
      <c r="AN114" s="30" t="s">
        <v>289</v>
      </c>
      <c r="AO114" s="30" t="s">
        <v>141</v>
      </c>
      <c r="AP114" s="30" t="s">
        <v>141</v>
      </c>
      <c r="AQ114" s="30" t="s">
        <v>482</v>
      </c>
      <c r="AR114" s="59"/>
    </row>
    <row r="115" spans="1:45" ht="90" customHeight="1">
      <c r="A115" s="27">
        <f t="shared" si="1"/>
        <v>90</v>
      </c>
      <c r="B115" s="28" t="s">
        <v>483</v>
      </c>
      <c r="C115" s="29" t="s">
        <v>133</v>
      </c>
      <c r="D115" s="30" t="s">
        <v>141</v>
      </c>
      <c r="E115" s="31">
        <v>3</v>
      </c>
      <c r="F115" s="30" t="s">
        <v>141</v>
      </c>
      <c r="G115" s="31" t="s">
        <v>336</v>
      </c>
      <c r="H115" s="30" t="s">
        <v>71</v>
      </c>
      <c r="I115" s="31" t="s">
        <v>336</v>
      </c>
      <c r="J115" s="31" t="s">
        <v>336</v>
      </c>
      <c r="K115" s="32" t="s">
        <v>293</v>
      </c>
      <c r="L115" s="30" t="s">
        <v>456</v>
      </c>
      <c r="M115" s="36" t="s">
        <v>484</v>
      </c>
      <c r="N115" s="36" t="s">
        <v>485</v>
      </c>
      <c r="O115" s="30" t="s">
        <v>486</v>
      </c>
      <c r="P115" s="30" t="s">
        <v>141</v>
      </c>
      <c r="Q115" s="30" t="s">
        <v>487</v>
      </c>
      <c r="R115" s="30">
        <v>3222000</v>
      </c>
      <c r="S115" s="30">
        <v>642</v>
      </c>
      <c r="T115" s="30" t="s">
        <v>77</v>
      </c>
      <c r="U115" s="31">
        <v>1</v>
      </c>
      <c r="V115" s="33">
        <v>2500</v>
      </c>
      <c r="W115" s="33">
        <v>2500</v>
      </c>
      <c r="X115" s="30">
        <v>2013</v>
      </c>
      <c r="Y115" s="30" t="s">
        <v>105</v>
      </c>
      <c r="Z115" s="30">
        <v>2013</v>
      </c>
      <c r="AA115" s="30" t="s">
        <v>106</v>
      </c>
      <c r="AB115" s="30">
        <v>2013</v>
      </c>
      <c r="AC115" s="30" t="s">
        <v>92</v>
      </c>
      <c r="AD115" s="30">
        <v>2014</v>
      </c>
      <c r="AE115" s="30" t="s">
        <v>93</v>
      </c>
      <c r="AF115" s="31">
        <v>2014</v>
      </c>
      <c r="AG115" s="31" t="s">
        <v>93</v>
      </c>
      <c r="AH115" s="31">
        <v>2014</v>
      </c>
      <c r="AI115" s="31" t="s">
        <v>93</v>
      </c>
      <c r="AJ115" s="31" t="s">
        <v>107</v>
      </c>
      <c r="AK115" s="30" t="s">
        <v>108</v>
      </c>
      <c r="AL115" s="30" t="s">
        <v>141</v>
      </c>
      <c r="AM115" s="30" t="s">
        <v>288</v>
      </c>
      <c r="AN115" s="30" t="s">
        <v>289</v>
      </c>
      <c r="AO115" s="30" t="s">
        <v>141</v>
      </c>
      <c r="AP115" s="30" t="s">
        <v>141</v>
      </c>
      <c r="AQ115" s="30" t="s">
        <v>143</v>
      </c>
    </row>
    <row r="116" spans="1:45" ht="62.25" customHeight="1">
      <c r="A116" s="27">
        <f t="shared" si="1"/>
        <v>91</v>
      </c>
      <c r="B116" s="28" t="s">
        <v>488</v>
      </c>
      <c r="C116" s="29" t="s">
        <v>141</v>
      </c>
      <c r="D116" s="30" t="s">
        <v>141</v>
      </c>
      <c r="E116" s="31">
        <v>3</v>
      </c>
      <c r="F116" s="30" t="s">
        <v>141</v>
      </c>
      <c r="G116" s="31" t="s">
        <v>336</v>
      </c>
      <c r="H116" s="30" t="s">
        <v>71</v>
      </c>
      <c r="I116" s="31" t="s">
        <v>336</v>
      </c>
      <c r="J116" s="31" t="s">
        <v>336</v>
      </c>
      <c r="K116" s="32" t="s">
        <v>217</v>
      </c>
      <c r="L116" s="30" t="s">
        <v>489</v>
      </c>
      <c r="M116" s="31" t="s">
        <v>490</v>
      </c>
      <c r="N116" s="31" t="s">
        <v>490</v>
      </c>
      <c r="O116" s="31" t="s">
        <v>491</v>
      </c>
      <c r="P116" s="30" t="s">
        <v>141</v>
      </c>
      <c r="Q116" s="30" t="s">
        <v>91</v>
      </c>
      <c r="R116" s="30">
        <v>9460000</v>
      </c>
      <c r="S116" s="39">
        <v>642</v>
      </c>
      <c r="T116" s="30" t="s">
        <v>77</v>
      </c>
      <c r="U116" s="30" t="s">
        <v>141</v>
      </c>
      <c r="V116" s="33">
        <v>450</v>
      </c>
      <c r="W116" s="60">
        <v>460</v>
      </c>
      <c r="X116" s="30">
        <v>2014</v>
      </c>
      <c r="Y116" s="30" t="s">
        <v>79</v>
      </c>
      <c r="Z116" s="30">
        <v>2014</v>
      </c>
      <c r="AA116" s="30" t="s">
        <v>80</v>
      </c>
      <c r="AB116" s="30">
        <v>2014</v>
      </c>
      <c r="AC116" s="30" t="s">
        <v>80</v>
      </c>
      <c r="AD116" s="30">
        <v>2014</v>
      </c>
      <c r="AE116" s="30" t="s">
        <v>81</v>
      </c>
      <c r="AF116" s="30">
        <v>2014</v>
      </c>
      <c r="AG116" s="30" t="s">
        <v>81</v>
      </c>
      <c r="AH116" s="30">
        <v>2015</v>
      </c>
      <c r="AI116" s="30" t="s">
        <v>81</v>
      </c>
      <c r="AJ116" s="31" t="s">
        <v>107</v>
      </c>
      <c r="AK116" s="30" t="s">
        <v>108</v>
      </c>
      <c r="AL116" s="30" t="s">
        <v>141</v>
      </c>
      <c r="AM116" s="30" t="s">
        <v>288</v>
      </c>
      <c r="AN116" s="30" t="s">
        <v>289</v>
      </c>
      <c r="AO116" s="61"/>
      <c r="AP116" s="30" t="s">
        <v>141</v>
      </c>
      <c r="AQ116" s="30"/>
      <c r="AR116" s="62"/>
    </row>
    <row r="117" spans="1:45" ht="90" customHeight="1">
      <c r="A117" s="27">
        <f t="shared" si="1"/>
        <v>92</v>
      </c>
      <c r="B117" s="28" t="s">
        <v>492</v>
      </c>
      <c r="C117" s="29" t="s">
        <v>141</v>
      </c>
      <c r="D117" s="30" t="s">
        <v>141</v>
      </c>
      <c r="E117" s="31">
        <v>8</v>
      </c>
      <c r="F117" s="30" t="s">
        <v>141</v>
      </c>
      <c r="G117" s="30" t="s">
        <v>493</v>
      </c>
      <c r="H117" s="31" t="s">
        <v>71</v>
      </c>
      <c r="I117" s="30" t="s">
        <v>493</v>
      </c>
      <c r="J117" s="31" t="s">
        <v>493</v>
      </c>
      <c r="K117" s="32" t="s">
        <v>494</v>
      </c>
      <c r="L117" s="30" t="s">
        <v>100</v>
      </c>
      <c r="M117" s="31" t="s">
        <v>495</v>
      </c>
      <c r="N117" s="31" t="s">
        <v>495</v>
      </c>
      <c r="O117" s="30" t="s">
        <v>496</v>
      </c>
      <c r="P117" s="30" t="s">
        <v>141</v>
      </c>
      <c r="Q117" s="30" t="s">
        <v>497</v>
      </c>
      <c r="R117" s="30">
        <v>3311000</v>
      </c>
      <c r="S117" s="30">
        <v>642</v>
      </c>
      <c r="T117" s="30" t="s">
        <v>77</v>
      </c>
      <c r="U117" s="31">
        <v>1</v>
      </c>
      <c r="V117" s="63">
        <v>1000</v>
      </c>
      <c r="W117" s="63">
        <v>1000</v>
      </c>
      <c r="X117" s="30">
        <v>2013</v>
      </c>
      <c r="Y117" s="30" t="s">
        <v>105</v>
      </c>
      <c r="Z117" s="30">
        <v>2013</v>
      </c>
      <c r="AA117" s="30" t="s">
        <v>106</v>
      </c>
      <c r="AB117" s="30">
        <v>2013</v>
      </c>
      <c r="AC117" s="30" t="s">
        <v>92</v>
      </c>
      <c r="AD117" s="30">
        <v>2014</v>
      </c>
      <c r="AE117" s="30" t="s">
        <v>93</v>
      </c>
      <c r="AF117" s="31">
        <v>2014</v>
      </c>
      <c r="AG117" s="36" t="s">
        <v>93</v>
      </c>
      <c r="AH117" s="36">
        <v>2014</v>
      </c>
      <c r="AI117" s="36" t="s">
        <v>92</v>
      </c>
      <c r="AJ117" s="31" t="s">
        <v>107</v>
      </c>
      <c r="AK117" s="30" t="s">
        <v>108</v>
      </c>
      <c r="AL117" s="30" t="s">
        <v>141</v>
      </c>
      <c r="AM117" s="30" t="s">
        <v>288</v>
      </c>
      <c r="AN117" s="30" t="s">
        <v>289</v>
      </c>
      <c r="AO117" s="30" t="s">
        <v>141</v>
      </c>
      <c r="AP117" s="30" t="s">
        <v>498</v>
      </c>
      <c r="AQ117" s="30"/>
    </row>
    <row r="118" spans="1:45" ht="69.75" customHeight="1">
      <c r="A118" s="27">
        <f t="shared" si="1"/>
        <v>93</v>
      </c>
      <c r="B118" s="28" t="s">
        <v>499</v>
      </c>
      <c r="C118" s="29" t="s">
        <v>141</v>
      </c>
      <c r="D118" s="30" t="s">
        <v>141</v>
      </c>
      <c r="E118" s="31">
        <v>8</v>
      </c>
      <c r="F118" s="30" t="s">
        <v>141</v>
      </c>
      <c r="G118" s="30" t="s">
        <v>493</v>
      </c>
      <c r="H118" s="31" t="s">
        <v>71</v>
      </c>
      <c r="I118" s="30" t="s">
        <v>493</v>
      </c>
      <c r="J118" s="31" t="s">
        <v>493</v>
      </c>
      <c r="K118" s="32" t="s">
        <v>494</v>
      </c>
      <c r="L118" s="30" t="s">
        <v>100</v>
      </c>
      <c r="M118" s="31" t="s">
        <v>500</v>
      </c>
      <c r="N118" s="31" t="s">
        <v>500</v>
      </c>
      <c r="O118" s="30" t="s">
        <v>501</v>
      </c>
      <c r="P118" s="30" t="s">
        <v>141</v>
      </c>
      <c r="Q118" s="30" t="s">
        <v>502</v>
      </c>
      <c r="R118" s="30">
        <v>7492020</v>
      </c>
      <c r="S118" s="30">
        <v>642</v>
      </c>
      <c r="T118" s="30" t="s">
        <v>77</v>
      </c>
      <c r="U118" s="31">
        <v>1</v>
      </c>
      <c r="V118" s="63">
        <v>500</v>
      </c>
      <c r="W118" s="63">
        <v>500</v>
      </c>
      <c r="X118" s="30">
        <v>2014</v>
      </c>
      <c r="Y118" s="30" t="s">
        <v>79</v>
      </c>
      <c r="Z118" s="30">
        <v>2014</v>
      </c>
      <c r="AA118" s="30" t="s">
        <v>80</v>
      </c>
      <c r="AB118" s="30">
        <v>2014</v>
      </c>
      <c r="AC118" s="30" t="s">
        <v>81</v>
      </c>
      <c r="AD118" s="30">
        <v>2014</v>
      </c>
      <c r="AE118" s="30" t="s">
        <v>185</v>
      </c>
      <c r="AF118" s="31">
        <v>2014</v>
      </c>
      <c r="AG118" s="36" t="s">
        <v>131</v>
      </c>
      <c r="AH118" s="36">
        <v>2014</v>
      </c>
      <c r="AI118" s="36" t="s">
        <v>104</v>
      </c>
      <c r="AJ118" s="31" t="s">
        <v>107</v>
      </c>
      <c r="AK118" s="30" t="s">
        <v>83</v>
      </c>
      <c r="AL118" s="30" t="s">
        <v>141</v>
      </c>
      <c r="AM118" s="30" t="s">
        <v>288</v>
      </c>
      <c r="AN118" s="30" t="s">
        <v>289</v>
      </c>
      <c r="AO118" s="30" t="s">
        <v>141</v>
      </c>
      <c r="AP118" s="30" t="s">
        <v>503</v>
      </c>
      <c r="AQ118" s="30"/>
    </row>
    <row r="119" spans="1:45" ht="128.44999999999999" customHeight="1">
      <c r="A119" s="27">
        <f t="shared" si="1"/>
        <v>94</v>
      </c>
      <c r="B119" s="28" t="s">
        <v>504</v>
      </c>
      <c r="C119" s="29" t="s">
        <v>133</v>
      </c>
      <c r="D119" s="30" t="s">
        <v>141</v>
      </c>
      <c r="E119" s="31">
        <v>8</v>
      </c>
      <c r="F119" s="30" t="s">
        <v>141</v>
      </c>
      <c r="G119" s="30" t="s">
        <v>493</v>
      </c>
      <c r="H119" s="31" t="s">
        <v>71</v>
      </c>
      <c r="I119" s="30" t="s">
        <v>493</v>
      </c>
      <c r="J119" s="31" t="s">
        <v>493</v>
      </c>
      <c r="K119" s="32" t="s">
        <v>238</v>
      </c>
      <c r="L119" s="30" t="s">
        <v>404</v>
      </c>
      <c r="M119" s="31" t="s">
        <v>505</v>
      </c>
      <c r="N119" s="31" t="s">
        <v>505</v>
      </c>
      <c r="O119" s="30" t="s">
        <v>506</v>
      </c>
      <c r="P119" s="30" t="s">
        <v>141</v>
      </c>
      <c r="Q119" s="30" t="s">
        <v>255</v>
      </c>
      <c r="R119" s="30">
        <v>8040059</v>
      </c>
      <c r="S119" s="30">
        <v>642</v>
      </c>
      <c r="T119" s="30" t="s">
        <v>77</v>
      </c>
      <c r="U119" s="31">
        <v>1</v>
      </c>
      <c r="V119" s="63">
        <v>300</v>
      </c>
      <c r="W119" s="63">
        <v>300</v>
      </c>
      <c r="X119" s="30">
        <v>2014</v>
      </c>
      <c r="Y119" s="30" t="s">
        <v>131</v>
      </c>
      <c r="Z119" s="30">
        <v>2014</v>
      </c>
      <c r="AA119" s="30" t="s">
        <v>104</v>
      </c>
      <c r="AB119" s="30">
        <v>2014</v>
      </c>
      <c r="AC119" s="30" t="s">
        <v>104</v>
      </c>
      <c r="AD119" s="30">
        <v>2014</v>
      </c>
      <c r="AE119" s="30" t="s">
        <v>105</v>
      </c>
      <c r="AF119" s="31">
        <v>2014</v>
      </c>
      <c r="AG119" s="36" t="s">
        <v>105</v>
      </c>
      <c r="AH119" s="36">
        <v>2015</v>
      </c>
      <c r="AI119" s="36" t="s">
        <v>106</v>
      </c>
      <c r="AJ119" s="31" t="s">
        <v>107</v>
      </c>
      <c r="AK119" s="30" t="s">
        <v>108</v>
      </c>
      <c r="AL119" s="30" t="s">
        <v>141</v>
      </c>
      <c r="AM119" s="30" t="s">
        <v>288</v>
      </c>
      <c r="AN119" s="30" t="s">
        <v>289</v>
      </c>
      <c r="AO119" s="30" t="s">
        <v>141</v>
      </c>
      <c r="AP119" s="30" t="s">
        <v>503</v>
      </c>
      <c r="AQ119" s="30" t="s">
        <v>482</v>
      </c>
      <c r="AR119" s="59"/>
    </row>
    <row r="120" spans="1:45" ht="67.5" customHeight="1">
      <c r="A120" s="27">
        <f t="shared" si="1"/>
        <v>95</v>
      </c>
      <c r="B120" s="28" t="s">
        <v>507</v>
      </c>
      <c r="C120" s="29" t="s">
        <v>141</v>
      </c>
      <c r="D120" s="30" t="s">
        <v>141</v>
      </c>
      <c r="E120" s="31">
        <v>8</v>
      </c>
      <c r="F120" s="30" t="s">
        <v>141</v>
      </c>
      <c r="G120" s="30" t="s">
        <v>493</v>
      </c>
      <c r="H120" s="31" t="s">
        <v>71</v>
      </c>
      <c r="I120" s="30" t="s">
        <v>493</v>
      </c>
      <c r="J120" s="31" t="s">
        <v>493</v>
      </c>
      <c r="K120" s="32" t="s">
        <v>494</v>
      </c>
      <c r="L120" s="30" t="s">
        <v>100</v>
      </c>
      <c r="M120" s="31" t="s">
        <v>508</v>
      </c>
      <c r="N120" s="31" t="s">
        <v>508</v>
      </c>
      <c r="O120" s="30" t="s">
        <v>189</v>
      </c>
      <c r="P120" s="30" t="s">
        <v>141</v>
      </c>
      <c r="Q120" s="30" t="s">
        <v>509</v>
      </c>
      <c r="R120" s="30">
        <v>2924430</v>
      </c>
      <c r="S120" s="30">
        <v>796</v>
      </c>
      <c r="T120" s="30" t="s">
        <v>191</v>
      </c>
      <c r="U120" s="31">
        <v>2</v>
      </c>
      <c r="V120" s="63">
        <v>200</v>
      </c>
      <c r="W120" s="63">
        <v>200</v>
      </c>
      <c r="X120" s="30">
        <v>2013</v>
      </c>
      <c r="Y120" s="30" t="s">
        <v>105</v>
      </c>
      <c r="Z120" s="30">
        <v>2013</v>
      </c>
      <c r="AA120" s="30" t="s">
        <v>106</v>
      </c>
      <c r="AB120" s="30">
        <v>2013</v>
      </c>
      <c r="AC120" s="30" t="s">
        <v>92</v>
      </c>
      <c r="AD120" s="30">
        <v>2014</v>
      </c>
      <c r="AE120" s="30" t="s">
        <v>93</v>
      </c>
      <c r="AF120" s="31">
        <v>2014</v>
      </c>
      <c r="AG120" s="36" t="s">
        <v>93</v>
      </c>
      <c r="AH120" s="36">
        <v>2014</v>
      </c>
      <c r="AI120" s="36" t="s">
        <v>93</v>
      </c>
      <c r="AJ120" s="31" t="s">
        <v>107</v>
      </c>
      <c r="AK120" s="30" t="s">
        <v>108</v>
      </c>
      <c r="AL120" s="30" t="s">
        <v>141</v>
      </c>
      <c r="AM120" s="30" t="s">
        <v>288</v>
      </c>
      <c r="AN120" s="30" t="s">
        <v>289</v>
      </c>
      <c r="AO120" s="30" t="s">
        <v>141</v>
      </c>
      <c r="AP120" s="30" t="s">
        <v>510</v>
      </c>
      <c r="AQ120" s="30"/>
    </row>
    <row r="121" spans="1:45" ht="66.75" customHeight="1">
      <c r="A121" s="27">
        <f t="shared" si="1"/>
        <v>96</v>
      </c>
      <c r="B121" s="28" t="s">
        <v>511</v>
      </c>
      <c r="C121" s="29" t="s">
        <v>252</v>
      </c>
      <c r="D121" s="30" t="s">
        <v>141</v>
      </c>
      <c r="E121" s="31">
        <v>8</v>
      </c>
      <c r="F121" s="30" t="s">
        <v>141</v>
      </c>
      <c r="G121" s="29" t="s">
        <v>292</v>
      </c>
      <c r="H121" s="31" t="s">
        <v>71</v>
      </c>
      <c r="I121" s="30" t="str">
        <f>G121</f>
        <v>ОП Калининград</v>
      </c>
      <c r="J121" s="31" t="str">
        <f>I121</f>
        <v>ОП Калининград</v>
      </c>
      <c r="K121" s="32" t="s">
        <v>512</v>
      </c>
      <c r="L121" s="30" t="s">
        <v>513</v>
      </c>
      <c r="M121" s="31" t="s">
        <v>495</v>
      </c>
      <c r="N121" s="31" t="s">
        <v>495</v>
      </c>
      <c r="O121" s="30" t="s">
        <v>496</v>
      </c>
      <c r="P121" s="30" t="s">
        <v>141</v>
      </c>
      <c r="Q121" s="30" t="s">
        <v>497</v>
      </c>
      <c r="R121" s="30">
        <v>3311000</v>
      </c>
      <c r="S121" s="30">
        <v>642</v>
      </c>
      <c r="T121" s="30" t="s">
        <v>77</v>
      </c>
      <c r="U121" s="31">
        <v>1</v>
      </c>
      <c r="V121" s="63">
        <v>150</v>
      </c>
      <c r="W121" s="63">
        <v>150</v>
      </c>
      <c r="X121" s="29">
        <v>2014</v>
      </c>
      <c r="Y121" s="29" t="s">
        <v>185</v>
      </c>
      <c r="Z121" s="29">
        <v>2014</v>
      </c>
      <c r="AA121" s="29" t="s">
        <v>185</v>
      </c>
      <c r="AB121" s="29">
        <v>2014</v>
      </c>
      <c r="AC121" s="29" t="s">
        <v>185</v>
      </c>
      <c r="AD121" s="30">
        <v>2014</v>
      </c>
      <c r="AE121" s="29" t="s">
        <v>131</v>
      </c>
      <c r="AF121" s="31">
        <v>2014</v>
      </c>
      <c r="AG121" s="58" t="s">
        <v>104</v>
      </c>
      <c r="AH121" s="58">
        <v>2015</v>
      </c>
      <c r="AI121" s="58" t="s">
        <v>131</v>
      </c>
      <c r="AJ121" s="31" t="s">
        <v>107</v>
      </c>
      <c r="AK121" s="30" t="s">
        <v>108</v>
      </c>
      <c r="AL121" s="30" t="s">
        <v>141</v>
      </c>
      <c r="AM121" s="30" t="s">
        <v>288</v>
      </c>
      <c r="AN121" s="30" t="s">
        <v>289</v>
      </c>
      <c r="AO121" s="30" t="s">
        <v>141</v>
      </c>
      <c r="AP121" s="30"/>
      <c r="AQ121" s="30" t="s">
        <v>514</v>
      </c>
      <c r="AR121" s="59"/>
    </row>
    <row r="122" spans="1:45" ht="56.25" customHeight="1">
      <c r="A122" s="27">
        <f t="shared" si="1"/>
        <v>97</v>
      </c>
      <c r="B122" s="28" t="s">
        <v>515</v>
      </c>
      <c r="C122" s="29" t="s">
        <v>133</v>
      </c>
      <c r="D122" s="30" t="s">
        <v>141</v>
      </c>
      <c r="E122" s="31">
        <v>8</v>
      </c>
      <c r="F122" s="30" t="s">
        <v>141</v>
      </c>
      <c r="G122" s="30" t="s">
        <v>493</v>
      </c>
      <c r="H122" s="31" t="s">
        <v>71</v>
      </c>
      <c r="I122" s="30" t="s">
        <v>493</v>
      </c>
      <c r="J122" s="31" t="s">
        <v>493</v>
      </c>
      <c r="K122" s="32" t="s">
        <v>238</v>
      </c>
      <c r="L122" s="30" t="s">
        <v>404</v>
      </c>
      <c r="M122" s="31" t="s">
        <v>516</v>
      </c>
      <c r="N122" s="31" t="s">
        <v>516</v>
      </c>
      <c r="O122" s="30" t="s">
        <v>506</v>
      </c>
      <c r="P122" s="30" t="s">
        <v>141</v>
      </c>
      <c r="Q122" s="30" t="s">
        <v>255</v>
      </c>
      <c r="R122" s="30">
        <v>8040059</v>
      </c>
      <c r="S122" s="30">
        <v>642</v>
      </c>
      <c r="T122" s="30" t="s">
        <v>77</v>
      </c>
      <c r="U122" s="31">
        <v>3</v>
      </c>
      <c r="V122" s="63">
        <v>90</v>
      </c>
      <c r="W122" s="63">
        <v>80</v>
      </c>
      <c r="X122" s="30">
        <v>2014</v>
      </c>
      <c r="Y122" s="30" t="s">
        <v>78</v>
      </c>
      <c r="Z122" s="30">
        <v>2014</v>
      </c>
      <c r="AA122" s="30" t="s">
        <v>79</v>
      </c>
      <c r="AB122" s="30">
        <v>2014</v>
      </c>
      <c r="AC122" s="30" t="s">
        <v>79</v>
      </c>
      <c r="AD122" s="30">
        <v>2014</v>
      </c>
      <c r="AE122" s="30" t="s">
        <v>80</v>
      </c>
      <c r="AF122" s="31">
        <v>2014</v>
      </c>
      <c r="AG122" s="36" t="s">
        <v>81</v>
      </c>
      <c r="AH122" s="36">
        <v>2014</v>
      </c>
      <c r="AI122" s="36" t="s">
        <v>185</v>
      </c>
      <c r="AJ122" s="31" t="s">
        <v>256</v>
      </c>
      <c r="AK122" s="30" t="s">
        <v>83</v>
      </c>
      <c r="AL122" s="30" t="s">
        <v>141</v>
      </c>
      <c r="AM122" s="30" t="s">
        <v>288</v>
      </c>
      <c r="AN122" s="30" t="s">
        <v>289</v>
      </c>
      <c r="AO122" s="30" t="s">
        <v>141</v>
      </c>
      <c r="AP122" s="30" t="s">
        <v>503</v>
      </c>
      <c r="AQ122" s="30" t="s">
        <v>517</v>
      </c>
    </row>
    <row r="123" spans="1:45" ht="56.25" customHeight="1">
      <c r="A123" s="27">
        <f t="shared" si="1"/>
        <v>98</v>
      </c>
      <c r="B123" s="28" t="s">
        <v>518</v>
      </c>
      <c r="C123" s="29" t="s">
        <v>133</v>
      </c>
      <c r="D123" s="30" t="s">
        <v>141</v>
      </c>
      <c r="E123" s="31">
        <v>8</v>
      </c>
      <c r="F123" s="30" t="s">
        <v>141</v>
      </c>
      <c r="G123" s="30" t="s">
        <v>493</v>
      </c>
      <c r="H123" s="31" t="s">
        <v>71</v>
      </c>
      <c r="I123" s="30" t="s">
        <v>493</v>
      </c>
      <c r="J123" s="31" t="s">
        <v>493</v>
      </c>
      <c r="K123" s="32" t="s">
        <v>238</v>
      </c>
      <c r="L123" s="30" t="s">
        <v>404</v>
      </c>
      <c r="M123" s="31" t="s">
        <v>519</v>
      </c>
      <c r="N123" s="31" t="s">
        <v>519</v>
      </c>
      <c r="O123" s="30" t="s">
        <v>506</v>
      </c>
      <c r="P123" s="30" t="s">
        <v>141</v>
      </c>
      <c r="Q123" s="30" t="s">
        <v>255</v>
      </c>
      <c r="R123" s="30">
        <v>8040059</v>
      </c>
      <c r="S123" s="30">
        <v>642</v>
      </c>
      <c r="T123" s="30" t="s">
        <v>77</v>
      </c>
      <c r="U123" s="31">
        <v>1</v>
      </c>
      <c r="V123" s="63">
        <v>90</v>
      </c>
      <c r="W123" s="63">
        <v>90</v>
      </c>
      <c r="X123" s="30">
        <v>2014</v>
      </c>
      <c r="Y123" s="30" t="s">
        <v>81</v>
      </c>
      <c r="Z123" s="30">
        <v>2014</v>
      </c>
      <c r="AA123" s="30" t="s">
        <v>185</v>
      </c>
      <c r="AB123" s="30">
        <v>2014</v>
      </c>
      <c r="AC123" s="30" t="s">
        <v>185</v>
      </c>
      <c r="AD123" s="30">
        <v>2014</v>
      </c>
      <c r="AE123" s="30" t="s">
        <v>131</v>
      </c>
      <c r="AF123" s="31">
        <v>2014</v>
      </c>
      <c r="AG123" s="36" t="s">
        <v>104</v>
      </c>
      <c r="AH123" s="36">
        <v>2014</v>
      </c>
      <c r="AI123" s="36" t="s">
        <v>105</v>
      </c>
      <c r="AJ123" s="31" t="s">
        <v>256</v>
      </c>
      <c r="AK123" s="30" t="s">
        <v>83</v>
      </c>
      <c r="AL123" s="30" t="s">
        <v>141</v>
      </c>
      <c r="AM123" s="30" t="s">
        <v>288</v>
      </c>
      <c r="AN123" s="30" t="s">
        <v>289</v>
      </c>
      <c r="AO123" s="30" t="s">
        <v>141</v>
      </c>
      <c r="AP123" s="30" t="s">
        <v>503</v>
      </c>
      <c r="AQ123" s="30" t="s">
        <v>520</v>
      </c>
    </row>
    <row r="124" spans="1:45" ht="45" customHeight="1">
      <c r="A124" s="27">
        <f t="shared" si="1"/>
        <v>99</v>
      </c>
      <c r="B124" s="28" t="s">
        <v>521</v>
      </c>
      <c r="C124" s="29" t="s">
        <v>252</v>
      </c>
      <c r="D124" s="30" t="s">
        <v>141</v>
      </c>
      <c r="E124" s="31">
        <v>8</v>
      </c>
      <c r="F124" s="30" t="s">
        <v>141</v>
      </c>
      <c r="G124" s="29" t="s">
        <v>292</v>
      </c>
      <c r="H124" s="31" t="s">
        <v>71</v>
      </c>
      <c r="I124" s="30" t="str">
        <f>G124</f>
        <v>ОП Калининград</v>
      </c>
      <c r="J124" s="31" t="str">
        <f>I124</f>
        <v>ОП Калининград</v>
      </c>
      <c r="K124" s="32" t="s">
        <v>512</v>
      </c>
      <c r="L124" s="30" t="s">
        <v>513</v>
      </c>
      <c r="M124" s="31" t="s">
        <v>522</v>
      </c>
      <c r="N124" s="31" t="s">
        <v>508</v>
      </c>
      <c r="O124" s="30" t="s">
        <v>189</v>
      </c>
      <c r="P124" s="30" t="s">
        <v>141</v>
      </c>
      <c r="Q124" s="30" t="s">
        <v>509</v>
      </c>
      <c r="R124" s="30">
        <v>2924430</v>
      </c>
      <c r="S124" s="30">
        <v>796</v>
      </c>
      <c r="T124" s="30" t="s">
        <v>191</v>
      </c>
      <c r="U124" s="31">
        <v>1</v>
      </c>
      <c r="V124" s="63">
        <v>50</v>
      </c>
      <c r="W124" s="63">
        <v>50</v>
      </c>
      <c r="X124" s="29">
        <v>2014</v>
      </c>
      <c r="Y124" s="29" t="s">
        <v>78</v>
      </c>
      <c r="Z124" s="29">
        <v>2014</v>
      </c>
      <c r="AA124" s="29" t="s">
        <v>78</v>
      </c>
      <c r="AB124" s="29">
        <v>2014</v>
      </c>
      <c r="AC124" s="29" t="s">
        <v>79</v>
      </c>
      <c r="AD124" s="30">
        <v>2014</v>
      </c>
      <c r="AE124" s="29" t="s">
        <v>80</v>
      </c>
      <c r="AF124" s="31">
        <v>2014</v>
      </c>
      <c r="AG124" s="58" t="s">
        <v>80</v>
      </c>
      <c r="AH124" s="36">
        <v>2014</v>
      </c>
      <c r="AI124" s="58" t="s">
        <v>81</v>
      </c>
      <c r="AJ124" s="31" t="s">
        <v>256</v>
      </c>
      <c r="AK124" s="30" t="s">
        <v>83</v>
      </c>
      <c r="AL124" s="30" t="s">
        <v>141</v>
      </c>
      <c r="AM124" s="30" t="s">
        <v>288</v>
      </c>
      <c r="AN124" s="30" t="s">
        <v>289</v>
      </c>
      <c r="AO124" s="30" t="s">
        <v>141</v>
      </c>
      <c r="AP124" s="30"/>
      <c r="AQ124" s="30" t="s">
        <v>523</v>
      </c>
    </row>
    <row r="125" spans="1:45" ht="67.5" customHeight="1">
      <c r="A125" s="27">
        <f t="shared" si="1"/>
        <v>100</v>
      </c>
      <c r="B125" s="28" t="s">
        <v>524</v>
      </c>
      <c r="C125" s="29" t="s">
        <v>141</v>
      </c>
      <c r="D125" s="30" t="s">
        <v>141</v>
      </c>
      <c r="E125" s="31">
        <v>8</v>
      </c>
      <c r="F125" s="30" t="s">
        <v>141</v>
      </c>
      <c r="G125" s="30" t="s">
        <v>493</v>
      </c>
      <c r="H125" s="31" t="s">
        <v>71</v>
      </c>
      <c r="I125" s="30" t="s">
        <v>493</v>
      </c>
      <c r="J125" s="31" t="s">
        <v>493</v>
      </c>
      <c r="K125" s="32" t="s">
        <v>494</v>
      </c>
      <c r="L125" s="30" t="s">
        <v>100</v>
      </c>
      <c r="M125" s="31" t="s">
        <v>525</v>
      </c>
      <c r="N125" s="31" t="s">
        <v>525</v>
      </c>
      <c r="O125" s="30" t="s">
        <v>189</v>
      </c>
      <c r="P125" s="30" t="s">
        <v>141</v>
      </c>
      <c r="Q125" s="30" t="s">
        <v>526</v>
      </c>
      <c r="R125" s="30">
        <v>2429422</v>
      </c>
      <c r="S125" s="30">
        <v>796</v>
      </c>
      <c r="T125" s="30" t="s">
        <v>191</v>
      </c>
      <c r="U125" s="31">
        <v>60</v>
      </c>
      <c r="V125" s="63">
        <v>30</v>
      </c>
      <c r="W125" s="63">
        <v>30</v>
      </c>
      <c r="X125" s="30">
        <v>2013</v>
      </c>
      <c r="Y125" s="30" t="s">
        <v>105</v>
      </c>
      <c r="Z125" s="30">
        <v>2013</v>
      </c>
      <c r="AA125" s="30" t="s">
        <v>106</v>
      </c>
      <c r="AB125" s="30">
        <v>2013</v>
      </c>
      <c r="AC125" s="30" t="s">
        <v>92</v>
      </c>
      <c r="AD125" s="30">
        <v>2014</v>
      </c>
      <c r="AE125" s="30" t="s">
        <v>93</v>
      </c>
      <c r="AF125" s="31">
        <v>2014</v>
      </c>
      <c r="AG125" s="36" t="s">
        <v>93</v>
      </c>
      <c r="AH125" s="36">
        <v>2014</v>
      </c>
      <c r="AI125" s="36" t="s">
        <v>93</v>
      </c>
      <c r="AJ125" s="31" t="s">
        <v>256</v>
      </c>
      <c r="AK125" s="30" t="s">
        <v>83</v>
      </c>
      <c r="AL125" s="30" t="s">
        <v>141</v>
      </c>
      <c r="AM125" s="30" t="s">
        <v>288</v>
      </c>
      <c r="AN125" s="30" t="s">
        <v>289</v>
      </c>
      <c r="AO125" s="30" t="s">
        <v>141</v>
      </c>
      <c r="AP125" s="30" t="s">
        <v>510</v>
      </c>
      <c r="AQ125" s="30"/>
    </row>
    <row r="126" spans="1:45" ht="67.5" customHeight="1">
      <c r="A126" s="27">
        <f t="shared" si="1"/>
        <v>101</v>
      </c>
      <c r="B126" s="28" t="s">
        <v>527</v>
      </c>
      <c r="C126" s="29" t="s">
        <v>141</v>
      </c>
      <c r="D126" s="30" t="s">
        <v>141</v>
      </c>
      <c r="E126" s="31">
        <v>8</v>
      </c>
      <c r="F126" s="30" t="s">
        <v>141</v>
      </c>
      <c r="G126" s="30" t="s">
        <v>493</v>
      </c>
      <c r="H126" s="31" t="s">
        <v>71</v>
      </c>
      <c r="I126" s="30" t="s">
        <v>493</v>
      </c>
      <c r="J126" s="31" t="s">
        <v>493</v>
      </c>
      <c r="K126" s="32" t="s">
        <v>494</v>
      </c>
      <c r="L126" s="30" t="s">
        <v>100</v>
      </c>
      <c r="M126" s="31" t="s">
        <v>528</v>
      </c>
      <c r="N126" s="31" t="s">
        <v>528</v>
      </c>
      <c r="O126" s="30" t="s">
        <v>189</v>
      </c>
      <c r="P126" s="30" t="s">
        <v>141</v>
      </c>
      <c r="Q126" s="30" t="s">
        <v>529</v>
      </c>
      <c r="R126" s="30" t="s">
        <v>530</v>
      </c>
      <c r="S126" s="30">
        <v>796</v>
      </c>
      <c r="T126" s="30" t="s">
        <v>191</v>
      </c>
      <c r="U126" s="31">
        <v>1</v>
      </c>
      <c r="V126" s="63">
        <v>30</v>
      </c>
      <c r="W126" s="63">
        <v>30</v>
      </c>
      <c r="X126" s="30">
        <v>2014</v>
      </c>
      <c r="Y126" s="30" t="s">
        <v>78</v>
      </c>
      <c r="Z126" s="30">
        <v>2014</v>
      </c>
      <c r="AA126" s="30" t="s">
        <v>79</v>
      </c>
      <c r="AB126" s="30">
        <v>2014</v>
      </c>
      <c r="AC126" s="30" t="s">
        <v>79</v>
      </c>
      <c r="AD126" s="30">
        <v>2014</v>
      </c>
      <c r="AE126" s="30" t="s">
        <v>80</v>
      </c>
      <c r="AF126" s="31">
        <v>2014</v>
      </c>
      <c r="AG126" s="36" t="s">
        <v>81</v>
      </c>
      <c r="AH126" s="36">
        <v>2014</v>
      </c>
      <c r="AI126" s="36" t="s">
        <v>81</v>
      </c>
      <c r="AJ126" s="31" t="s">
        <v>256</v>
      </c>
      <c r="AK126" s="30" t="s">
        <v>83</v>
      </c>
      <c r="AL126" s="30" t="s">
        <v>141</v>
      </c>
      <c r="AM126" s="30" t="s">
        <v>288</v>
      </c>
      <c r="AN126" s="30" t="s">
        <v>289</v>
      </c>
      <c r="AO126" s="30" t="s">
        <v>141</v>
      </c>
      <c r="AP126" s="30" t="s">
        <v>503</v>
      </c>
      <c r="AQ126" s="64"/>
    </row>
    <row r="127" spans="1:45" ht="45" customHeight="1">
      <c r="A127" s="27">
        <v>102</v>
      </c>
      <c r="B127" s="28" t="s">
        <v>531</v>
      </c>
      <c r="C127" s="29" t="s">
        <v>98</v>
      </c>
      <c r="D127" s="30" t="s">
        <v>141</v>
      </c>
      <c r="E127" s="31">
        <v>8</v>
      </c>
      <c r="F127" s="30" t="s">
        <v>141</v>
      </c>
      <c r="G127" s="29" t="s">
        <v>292</v>
      </c>
      <c r="H127" s="31" t="s">
        <v>71</v>
      </c>
      <c r="I127" s="30" t="s">
        <v>292</v>
      </c>
      <c r="J127" s="31" t="s">
        <v>292</v>
      </c>
      <c r="K127" s="32" t="s">
        <v>512</v>
      </c>
      <c r="L127" s="30" t="s">
        <v>513</v>
      </c>
      <c r="M127" s="31" t="s">
        <v>532</v>
      </c>
      <c r="N127" s="31" t="s">
        <v>525</v>
      </c>
      <c r="O127" s="30" t="s">
        <v>189</v>
      </c>
      <c r="P127" s="30" t="s">
        <v>141</v>
      </c>
      <c r="Q127" s="30" t="s">
        <v>526</v>
      </c>
      <c r="R127" s="30">
        <v>2429422</v>
      </c>
      <c r="S127" s="30">
        <v>796</v>
      </c>
      <c r="T127" s="30" t="s">
        <v>191</v>
      </c>
      <c r="U127" s="31">
        <v>30</v>
      </c>
      <c r="V127" s="63">
        <v>18</v>
      </c>
      <c r="W127" s="63">
        <v>15</v>
      </c>
      <c r="X127" s="29">
        <v>2014</v>
      </c>
      <c r="Y127" s="29" t="s">
        <v>104</v>
      </c>
      <c r="Z127" s="29">
        <v>2014</v>
      </c>
      <c r="AA127" s="29" t="s">
        <v>104</v>
      </c>
      <c r="AB127" s="29">
        <v>2014</v>
      </c>
      <c r="AC127" s="29" t="s">
        <v>104</v>
      </c>
      <c r="AD127" s="30">
        <v>2014</v>
      </c>
      <c r="AE127" s="29" t="s">
        <v>105</v>
      </c>
      <c r="AF127" s="31">
        <v>2014</v>
      </c>
      <c r="AG127" s="58" t="s">
        <v>106</v>
      </c>
      <c r="AH127" s="36">
        <v>2014</v>
      </c>
      <c r="AI127" s="58" t="s">
        <v>106</v>
      </c>
      <c r="AJ127" s="31" t="s">
        <v>256</v>
      </c>
      <c r="AK127" s="30" t="s">
        <v>83</v>
      </c>
      <c r="AL127" s="30" t="s">
        <v>141</v>
      </c>
      <c r="AM127" s="30" t="s">
        <v>288</v>
      </c>
      <c r="AN127" s="30" t="s">
        <v>289</v>
      </c>
      <c r="AO127" s="30" t="s">
        <v>141</v>
      </c>
      <c r="AP127" s="30"/>
      <c r="AQ127" s="30" t="s">
        <v>533</v>
      </c>
      <c r="AR127" s="65"/>
      <c r="AS127" s="59"/>
    </row>
    <row r="128" spans="1:45" ht="33.75" customHeight="1">
      <c r="A128" s="27">
        <f t="shared" ref="A128:A191" si="2">A127+1</f>
        <v>103</v>
      </c>
      <c r="B128" s="28" t="s">
        <v>534</v>
      </c>
      <c r="C128" s="29" t="s">
        <v>133</v>
      </c>
      <c r="D128" s="30" t="s">
        <v>141</v>
      </c>
      <c r="E128" s="31">
        <v>8</v>
      </c>
      <c r="F128" s="30" t="s">
        <v>141</v>
      </c>
      <c r="G128" s="30" t="s">
        <v>493</v>
      </c>
      <c r="H128" s="31" t="s">
        <v>71</v>
      </c>
      <c r="I128" s="30" t="s">
        <v>493</v>
      </c>
      <c r="J128" s="31" t="s">
        <v>493</v>
      </c>
      <c r="K128" s="32" t="s">
        <v>512</v>
      </c>
      <c r="L128" s="30" t="s">
        <v>513</v>
      </c>
      <c r="M128" s="31" t="s">
        <v>535</v>
      </c>
      <c r="N128" s="31" t="s">
        <v>528</v>
      </c>
      <c r="O128" s="30" t="s">
        <v>189</v>
      </c>
      <c r="P128" s="30" t="s">
        <v>141</v>
      </c>
      <c r="Q128" s="30" t="s">
        <v>536</v>
      </c>
      <c r="R128" s="30" t="s">
        <v>530</v>
      </c>
      <c r="S128" s="30">
        <v>796</v>
      </c>
      <c r="T128" s="30" t="s">
        <v>191</v>
      </c>
      <c r="U128" s="31">
        <v>1</v>
      </c>
      <c r="V128" s="63">
        <v>10</v>
      </c>
      <c r="W128" s="63">
        <v>10</v>
      </c>
      <c r="X128" s="30">
        <v>2014</v>
      </c>
      <c r="Y128" s="30" t="s">
        <v>78</v>
      </c>
      <c r="Z128" s="30">
        <v>2014</v>
      </c>
      <c r="AA128" s="30" t="s">
        <v>79</v>
      </c>
      <c r="AB128" s="30">
        <v>2014</v>
      </c>
      <c r="AC128" s="30" t="s">
        <v>79</v>
      </c>
      <c r="AD128" s="30">
        <v>2014</v>
      </c>
      <c r="AE128" s="30" t="s">
        <v>80</v>
      </c>
      <c r="AF128" s="31">
        <v>2014</v>
      </c>
      <c r="AG128" s="36" t="s">
        <v>81</v>
      </c>
      <c r="AH128" s="36">
        <v>2014</v>
      </c>
      <c r="AI128" s="36" t="s">
        <v>81</v>
      </c>
      <c r="AJ128" s="31" t="s">
        <v>256</v>
      </c>
      <c r="AK128" s="30" t="s">
        <v>83</v>
      </c>
      <c r="AL128" s="30" t="s">
        <v>141</v>
      </c>
      <c r="AM128" s="30" t="s">
        <v>288</v>
      </c>
      <c r="AN128" s="30" t="s">
        <v>289</v>
      </c>
      <c r="AO128" s="30" t="s">
        <v>141</v>
      </c>
      <c r="AP128" s="30" t="s">
        <v>503</v>
      </c>
      <c r="AQ128" s="66" t="s">
        <v>537</v>
      </c>
    </row>
    <row r="129" spans="1:43" ht="253.5" customHeight="1">
      <c r="A129" s="27">
        <f t="shared" si="2"/>
        <v>104</v>
      </c>
      <c r="B129" s="28" t="s">
        <v>538</v>
      </c>
      <c r="C129" s="29" t="s">
        <v>98</v>
      </c>
      <c r="D129" s="30" t="s">
        <v>141</v>
      </c>
      <c r="E129" s="31">
        <v>8</v>
      </c>
      <c r="F129" s="30" t="s">
        <v>539</v>
      </c>
      <c r="G129" s="67" t="s">
        <v>540</v>
      </c>
      <c r="H129" s="30" t="s">
        <v>71</v>
      </c>
      <c r="I129" s="67" t="s">
        <v>540</v>
      </c>
      <c r="J129" s="67" t="s">
        <v>540</v>
      </c>
      <c r="K129" s="32" t="s">
        <v>238</v>
      </c>
      <c r="L129" s="31" t="s">
        <v>404</v>
      </c>
      <c r="M129" s="31" t="s">
        <v>541</v>
      </c>
      <c r="N129" s="31" t="s">
        <v>541</v>
      </c>
      <c r="O129" s="68" t="s">
        <v>542</v>
      </c>
      <c r="P129" s="31" t="s">
        <v>141</v>
      </c>
      <c r="Q129" s="31" t="s">
        <v>543</v>
      </c>
      <c r="R129" s="31">
        <v>7492030</v>
      </c>
      <c r="S129" s="31">
        <v>796</v>
      </c>
      <c r="T129" s="31" t="s">
        <v>191</v>
      </c>
      <c r="U129" s="31">
        <v>1</v>
      </c>
      <c r="V129" s="33">
        <v>900</v>
      </c>
      <c r="W129" s="33">
        <v>900</v>
      </c>
      <c r="X129" s="28">
        <v>2013</v>
      </c>
      <c r="Y129" s="28" t="s">
        <v>106</v>
      </c>
      <c r="Z129" s="28">
        <v>2013</v>
      </c>
      <c r="AA129" s="28" t="s">
        <v>106</v>
      </c>
      <c r="AB129" s="28">
        <v>2013</v>
      </c>
      <c r="AC129" s="28" t="s">
        <v>106</v>
      </c>
      <c r="AD129" s="28">
        <v>2014</v>
      </c>
      <c r="AE129" s="28" t="s">
        <v>93</v>
      </c>
      <c r="AF129" s="28">
        <v>2014</v>
      </c>
      <c r="AG129" s="31" t="s">
        <v>93</v>
      </c>
      <c r="AH129" s="28">
        <v>2014</v>
      </c>
      <c r="AI129" s="31" t="s">
        <v>92</v>
      </c>
      <c r="AJ129" s="31" t="s">
        <v>107</v>
      </c>
      <c r="AK129" s="31" t="s">
        <v>108</v>
      </c>
      <c r="AL129" s="31" t="s">
        <v>141</v>
      </c>
      <c r="AM129" s="31" t="s">
        <v>288</v>
      </c>
      <c r="AN129" s="31" t="s">
        <v>289</v>
      </c>
      <c r="AO129" s="31"/>
      <c r="AP129" s="31" t="s">
        <v>544</v>
      </c>
      <c r="AQ129" s="31" t="s">
        <v>221</v>
      </c>
    </row>
    <row r="130" spans="1:43" ht="173.25" customHeight="1">
      <c r="A130" s="27">
        <f t="shared" si="2"/>
        <v>105</v>
      </c>
      <c r="B130" s="28" t="s">
        <v>545</v>
      </c>
      <c r="C130" s="29" t="s">
        <v>141</v>
      </c>
      <c r="D130" s="30" t="s">
        <v>141</v>
      </c>
      <c r="E130" s="31">
        <v>8</v>
      </c>
      <c r="F130" s="30" t="s">
        <v>539</v>
      </c>
      <c r="G130" s="67" t="s">
        <v>540</v>
      </c>
      <c r="H130" s="30" t="s">
        <v>71</v>
      </c>
      <c r="I130" s="67" t="s">
        <v>540</v>
      </c>
      <c r="J130" s="67" t="s">
        <v>540</v>
      </c>
      <c r="K130" s="32" t="s">
        <v>238</v>
      </c>
      <c r="L130" s="31" t="s">
        <v>404</v>
      </c>
      <c r="M130" s="31" t="s">
        <v>546</v>
      </c>
      <c r="N130" s="31" t="s">
        <v>546</v>
      </c>
      <c r="O130" s="68" t="s">
        <v>547</v>
      </c>
      <c r="P130" s="31" t="s">
        <v>141</v>
      </c>
      <c r="Q130" s="31" t="s">
        <v>548</v>
      </c>
      <c r="R130" s="31">
        <v>6613070</v>
      </c>
      <c r="S130" s="31">
        <v>796</v>
      </c>
      <c r="T130" s="31" t="s">
        <v>191</v>
      </c>
      <c r="U130" s="31">
        <v>1</v>
      </c>
      <c r="V130" s="33">
        <v>150</v>
      </c>
      <c r="W130" s="33">
        <v>150</v>
      </c>
      <c r="X130" s="31">
        <v>2014</v>
      </c>
      <c r="Y130" s="31" t="s">
        <v>94</v>
      </c>
      <c r="Z130" s="31">
        <v>2014</v>
      </c>
      <c r="AA130" s="31" t="s">
        <v>78</v>
      </c>
      <c r="AB130" s="31">
        <v>2014</v>
      </c>
      <c r="AC130" s="31" t="s">
        <v>78</v>
      </c>
      <c r="AD130" s="31">
        <v>2014</v>
      </c>
      <c r="AE130" s="31" t="s">
        <v>79</v>
      </c>
      <c r="AF130" s="31">
        <v>2014</v>
      </c>
      <c r="AG130" s="31" t="s">
        <v>79</v>
      </c>
      <c r="AH130" s="31">
        <v>2015</v>
      </c>
      <c r="AI130" s="31" t="s">
        <v>79</v>
      </c>
      <c r="AJ130" s="31" t="s">
        <v>107</v>
      </c>
      <c r="AK130" s="31" t="s">
        <v>108</v>
      </c>
      <c r="AL130" s="31" t="s">
        <v>141</v>
      </c>
      <c r="AM130" s="31" t="s">
        <v>288</v>
      </c>
      <c r="AN130" s="31" t="s">
        <v>289</v>
      </c>
      <c r="AO130" s="31"/>
      <c r="AP130" s="31" t="s">
        <v>549</v>
      </c>
      <c r="AQ130" s="31"/>
    </row>
    <row r="131" spans="1:43" ht="315" customHeight="1">
      <c r="A131" s="27">
        <f t="shared" si="2"/>
        <v>106</v>
      </c>
      <c r="B131" s="28" t="s">
        <v>550</v>
      </c>
      <c r="C131" s="29" t="s">
        <v>141</v>
      </c>
      <c r="D131" s="30" t="s">
        <v>141</v>
      </c>
      <c r="E131" s="30">
        <v>8</v>
      </c>
      <c r="F131" s="30" t="s">
        <v>539</v>
      </c>
      <c r="G131" s="67" t="s">
        <v>540</v>
      </c>
      <c r="H131" s="30" t="s">
        <v>71</v>
      </c>
      <c r="I131" s="67" t="s">
        <v>540</v>
      </c>
      <c r="J131" s="67" t="s">
        <v>540</v>
      </c>
      <c r="K131" s="32" t="s">
        <v>238</v>
      </c>
      <c r="L131" s="30" t="s">
        <v>404</v>
      </c>
      <c r="M131" s="31" t="s">
        <v>551</v>
      </c>
      <c r="N131" s="31" t="s">
        <v>551</v>
      </c>
      <c r="O131" s="30" t="s">
        <v>552</v>
      </c>
      <c r="P131" s="31" t="s">
        <v>141</v>
      </c>
      <c r="Q131" s="31" t="s">
        <v>255</v>
      </c>
      <c r="R131" s="31">
        <v>8090020</v>
      </c>
      <c r="S131" s="31">
        <v>642</v>
      </c>
      <c r="T131" s="31" t="s">
        <v>77</v>
      </c>
      <c r="U131" s="31">
        <v>1</v>
      </c>
      <c r="V131" s="33">
        <v>750</v>
      </c>
      <c r="W131" s="33">
        <v>750</v>
      </c>
      <c r="X131" s="31">
        <v>2013</v>
      </c>
      <c r="Y131" s="31" t="s">
        <v>106</v>
      </c>
      <c r="Z131" s="31">
        <v>2013</v>
      </c>
      <c r="AA131" s="31" t="s">
        <v>92</v>
      </c>
      <c r="AB131" s="31">
        <v>2014</v>
      </c>
      <c r="AC131" s="31" t="s">
        <v>93</v>
      </c>
      <c r="AD131" s="31">
        <v>2014</v>
      </c>
      <c r="AE131" s="31" t="s">
        <v>93</v>
      </c>
      <c r="AF131" s="31">
        <v>2014</v>
      </c>
      <c r="AG131" s="31" t="s">
        <v>94</v>
      </c>
      <c r="AH131" s="31">
        <v>2014</v>
      </c>
      <c r="AI131" s="31" t="s">
        <v>92</v>
      </c>
      <c r="AJ131" s="31" t="s">
        <v>107</v>
      </c>
      <c r="AK131" s="31" t="s">
        <v>108</v>
      </c>
      <c r="AL131" s="31" t="s">
        <v>141</v>
      </c>
      <c r="AM131" s="31" t="s">
        <v>288</v>
      </c>
      <c r="AN131" s="31" t="s">
        <v>289</v>
      </c>
      <c r="AO131" s="31" t="s">
        <v>141</v>
      </c>
      <c r="AP131" s="31" t="s">
        <v>553</v>
      </c>
      <c r="AQ131" s="31"/>
    </row>
    <row r="132" spans="1:43" ht="56.25" customHeight="1">
      <c r="A132" s="27">
        <f t="shared" si="2"/>
        <v>107</v>
      </c>
      <c r="B132" s="28" t="s">
        <v>554</v>
      </c>
      <c r="C132" s="29" t="s">
        <v>141</v>
      </c>
      <c r="D132" s="30" t="s">
        <v>141</v>
      </c>
      <c r="E132" s="31">
        <v>8</v>
      </c>
      <c r="F132" s="30" t="s">
        <v>141</v>
      </c>
      <c r="G132" s="67" t="s">
        <v>540</v>
      </c>
      <c r="H132" s="30" t="s">
        <v>71</v>
      </c>
      <c r="I132" s="67" t="s">
        <v>540</v>
      </c>
      <c r="J132" s="67" t="s">
        <v>540</v>
      </c>
      <c r="K132" s="32" t="s">
        <v>238</v>
      </c>
      <c r="L132" s="30" t="s">
        <v>404</v>
      </c>
      <c r="M132" s="31" t="s">
        <v>555</v>
      </c>
      <c r="N132" s="31" t="s">
        <v>555</v>
      </c>
      <c r="O132" s="30" t="s">
        <v>556</v>
      </c>
      <c r="P132" s="31" t="s">
        <v>141</v>
      </c>
      <c r="Q132" s="31" t="s">
        <v>557</v>
      </c>
      <c r="R132" s="31">
        <v>8090020</v>
      </c>
      <c r="S132" s="31">
        <v>642</v>
      </c>
      <c r="T132" s="31" t="s">
        <v>77</v>
      </c>
      <c r="U132" s="31">
        <v>1</v>
      </c>
      <c r="V132" s="33">
        <v>15</v>
      </c>
      <c r="W132" s="33">
        <v>15</v>
      </c>
      <c r="X132" s="31">
        <v>2013</v>
      </c>
      <c r="Y132" s="31" t="s">
        <v>106</v>
      </c>
      <c r="Z132" s="31">
        <v>2013</v>
      </c>
      <c r="AA132" s="31" t="s">
        <v>92</v>
      </c>
      <c r="AB132" s="31">
        <v>2014</v>
      </c>
      <c r="AC132" s="31" t="s">
        <v>93</v>
      </c>
      <c r="AD132" s="31">
        <v>2014</v>
      </c>
      <c r="AE132" s="31" t="s">
        <v>93</v>
      </c>
      <c r="AF132" s="31">
        <v>2014</v>
      </c>
      <c r="AG132" s="31" t="s">
        <v>94</v>
      </c>
      <c r="AH132" s="31">
        <v>2014</v>
      </c>
      <c r="AI132" s="31" t="s">
        <v>78</v>
      </c>
      <c r="AJ132" s="31" t="s">
        <v>256</v>
      </c>
      <c r="AK132" s="31" t="s">
        <v>83</v>
      </c>
      <c r="AL132" s="31" t="s">
        <v>141</v>
      </c>
      <c r="AM132" s="31" t="s">
        <v>288</v>
      </c>
      <c r="AN132" s="31" t="s">
        <v>289</v>
      </c>
      <c r="AO132" s="31" t="s">
        <v>141</v>
      </c>
      <c r="AP132" s="31" t="s">
        <v>558</v>
      </c>
      <c r="AQ132" s="31"/>
    </row>
    <row r="133" spans="1:43" ht="56.25" customHeight="1">
      <c r="A133" s="27">
        <f t="shared" si="2"/>
        <v>108</v>
      </c>
      <c r="B133" s="28" t="s">
        <v>559</v>
      </c>
      <c r="C133" s="29" t="s">
        <v>141</v>
      </c>
      <c r="D133" s="30" t="s">
        <v>141</v>
      </c>
      <c r="E133" s="31">
        <v>8</v>
      </c>
      <c r="F133" s="30" t="s">
        <v>141</v>
      </c>
      <c r="G133" s="67" t="s">
        <v>540</v>
      </c>
      <c r="H133" s="30" t="s">
        <v>71</v>
      </c>
      <c r="I133" s="67" t="s">
        <v>540</v>
      </c>
      <c r="J133" s="67" t="s">
        <v>540</v>
      </c>
      <c r="K133" s="32" t="s">
        <v>238</v>
      </c>
      <c r="L133" s="30" t="s">
        <v>404</v>
      </c>
      <c r="M133" s="31" t="s">
        <v>560</v>
      </c>
      <c r="N133" s="31" t="s">
        <v>560</v>
      </c>
      <c r="O133" s="30" t="s">
        <v>556</v>
      </c>
      <c r="P133" s="31" t="s">
        <v>141</v>
      </c>
      <c r="Q133" s="31" t="s">
        <v>557</v>
      </c>
      <c r="R133" s="31">
        <v>8090020</v>
      </c>
      <c r="S133" s="31">
        <v>642</v>
      </c>
      <c r="T133" s="31" t="s">
        <v>77</v>
      </c>
      <c r="U133" s="31">
        <v>1</v>
      </c>
      <c r="V133" s="33">
        <v>50</v>
      </c>
      <c r="W133" s="33">
        <v>50</v>
      </c>
      <c r="X133" s="31">
        <v>2014</v>
      </c>
      <c r="Y133" s="31" t="s">
        <v>93</v>
      </c>
      <c r="Z133" s="31">
        <v>2014</v>
      </c>
      <c r="AA133" s="31" t="s">
        <v>94</v>
      </c>
      <c r="AB133" s="31">
        <v>2014</v>
      </c>
      <c r="AC133" s="31" t="s">
        <v>78</v>
      </c>
      <c r="AD133" s="31">
        <v>2014</v>
      </c>
      <c r="AE133" s="31" t="s">
        <v>78</v>
      </c>
      <c r="AF133" s="31">
        <v>2014</v>
      </c>
      <c r="AG133" s="31" t="s">
        <v>79</v>
      </c>
      <c r="AH133" s="31">
        <v>2014</v>
      </c>
      <c r="AI133" s="31" t="s">
        <v>80</v>
      </c>
      <c r="AJ133" s="31" t="s">
        <v>256</v>
      </c>
      <c r="AK133" s="31" t="s">
        <v>83</v>
      </c>
      <c r="AL133" s="31" t="s">
        <v>141</v>
      </c>
      <c r="AM133" s="31" t="s">
        <v>288</v>
      </c>
      <c r="AN133" s="31" t="s">
        <v>289</v>
      </c>
      <c r="AO133" s="31" t="s">
        <v>141</v>
      </c>
      <c r="AP133" s="31" t="s">
        <v>141</v>
      </c>
      <c r="AQ133" s="31"/>
    </row>
    <row r="134" spans="1:43" ht="81.75" customHeight="1">
      <c r="A134" s="27">
        <f t="shared" si="2"/>
        <v>109</v>
      </c>
      <c r="B134" s="28" t="s">
        <v>561</v>
      </c>
      <c r="C134" s="29" t="s">
        <v>141</v>
      </c>
      <c r="D134" s="30" t="s">
        <v>141</v>
      </c>
      <c r="E134" s="31">
        <v>8</v>
      </c>
      <c r="F134" s="30" t="s">
        <v>141</v>
      </c>
      <c r="G134" s="67" t="s">
        <v>540</v>
      </c>
      <c r="H134" s="30" t="s">
        <v>71</v>
      </c>
      <c r="I134" s="67" t="s">
        <v>540</v>
      </c>
      <c r="J134" s="67" t="s">
        <v>540</v>
      </c>
      <c r="K134" s="32" t="s">
        <v>238</v>
      </c>
      <c r="L134" s="30" t="s">
        <v>404</v>
      </c>
      <c r="M134" s="31" t="s">
        <v>562</v>
      </c>
      <c r="N134" s="31" t="s">
        <v>562</v>
      </c>
      <c r="O134" s="30" t="s">
        <v>563</v>
      </c>
      <c r="P134" s="31" t="s">
        <v>141</v>
      </c>
      <c r="Q134" s="31" t="s">
        <v>564</v>
      </c>
      <c r="R134" s="31">
        <v>8512040</v>
      </c>
      <c r="S134" s="31">
        <v>642</v>
      </c>
      <c r="T134" s="31" t="s">
        <v>77</v>
      </c>
      <c r="U134" s="31">
        <v>1</v>
      </c>
      <c r="V134" s="33">
        <v>400</v>
      </c>
      <c r="W134" s="33">
        <v>400</v>
      </c>
      <c r="X134" s="31">
        <v>2014</v>
      </c>
      <c r="Y134" s="31" t="s">
        <v>94</v>
      </c>
      <c r="Z134" s="31">
        <v>2014</v>
      </c>
      <c r="AA134" s="31" t="s">
        <v>78</v>
      </c>
      <c r="AB134" s="31">
        <v>2014</v>
      </c>
      <c r="AC134" s="31" t="s">
        <v>79</v>
      </c>
      <c r="AD134" s="31">
        <v>2014</v>
      </c>
      <c r="AE134" s="31" t="s">
        <v>80</v>
      </c>
      <c r="AF134" s="31">
        <v>2014</v>
      </c>
      <c r="AG134" s="31" t="s">
        <v>104</v>
      </c>
      <c r="AH134" s="31">
        <v>2014</v>
      </c>
      <c r="AI134" s="31" t="s">
        <v>92</v>
      </c>
      <c r="AJ134" s="31" t="s">
        <v>107</v>
      </c>
      <c r="AK134" s="31" t="s">
        <v>108</v>
      </c>
      <c r="AL134" s="31" t="s">
        <v>141</v>
      </c>
      <c r="AM134" s="31" t="s">
        <v>288</v>
      </c>
      <c r="AN134" s="31" t="s">
        <v>289</v>
      </c>
      <c r="AO134" s="31" t="s">
        <v>141</v>
      </c>
      <c r="AP134" s="31" t="s">
        <v>141</v>
      </c>
      <c r="AQ134" s="31"/>
    </row>
    <row r="135" spans="1:43" ht="56.25" customHeight="1">
      <c r="A135" s="27">
        <f t="shared" si="2"/>
        <v>110</v>
      </c>
      <c r="B135" s="28" t="s">
        <v>565</v>
      </c>
      <c r="C135" s="29"/>
      <c r="D135" s="30"/>
      <c r="E135" s="31">
        <v>8</v>
      </c>
      <c r="F135" s="30" t="s">
        <v>141</v>
      </c>
      <c r="G135" s="67" t="s">
        <v>540</v>
      </c>
      <c r="H135" s="30" t="s">
        <v>71</v>
      </c>
      <c r="I135" s="67" t="s">
        <v>540</v>
      </c>
      <c r="J135" s="67" t="s">
        <v>540</v>
      </c>
      <c r="K135" s="32" t="s">
        <v>238</v>
      </c>
      <c r="L135" s="30" t="s">
        <v>404</v>
      </c>
      <c r="M135" s="30" t="s">
        <v>566</v>
      </c>
      <c r="N135" s="30" t="s">
        <v>566</v>
      </c>
      <c r="O135" s="30" t="s">
        <v>567</v>
      </c>
      <c r="P135" s="31" t="s">
        <v>141</v>
      </c>
      <c r="Q135" s="31" t="s">
        <v>557</v>
      </c>
      <c r="R135" s="31">
        <v>8090020</v>
      </c>
      <c r="S135" s="31">
        <v>642</v>
      </c>
      <c r="T135" s="31" t="s">
        <v>77</v>
      </c>
      <c r="U135" s="31">
        <v>1</v>
      </c>
      <c r="V135" s="33">
        <v>40</v>
      </c>
      <c r="W135" s="33">
        <v>40</v>
      </c>
      <c r="X135" s="31">
        <v>2013</v>
      </c>
      <c r="Y135" s="31" t="s">
        <v>106</v>
      </c>
      <c r="Z135" s="31">
        <v>2013</v>
      </c>
      <c r="AA135" s="31" t="s">
        <v>568</v>
      </c>
      <c r="AB135" s="31">
        <v>2014</v>
      </c>
      <c r="AC135" s="31" t="s">
        <v>93</v>
      </c>
      <c r="AD135" s="31">
        <v>2014</v>
      </c>
      <c r="AE135" s="31" t="s">
        <v>94</v>
      </c>
      <c r="AF135" s="31">
        <v>2014</v>
      </c>
      <c r="AG135" s="31" t="s">
        <v>78</v>
      </c>
      <c r="AH135" s="31">
        <v>2014</v>
      </c>
      <c r="AI135" s="31" t="s">
        <v>79</v>
      </c>
      <c r="AJ135" s="31" t="s">
        <v>256</v>
      </c>
      <c r="AK135" s="31" t="s">
        <v>83</v>
      </c>
      <c r="AL135" s="31" t="s">
        <v>141</v>
      </c>
      <c r="AM135" s="31" t="s">
        <v>288</v>
      </c>
      <c r="AN135" s="31" t="s">
        <v>289</v>
      </c>
      <c r="AO135" s="31" t="s">
        <v>141</v>
      </c>
      <c r="AP135" s="31" t="s">
        <v>141</v>
      </c>
      <c r="AQ135" s="31"/>
    </row>
    <row r="136" spans="1:43" ht="56.25" customHeight="1">
      <c r="A136" s="27">
        <f t="shared" si="2"/>
        <v>111</v>
      </c>
      <c r="B136" s="28" t="s">
        <v>569</v>
      </c>
      <c r="C136" s="29" t="s">
        <v>141</v>
      </c>
      <c r="D136" s="30" t="s">
        <v>141</v>
      </c>
      <c r="E136" s="31">
        <v>8</v>
      </c>
      <c r="F136" s="30" t="s">
        <v>141</v>
      </c>
      <c r="G136" s="67" t="s">
        <v>540</v>
      </c>
      <c r="H136" s="30" t="s">
        <v>71</v>
      </c>
      <c r="I136" s="67" t="s">
        <v>540</v>
      </c>
      <c r="J136" s="67" t="s">
        <v>540</v>
      </c>
      <c r="K136" s="32" t="s">
        <v>238</v>
      </c>
      <c r="L136" s="30" t="s">
        <v>404</v>
      </c>
      <c r="M136" s="30" t="s">
        <v>570</v>
      </c>
      <c r="N136" s="31" t="s">
        <v>571</v>
      </c>
      <c r="O136" s="30" t="s">
        <v>572</v>
      </c>
      <c r="P136" s="31" t="s">
        <v>141</v>
      </c>
      <c r="Q136" s="31" t="s">
        <v>557</v>
      </c>
      <c r="R136" s="31">
        <v>8090020</v>
      </c>
      <c r="S136" s="31">
        <v>642</v>
      </c>
      <c r="T136" s="31" t="s">
        <v>77</v>
      </c>
      <c r="U136" s="31">
        <v>1</v>
      </c>
      <c r="V136" s="33">
        <v>6</v>
      </c>
      <c r="W136" s="33">
        <v>6</v>
      </c>
      <c r="X136" s="31">
        <v>2013</v>
      </c>
      <c r="Y136" s="31" t="s">
        <v>106</v>
      </c>
      <c r="Z136" s="31">
        <v>2013</v>
      </c>
      <c r="AA136" s="31" t="s">
        <v>92</v>
      </c>
      <c r="AB136" s="31">
        <v>2014</v>
      </c>
      <c r="AC136" s="31" t="s">
        <v>93</v>
      </c>
      <c r="AD136" s="31">
        <v>2014</v>
      </c>
      <c r="AE136" s="31" t="s">
        <v>93</v>
      </c>
      <c r="AF136" s="31">
        <v>2014</v>
      </c>
      <c r="AG136" s="31" t="s">
        <v>94</v>
      </c>
      <c r="AH136" s="31">
        <v>2014</v>
      </c>
      <c r="AI136" s="31" t="s">
        <v>78</v>
      </c>
      <c r="AJ136" s="31" t="s">
        <v>256</v>
      </c>
      <c r="AK136" s="31" t="s">
        <v>83</v>
      </c>
      <c r="AL136" s="31" t="s">
        <v>141</v>
      </c>
      <c r="AM136" s="31" t="s">
        <v>288</v>
      </c>
      <c r="AN136" s="31" t="s">
        <v>289</v>
      </c>
      <c r="AO136" s="31" t="s">
        <v>141</v>
      </c>
      <c r="AP136" s="31" t="s">
        <v>141</v>
      </c>
      <c r="AQ136" s="31"/>
    </row>
    <row r="137" spans="1:43" ht="56.25" customHeight="1">
      <c r="A137" s="27">
        <f t="shared" si="2"/>
        <v>112</v>
      </c>
      <c r="B137" s="28" t="s">
        <v>573</v>
      </c>
      <c r="C137" s="29" t="s">
        <v>141</v>
      </c>
      <c r="D137" s="30" t="s">
        <v>141</v>
      </c>
      <c r="E137" s="31">
        <v>8</v>
      </c>
      <c r="F137" s="30" t="s">
        <v>141</v>
      </c>
      <c r="G137" s="67" t="s">
        <v>540</v>
      </c>
      <c r="H137" s="30" t="s">
        <v>71</v>
      </c>
      <c r="I137" s="67" t="s">
        <v>540</v>
      </c>
      <c r="J137" s="67" t="s">
        <v>540</v>
      </c>
      <c r="K137" s="32" t="s">
        <v>238</v>
      </c>
      <c r="L137" s="30" t="s">
        <v>404</v>
      </c>
      <c r="M137" s="30" t="s">
        <v>574</v>
      </c>
      <c r="N137" s="31" t="s">
        <v>575</v>
      </c>
      <c r="O137" s="30" t="s">
        <v>572</v>
      </c>
      <c r="P137" s="31" t="s">
        <v>141</v>
      </c>
      <c r="Q137" s="31" t="s">
        <v>557</v>
      </c>
      <c r="R137" s="31">
        <v>8090020</v>
      </c>
      <c r="S137" s="31">
        <v>642</v>
      </c>
      <c r="T137" s="31" t="s">
        <v>77</v>
      </c>
      <c r="U137" s="31">
        <v>1</v>
      </c>
      <c r="V137" s="33">
        <v>6</v>
      </c>
      <c r="W137" s="33">
        <v>6</v>
      </c>
      <c r="X137" s="31">
        <v>2014</v>
      </c>
      <c r="Y137" s="31" t="s">
        <v>93</v>
      </c>
      <c r="Z137" s="31">
        <v>2014</v>
      </c>
      <c r="AA137" s="31" t="s">
        <v>94</v>
      </c>
      <c r="AB137" s="31">
        <v>2014</v>
      </c>
      <c r="AC137" s="31" t="s">
        <v>78</v>
      </c>
      <c r="AD137" s="31">
        <v>2014</v>
      </c>
      <c r="AE137" s="31" t="s">
        <v>78</v>
      </c>
      <c r="AF137" s="31">
        <v>2014</v>
      </c>
      <c r="AG137" s="31" t="s">
        <v>79</v>
      </c>
      <c r="AH137" s="31">
        <v>2014</v>
      </c>
      <c r="AI137" s="31" t="s">
        <v>80</v>
      </c>
      <c r="AJ137" s="31" t="s">
        <v>256</v>
      </c>
      <c r="AK137" s="31" t="s">
        <v>83</v>
      </c>
      <c r="AL137" s="31" t="s">
        <v>141</v>
      </c>
      <c r="AM137" s="31" t="s">
        <v>288</v>
      </c>
      <c r="AN137" s="31" t="s">
        <v>289</v>
      </c>
      <c r="AO137" s="31" t="s">
        <v>141</v>
      </c>
      <c r="AP137" s="31" t="s">
        <v>141</v>
      </c>
      <c r="AQ137" s="31"/>
    </row>
    <row r="138" spans="1:43" ht="56.25" customHeight="1">
      <c r="A138" s="27">
        <f t="shared" si="2"/>
        <v>113</v>
      </c>
      <c r="B138" s="28" t="s">
        <v>576</v>
      </c>
      <c r="C138" s="29" t="s">
        <v>98</v>
      </c>
      <c r="D138" s="30" t="s">
        <v>141</v>
      </c>
      <c r="E138" s="31">
        <v>8</v>
      </c>
      <c r="F138" s="30" t="s">
        <v>141</v>
      </c>
      <c r="G138" s="67" t="s">
        <v>540</v>
      </c>
      <c r="H138" s="30" t="s">
        <v>71</v>
      </c>
      <c r="I138" s="67" t="s">
        <v>540</v>
      </c>
      <c r="J138" s="67" t="s">
        <v>540</v>
      </c>
      <c r="K138" s="32" t="s">
        <v>238</v>
      </c>
      <c r="L138" s="30" t="s">
        <v>404</v>
      </c>
      <c r="M138" s="29" t="s">
        <v>577</v>
      </c>
      <c r="N138" s="30" t="str">
        <f>M138</f>
        <v>Услуги по проведению обучения работников Службы по охране труда и промышленной безопасности Общества в качестве членов комиссии по проведению специальной оценки условий труда</v>
      </c>
      <c r="O138" s="30" t="s">
        <v>572</v>
      </c>
      <c r="P138" s="31" t="s">
        <v>141</v>
      </c>
      <c r="Q138" s="31" t="s">
        <v>557</v>
      </c>
      <c r="R138" s="31">
        <v>8090020</v>
      </c>
      <c r="S138" s="31">
        <v>642</v>
      </c>
      <c r="T138" s="31" t="s">
        <v>77</v>
      </c>
      <c r="U138" s="31">
        <v>1</v>
      </c>
      <c r="V138" s="48">
        <v>25</v>
      </c>
      <c r="W138" s="33">
        <f>V138</f>
        <v>25</v>
      </c>
      <c r="X138" s="31">
        <v>2014</v>
      </c>
      <c r="Y138" s="31" t="s">
        <v>104</v>
      </c>
      <c r="Z138" s="31">
        <v>2014</v>
      </c>
      <c r="AA138" s="31" t="s">
        <v>105</v>
      </c>
      <c r="AB138" s="31">
        <v>2014</v>
      </c>
      <c r="AC138" s="31" t="s">
        <v>106</v>
      </c>
      <c r="AD138" s="31">
        <v>2014</v>
      </c>
      <c r="AE138" s="31" t="s">
        <v>106</v>
      </c>
      <c r="AF138" s="31">
        <v>2014</v>
      </c>
      <c r="AG138" s="31" t="s">
        <v>92</v>
      </c>
      <c r="AH138" s="31">
        <v>2014</v>
      </c>
      <c r="AI138" s="31" t="s">
        <v>92</v>
      </c>
      <c r="AJ138" s="31" t="s">
        <v>256</v>
      </c>
      <c r="AK138" s="31" t="s">
        <v>83</v>
      </c>
      <c r="AL138" s="31" t="s">
        <v>141</v>
      </c>
      <c r="AM138" s="31" t="s">
        <v>288</v>
      </c>
      <c r="AN138" s="31" t="s">
        <v>289</v>
      </c>
      <c r="AO138" s="31" t="s">
        <v>141</v>
      </c>
      <c r="AP138" s="31" t="s">
        <v>141</v>
      </c>
      <c r="AQ138" s="31" t="s">
        <v>578</v>
      </c>
    </row>
    <row r="139" spans="1:43" ht="123.75" customHeight="1">
      <c r="A139" s="27">
        <f t="shared" si="2"/>
        <v>114</v>
      </c>
      <c r="B139" s="28" t="s">
        <v>579</v>
      </c>
      <c r="C139" s="29" t="s">
        <v>141</v>
      </c>
      <c r="D139" s="30" t="s">
        <v>141</v>
      </c>
      <c r="E139" s="31">
        <v>8</v>
      </c>
      <c r="F139" s="30" t="s">
        <v>141</v>
      </c>
      <c r="G139" s="67" t="s">
        <v>540</v>
      </c>
      <c r="H139" s="30" t="s">
        <v>71</v>
      </c>
      <c r="I139" s="67" t="s">
        <v>540</v>
      </c>
      <c r="J139" s="67" t="s">
        <v>540</v>
      </c>
      <c r="K139" s="32" t="s">
        <v>580</v>
      </c>
      <c r="L139" s="30" t="s">
        <v>581</v>
      </c>
      <c r="M139" s="30" t="s">
        <v>582</v>
      </c>
      <c r="N139" s="30" t="s">
        <v>582</v>
      </c>
      <c r="O139" s="30" t="s">
        <v>583</v>
      </c>
      <c r="P139" s="31" t="s">
        <v>141</v>
      </c>
      <c r="Q139" s="31" t="s">
        <v>584</v>
      </c>
      <c r="R139" s="31">
        <v>4560000</v>
      </c>
      <c r="S139" s="31">
        <v>642</v>
      </c>
      <c r="T139" s="31" t="s">
        <v>77</v>
      </c>
      <c r="U139" s="31">
        <v>1</v>
      </c>
      <c r="V139" s="33">
        <v>1350</v>
      </c>
      <c r="W139" s="33">
        <v>1350</v>
      </c>
      <c r="X139" s="31">
        <v>2014</v>
      </c>
      <c r="Y139" s="31" t="s">
        <v>78</v>
      </c>
      <c r="Z139" s="31">
        <v>2014</v>
      </c>
      <c r="AA139" s="31" t="s">
        <v>79</v>
      </c>
      <c r="AB139" s="31">
        <v>2014</v>
      </c>
      <c r="AC139" s="31" t="s">
        <v>79</v>
      </c>
      <c r="AD139" s="31">
        <v>2014</v>
      </c>
      <c r="AE139" s="31" t="s">
        <v>80</v>
      </c>
      <c r="AF139" s="31">
        <v>2014</v>
      </c>
      <c r="AG139" s="31" t="s">
        <v>80</v>
      </c>
      <c r="AH139" s="31">
        <v>2014</v>
      </c>
      <c r="AI139" s="31" t="s">
        <v>185</v>
      </c>
      <c r="AJ139" s="31" t="s">
        <v>107</v>
      </c>
      <c r="AK139" s="31" t="s">
        <v>108</v>
      </c>
      <c r="AL139" s="31" t="s">
        <v>141</v>
      </c>
      <c r="AM139" s="31" t="s">
        <v>288</v>
      </c>
      <c r="AN139" s="31" t="s">
        <v>289</v>
      </c>
      <c r="AO139" s="31" t="s">
        <v>141</v>
      </c>
      <c r="AP139" s="31"/>
      <c r="AQ139" s="31"/>
    </row>
    <row r="140" spans="1:43" ht="258.75" customHeight="1">
      <c r="A140" s="27">
        <f t="shared" si="2"/>
        <v>115</v>
      </c>
      <c r="B140" s="28" t="s">
        <v>585</v>
      </c>
      <c r="C140" s="29" t="s">
        <v>141</v>
      </c>
      <c r="D140" s="30" t="s">
        <v>141</v>
      </c>
      <c r="E140" s="31">
        <v>8</v>
      </c>
      <c r="F140" s="30" t="s">
        <v>141</v>
      </c>
      <c r="G140" s="67" t="s">
        <v>540</v>
      </c>
      <c r="H140" s="30" t="s">
        <v>71</v>
      </c>
      <c r="I140" s="67" t="s">
        <v>540</v>
      </c>
      <c r="J140" s="67" t="s">
        <v>540</v>
      </c>
      <c r="K140" s="32" t="s">
        <v>238</v>
      </c>
      <c r="L140" s="30" t="s">
        <v>404</v>
      </c>
      <c r="M140" s="30" t="s">
        <v>586</v>
      </c>
      <c r="N140" s="30" t="s">
        <v>587</v>
      </c>
      <c r="O140" s="30" t="s">
        <v>588</v>
      </c>
      <c r="P140" s="31" t="s">
        <v>141</v>
      </c>
      <c r="Q140" s="31" t="s">
        <v>543</v>
      </c>
      <c r="R140" s="31">
        <v>7425010</v>
      </c>
      <c r="S140" s="31">
        <v>642</v>
      </c>
      <c r="T140" s="31" t="s">
        <v>77</v>
      </c>
      <c r="U140" s="31">
        <v>1</v>
      </c>
      <c r="V140" s="33">
        <v>840</v>
      </c>
      <c r="W140" s="33">
        <v>840</v>
      </c>
      <c r="X140" s="31">
        <v>2014</v>
      </c>
      <c r="Y140" s="31" t="s">
        <v>80</v>
      </c>
      <c r="Z140" s="31">
        <v>2014</v>
      </c>
      <c r="AA140" s="31" t="s">
        <v>81</v>
      </c>
      <c r="AB140" s="31">
        <v>2014</v>
      </c>
      <c r="AC140" s="31" t="s">
        <v>81</v>
      </c>
      <c r="AD140" s="31">
        <v>2014</v>
      </c>
      <c r="AE140" s="31" t="s">
        <v>185</v>
      </c>
      <c r="AF140" s="31">
        <v>2014</v>
      </c>
      <c r="AG140" s="31" t="s">
        <v>185</v>
      </c>
      <c r="AH140" s="31">
        <v>2014</v>
      </c>
      <c r="AI140" s="31" t="s">
        <v>131</v>
      </c>
      <c r="AJ140" s="31" t="s">
        <v>107</v>
      </c>
      <c r="AK140" s="31" t="s">
        <v>108</v>
      </c>
      <c r="AL140" s="31" t="s">
        <v>141</v>
      </c>
      <c r="AM140" s="31" t="s">
        <v>288</v>
      </c>
      <c r="AN140" s="31" t="s">
        <v>289</v>
      </c>
      <c r="AO140" s="31" t="s">
        <v>141</v>
      </c>
      <c r="AP140" s="31"/>
      <c r="AQ140" s="31"/>
    </row>
    <row r="141" spans="1:43" ht="67.5" customHeight="1">
      <c r="A141" s="27">
        <f t="shared" si="2"/>
        <v>116</v>
      </c>
      <c r="B141" s="28" t="s">
        <v>589</v>
      </c>
      <c r="C141" s="29" t="s">
        <v>141</v>
      </c>
      <c r="D141" s="30" t="s">
        <v>141</v>
      </c>
      <c r="E141" s="31">
        <v>8</v>
      </c>
      <c r="F141" s="30" t="s">
        <v>141</v>
      </c>
      <c r="G141" s="67" t="s">
        <v>540</v>
      </c>
      <c r="H141" s="30" t="s">
        <v>71</v>
      </c>
      <c r="I141" s="67" t="s">
        <v>540</v>
      </c>
      <c r="J141" s="67" t="s">
        <v>540</v>
      </c>
      <c r="K141" s="32" t="s">
        <v>238</v>
      </c>
      <c r="L141" s="30" t="s">
        <v>404</v>
      </c>
      <c r="M141" s="31" t="s">
        <v>590</v>
      </c>
      <c r="N141" s="31" t="s">
        <v>590</v>
      </c>
      <c r="O141" s="30" t="s">
        <v>591</v>
      </c>
      <c r="P141" s="31" t="s">
        <v>141</v>
      </c>
      <c r="Q141" s="30" t="s">
        <v>543</v>
      </c>
      <c r="R141" s="30">
        <v>7425010</v>
      </c>
      <c r="S141" s="30">
        <v>796</v>
      </c>
      <c r="T141" s="30" t="s">
        <v>592</v>
      </c>
      <c r="U141" s="31">
        <v>1</v>
      </c>
      <c r="V141" s="33">
        <v>800</v>
      </c>
      <c r="W141" s="33">
        <v>800</v>
      </c>
      <c r="X141" s="31">
        <v>2014</v>
      </c>
      <c r="Y141" s="31" t="s">
        <v>80</v>
      </c>
      <c r="Z141" s="31">
        <v>2014</v>
      </c>
      <c r="AA141" s="31" t="s">
        <v>81</v>
      </c>
      <c r="AB141" s="31">
        <v>2014</v>
      </c>
      <c r="AC141" s="31" t="s">
        <v>81</v>
      </c>
      <c r="AD141" s="31">
        <v>2014</v>
      </c>
      <c r="AE141" s="31" t="s">
        <v>185</v>
      </c>
      <c r="AF141" s="31">
        <v>2014</v>
      </c>
      <c r="AG141" s="31" t="s">
        <v>185</v>
      </c>
      <c r="AH141" s="31">
        <v>2014</v>
      </c>
      <c r="AI141" s="31" t="s">
        <v>105</v>
      </c>
      <c r="AJ141" s="31" t="s">
        <v>107</v>
      </c>
      <c r="AK141" s="31" t="s">
        <v>108</v>
      </c>
      <c r="AL141" s="31" t="s">
        <v>141</v>
      </c>
      <c r="AM141" s="31" t="s">
        <v>288</v>
      </c>
      <c r="AN141" s="31" t="s">
        <v>289</v>
      </c>
      <c r="AO141" s="31" t="s">
        <v>141</v>
      </c>
      <c r="AP141" s="31"/>
      <c r="AQ141" s="31"/>
    </row>
    <row r="142" spans="1:43" ht="86.25" customHeight="1">
      <c r="A142" s="27">
        <f t="shared" si="2"/>
        <v>117</v>
      </c>
      <c r="B142" s="28" t="s">
        <v>593</v>
      </c>
      <c r="C142" s="29" t="s">
        <v>252</v>
      </c>
      <c r="D142" s="30" t="s">
        <v>141</v>
      </c>
      <c r="E142" s="31">
        <v>8</v>
      </c>
      <c r="F142" s="30" t="s">
        <v>141</v>
      </c>
      <c r="G142" s="69" t="s">
        <v>292</v>
      </c>
      <c r="H142" s="30" t="s">
        <v>71</v>
      </c>
      <c r="I142" s="69" t="str">
        <f>G142</f>
        <v>ОП Калининград</v>
      </c>
      <c r="J142" s="69" t="str">
        <f>I142</f>
        <v>ОП Калининград</v>
      </c>
      <c r="K142" s="32" t="s">
        <v>293</v>
      </c>
      <c r="L142" s="30" t="s">
        <v>456</v>
      </c>
      <c r="M142" s="31" t="s">
        <v>594</v>
      </c>
      <c r="N142" s="31" t="s">
        <v>541</v>
      </c>
      <c r="O142" s="30" t="s">
        <v>542</v>
      </c>
      <c r="P142" s="31" t="s">
        <v>141</v>
      </c>
      <c r="Q142" s="30" t="s">
        <v>543</v>
      </c>
      <c r="R142" s="30">
        <v>7492030</v>
      </c>
      <c r="S142" s="30">
        <v>642</v>
      </c>
      <c r="T142" s="30" t="s">
        <v>77</v>
      </c>
      <c r="U142" s="31">
        <v>1</v>
      </c>
      <c r="V142" s="33">
        <v>400</v>
      </c>
      <c r="W142" s="33">
        <v>400</v>
      </c>
      <c r="X142" s="31">
        <v>2014</v>
      </c>
      <c r="Y142" s="31" t="s">
        <v>105</v>
      </c>
      <c r="Z142" s="31">
        <v>2014</v>
      </c>
      <c r="AA142" s="31" t="s">
        <v>105</v>
      </c>
      <c r="AB142" s="31">
        <v>2014</v>
      </c>
      <c r="AC142" s="31" t="s">
        <v>106</v>
      </c>
      <c r="AD142" s="31">
        <v>2014</v>
      </c>
      <c r="AE142" s="31" t="s">
        <v>92</v>
      </c>
      <c r="AF142" s="31">
        <v>2015</v>
      </c>
      <c r="AG142" s="31" t="s">
        <v>93</v>
      </c>
      <c r="AH142" s="31">
        <v>2015</v>
      </c>
      <c r="AI142" s="31" t="s">
        <v>92</v>
      </c>
      <c r="AJ142" s="31" t="s">
        <v>107</v>
      </c>
      <c r="AK142" s="31" t="s">
        <v>108</v>
      </c>
      <c r="AL142" s="31" t="s">
        <v>141</v>
      </c>
      <c r="AM142" s="31" t="s">
        <v>288</v>
      </c>
      <c r="AN142" s="31" t="s">
        <v>289</v>
      </c>
      <c r="AO142" s="31"/>
      <c r="AP142" s="31"/>
      <c r="AQ142" s="31" t="s">
        <v>595</v>
      </c>
    </row>
    <row r="143" spans="1:43" ht="123.75" customHeight="1">
      <c r="A143" s="27">
        <f t="shared" si="2"/>
        <v>118</v>
      </c>
      <c r="B143" s="28" t="s">
        <v>596</v>
      </c>
      <c r="C143" s="29" t="s">
        <v>141</v>
      </c>
      <c r="D143" s="30" t="s">
        <v>141</v>
      </c>
      <c r="E143" s="31">
        <v>8</v>
      </c>
      <c r="F143" s="30" t="s">
        <v>141</v>
      </c>
      <c r="G143" s="67" t="s">
        <v>540</v>
      </c>
      <c r="H143" s="30" t="s">
        <v>71</v>
      </c>
      <c r="I143" s="67" t="s">
        <v>540</v>
      </c>
      <c r="J143" s="67" t="s">
        <v>540</v>
      </c>
      <c r="K143" s="32" t="s">
        <v>293</v>
      </c>
      <c r="L143" s="30" t="s">
        <v>456</v>
      </c>
      <c r="M143" s="31" t="s">
        <v>597</v>
      </c>
      <c r="N143" s="31" t="s">
        <v>546</v>
      </c>
      <c r="O143" s="30" t="s">
        <v>547</v>
      </c>
      <c r="P143" s="31" t="s">
        <v>141</v>
      </c>
      <c r="Q143" s="30" t="s">
        <v>548</v>
      </c>
      <c r="R143" s="30">
        <v>6613070</v>
      </c>
      <c r="S143" s="30">
        <v>796</v>
      </c>
      <c r="T143" s="30" t="s">
        <v>191</v>
      </c>
      <c r="U143" s="31">
        <v>1</v>
      </c>
      <c r="V143" s="33">
        <v>95</v>
      </c>
      <c r="W143" s="33">
        <v>95</v>
      </c>
      <c r="X143" s="31">
        <v>2014</v>
      </c>
      <c r="Y143" s="31" t="s">
        <v>104</v>
      </c>
      <c r="Z143" s="31">
        <v>2014</v>
      </c>
      <c r="AA143" s="31" t="s">
        <v>104</v>
      </c>
      <c r="AB143" s="31">
        <v>2014</v>
      </c>
      <c r="AC143" s="31" t="s">
        <v>105</v>
      </c>
      <c r="AD143" s="31">
        <v>2014</v>
      </c>
      <c r="AE143" s="31" t="s">
        <v>105</v>
      </c>
      <c r="AF143" s="31">
        <v>2014</v>
      </c>
      <c r="AG143" s="31" t="s">
        <v>106</v>
      </c>
      <c r="AH143" s="31">
        <v>2015</v>
      </c>
      <c r="AI143" s="31" t="s">
        <v>105</v>
      </c>
      <c r="AJ143" s="31" t="s">
        <v>256</v>
      </c>
      <c r="AK143" s="31" t="s">
        <v>83</v>
      </c>
      <c r="AL143" s="31" t="s">
        <v>141</v>
      </c>
      <c r="AM143" s="31" t="s">
        <v>288</v>
      </c>
      <c r="AN143" s="31" t="s">
        <v>289</v>
      </c>
      <c r="AO143" s="31"/>
      <c r="AP143" s="31"/>
      <c r="AQ143" s="31"/>
    </row>
    <row r="144" spans="1:43" ht="100.5" customHeight="1">
      <c r="A144" s="27">
        <f t="shared" si="2"/>
        <v>119</v>
      </c>
      <c r="B144" s="28" t="s">
        <v>598</v>
      </c>
      <c r="C144" s="29" t="s">
        <v>98</v>
      </c>
      <c r="D144" s="30" t="s">
        <v>141</v>
      </c>
      <c r="E144" s="31">
        <v>8</v>
      </c>
      <c r="F144" s="30" t="s">
        <v>141</v>
      </c>
      <c r="G144" s="69" t="s">
        <v>292</v>
      </c>
      <c r="H144" s="30" t="s">
        <v>71</v>
      </c>
      <c r="I144" s="69" t="str">
        <f>G144</f>
        <v>ОП Калининград</v>
      </c>
      <c r="J144" s="69" t="str">
        <f>I144</f>
        <v>ОП Калининград</v>
      </c>
      <c r="K144" s="32" t="s">
        <v>293</v>
      </c>
      <c r="L144" s="30" t="s">
        <v>456</v>
      </c>
      <c r="M144" s="31" t="s">
        <v>599</v>
      </c>
      <c r="N144" s="31" t="s">
        <v>551</v>
      </c>
      <c r="O144" s="30" t="s">
        <v>552</v>
      </c>
      <c r="P144" s="31" t="s">
        <v>141</v>
      </c>
      <c r="Q144" s="30" t="s">
        <v>255</v>
      </c>
      <c r="R144" s="30">
        <v>8090020</v>
      </c>
      <c r="S144" s="30">
        <v>642</v>
      </c>
      <c r="T144" s="30" t="s">
        <v>77</v>
      </c>
      <c r="U144" s="31">
        <v>1</v>
      </c>
      <c r="V144" s="33">
        <v>400</v>
      </c>
      <c r="W144" s="33">
        <v>400</v>
      </c>
      <c r="X144" s="31">
        <v>2014</v>
      </c>
      <c r="Y144" s="31" t="s">
        <v>104</v>
      </c>
      <c r="Z144" s="31">
        <v>2014</v>
      </c>
      <c r="AA144" s="31" t="s">
        <v>104</v>
      </c>
      <c r="AB144" s="31">
        <v>2014</v>
      </c>
      <c r="AC144" s="31" t="s">
        <v>105</v>
      </c>
      <c r="AD144" s="31">
        <v>2014</v>
      </c>
      <c r="AE144" s="31" t="s">
        <v>105</v>
      </c>
      <c r="AF144" s="31">
        <v>2014</v>
      </c>
      <c r="AG144" s="31" t="s">
        <v>106</v>
      </c>
      <c r="AH144" s="31">
        <v>2015</v>
      </c>
      <c r="AI144" s="31" t="s">
        <v>92</v>
      </c>
      <c r="AJ144" s="31" t="s">
        <v>107</v>
      </c>
      <c r="AK144" s="31" t="s">
        <v>108</v>
      </c>
      <c r="AL144" s="31" t="s">
        <v>141</v>
      </c>
      <c r="AM144" s="31" t="s">
        <v>288</v>
      </c>
      <c r="AN144" s="31" t="s">
        <v>289</v>
      </c>
      <c r="AO144" s="31" t="s">
        <v>141</v>
      </c>
      <c r="AP144" s="31"/>
      <c r="AQ144" s="31" t="s">
        <v>312</v>
      </c>
    </row>
    <row r="145" spans="1:43" ht="56.25" customHeight="1">
      <c r="A145" s="27">
        <f t="shared" si="2"/>
        <v>120</v>
      </c>
      <c r="B145" s="28" t="s">
        <v>600</v>
      </c>
      <c r="C145" s="29" t="s">
        <v>98</v>
      </c>
      <c r="D145" s="30" t="s">
        <v>141</v>
      </c>
      <c r="E145" s="31">
        <v>8</v>
      </c>
      <c r="F145" s="30" t="s">
        <v>141</v>
      </c>
      <c r="G145" s="69" t="s">
        <v>292</v>
      </c>
      <c r="H145" s="30" t="s">
        <v>71</v>
      </c>
      <c r="I145" s="69" t="str">
        <f>G145</f>
        <v>ОП Калининград</v>
      </c>
      <c r="J145" s="69" t="str">
        <f>I145</f>
        <v>ОП Калининград</v>
      </c>
      <c r="K145" s="32" t="s">
        <v>293</v>
      </c>
      <c r="L145" s="30" t="s">
        <v>456</v>
      </c>
      <c r="M145" s="28" t="s">
        <v>601</v>
      </c>
      <c r="N145" s="31" t="s">
        <v>555</v>
      </c>
      <c r="O145" s="30" t="s">
        <v>556</v>
      </c>
      <c r="P145" s="31" t="s">
        <v>141</v>
      </c>
      <c r="Q145" s="30" t="s">
        <v>557</v>
      </c>
      <c r="R145" s="30">
        <v>8090020</v>
      </c>
      <c r="S145" s="30">
        <v>642</v>
      </c>
      <c r="T145" s="30" t="s">
        <v>77</v>
      </c>
      <c r="U145" s="31">
        <v>1</v>
      </c>
      <c r="V145" s="48">
        <v>75</v>
      </c>
      <c r="W145" s="33">
        <f>V145</f>
        <v>75</v>
      </c>
      <c r="X145" s="31">
        <v>2014</v>
      </c>
      <c r="Y145" s="28" t="s">
        <v>81</v>
      </c>
      <c r="Z145" s="31">
        <v>2014</v>
      </c>
      <c r="AA145" s="28" t="s">
        <v>81</v>
      </c>
      <c r="AB145" s="31">
        <v>2014</v>
      </c>
      <c r="AC145" s="28" t="s">
        <v>81</v>
      </c>
      <c r="AD145" s="31">
        <v>2014</v>
      </c>
      <c r="AE145" s="28" t="s">
        <v>81</v>
      </c>
      <c r="AF145" s="31">
        <v>2014</v>
      </c>
      <c r="AG145" s="28" t="s">
        <v>81</v>
      </c>
      <c r="AH145" s="31">
        <v>2014</v>
      </c>
      <c r="AI145" s="28" t="s">
        <v>104</v>
      </c>
      <c r="AJ145" s="31" t="s">
        <v>256</v>
      </c>
      <c r="AK145" s="31" t="s">
        <v>83</v>
      </c>
      <c r="AL145" s="31" t="s">
        <v>141</v>
      </c>
      <c r="AM145" s="31" t="s">
        <v>288</v>
      </c>
      <c r="AN145" s="31" t="s">
        <v>289</v>
      </c>
      <c r="AO145" s="31" t="s">
        <v>141</v>
      </c>
      <c r="AP145" s="31"/>
      <c r="AQ145" s="31" t="s">
        <v>602</v>
      </c>
    </row>
    <row r="146" spans="1:43" ht="56.25" customHeight="1">
      <c r="A146" s="27">
        <f t="shared" si="2"/>
        <v>121</v>
      </c>
      <c r="B146" s="28" t="s">
        <v>603</v>
      </c>
      <c r="C146" s="29" t="s">
        <v>252</v>
      </c>
      <c r="D146" s="30" t="s">
        <v>141</v>
      </c>
      <c r="E146" s="31">
        <v>8</v>
      </c>
      <c r="F146" s="30" t="s">
        <v>141</v>
      </c>
      <c r="G146" s="69" t="s">
        <v>292</v>
      </c>
      <c r="H146" s="30" t="s">
        <v>71</v>
      </c>
      <c r="I146" s="69" t="str">
        <f>G146</f>
        <v>ОП Калининград</v>
      </c>
      <c r="J146" s="69" t="str">
        <f>I146</f>
        <v>ОП Калининград</v>
      </c>
      <c r="K146" s="32" t="s">
        <v>293</v>
      </c>
      <c r="L146" s="30" t="s">
        <v>456</v>
      </c>
      <c r="M146" s="31" t="s">
        <v>604</v>
      </c>
      <c r="N146" s="31" t="s">
        <v>560</v>
      </c>
      <c r="O146" s="30" t="s">
        <v>556</v>
      </c>
      <c r="P146" s="31" t="s">
        <v>141</v>
      </c>
      <c r="Q146" s="30" t="s">
        <v>557</v>
      </c>
      <c r="R146" s="30">
        <v>8090020</v>
      </c>
      <c r="S146" s="30">
        <v>642</v>
      </c>
      <c r="T146" s="30" t="s">
        <v>77</v>
      </c>
      <c r="U146" s="31">
        <v>1</v>
      </c>
      <c r="V146" s="33">
        <v>50</v>
      </c>
      <c r="W146" s="33">
        <v>50</v>
      </c>
      <c r="X146" s="31">
        <v>2014</v>
      </c>
      <c r="Y146" s="31" t="s">
        <v>93</v>
      </c>
      <c r="Z146" s="31">
        <v>2014</v>
      </c>
      <c r="AA146" s="31" t="s">
        <v>94</v>
      </c>
      <c r="AB146" s="31">
        <v>2014</v>
      </c>
      <c r="AC146" s="31" t="s">
        <v>78</v>
      </c>
      <c r="AD146" s="31">
        <v>2014</v>
      </c>
      <c r="AE146" s="31" t="s">
        <v>78</v>
      </c>
      <c r="AF146" s="31">
        <v>2014</v>
      </c>
      <c r="AG146" s="31" t="s">
        <v>79</v>
      </c>
      <c r="AH146" s="31">
        <v>2014</v>
      </c>
      <c r="AI146" s="31" t="s">
        <v>92</v>
      </c>
      <c r="AJ146" s="31" t="s">
        <v>256</v>
      </c>
      <c r="AK146" s="31" t="s">
        <v>83</v>
      </c>
      <c r="AL146" s="31" t="s">
        <v>141</v>
      </c>
      <c r="AM146" s="31" t="s">
        <v>288</v>
      </c>
      <c r="AN146" s="31" t="s">
        <v>289</v>
      </c>
      <c r="AO146" s="31" t="s">
        <v>141</v>
      </c>
      <c r="AP146" s="31" t="s">
        <v>141</v>
      </c>
      <c r="AQ146" s="31" t="s">
        <v>602</v>
      </c>
    </row>
    <row r="147" spans="1:43" ht="123.75" customHeight="1">
      <c r="A147" s="27">
        <f t="shared" si="2"/>
        <v>122</v>
      </c>
      <c r="B147" s="28" t="s">
        <v>605</v>
      </c>
      <c r="C147" s="29" t="s">
        <v>141</v>
      </c>
      <c r="D147" s="30" t="s">
        <v>141</v>
      </c>
      <c r="E147" s="31">
        <v>8</v>
      </c>
      <c r="F147" s="30" t="s">
        <v>141</v>
      </c>
      <c r="G147" s="67" t="s">
        <v>540</v>
      </c>
      <c r="H147" s="30" t="s">
        <v>71</v>
      </c>
      <c r="I147" s="67" t="s">
        <v>540</v>
      </c>
      <c r="J147" s="67" t="s">
        <v>540</v>
      </c>
      <c r="K147" s="32" t="s">
        <v>293</v>
      </c>
      <c r="L147" s="30" t="s">
        <v>456</v>
      </c>
      <c r="M147" s="31" t="s">
        <v>606</v>
      </c>
      <c r="N147" s="31" t="s">
        <v>562</v>
      </c>
      <c r="O147" s="30" t="s">
        <v>563</v>
      </c>
      <c r="P147" s="31" t="s">
        <v>141</v>
      </c>
      <c r="Q147" s="30" t="s">
        <v>564</v>
      </c>
      <c r="R147" s="30">
        <v>8512040</v>
      </c>
      <c r="S147" s="30">
        <v>642</v>
      </c>
      <c r="T147" s="30" t="s">
        <v>77</v>
      </c>
      <c r="U147" s="31">
        <v>1</v>
      </c>
      <c r="V147" s="33">
        <v>95</v>
      </c>
      <c r="W147" s="33">
        <v>95</v>
      </c>
      <c r="X147" s="31">
        <v>2014</v>
      </c>
      <c r="Y147" s="31" t="s">
        <v>104</v>
      </c>
      <c r="Z147" s="31">
        <v>2014</v>
      </c>
      <c r="AA147" s="31" t="s">
        <v>104</v>
      </c>
      <c r="AB147" s="31">
        <v>2014</v>
      </c>
      <c r="AC147" s="31" t="s">
        <v>105</v>
      </c>
      <c r="AD147" s="31">
        <v>2014</v>
      </c>
      <c r="AE147" s="31" t="s">
        <v>105</v>
      </c>
      <c r="AF147" s="31">
        <v>2014</v>
      </c>
      <c r="AG147" s="31" t="s">
        <v>106</v>
      </c>
      <c r="AH147" s="31">
        <v>2014</v>
      </c>
      <c r="AI147" s="31" t="s">
        <v>92</v>
      </c>
      <c r="AJ147" s="31" t="s">
        <v>256</v>
      </c>
      <c r="AK147" s="31" t="s">
        <v>83</v>
      </c>
      <c r="AL147" s="31" t="s">
        <v>141</v>
      </c>
      <c r="AM147" s="31" t="s">
        <v>288</v>
      </c>
      <c r="AN147" s="31" t="s">
        <v>289</v>
      </c>
      <c r="AO147" s="31" t="s">
        <v>141</v>
      </c>
      <c r="AP147" s="31" t="s">
        <v>141</v>
      </c>
      <c r="AQ147" s="31"/>
    </row>
    <row r="148" spans="1:43" ht="56.25" customHeight="1">
      <c r="A148" s="27">
        <f t="shared" si="2"/>
        <v>123</v>
      </c>
      <c r="B148" s="28" t="s">
        <v>607</v>
      </c>
      <c r="C148" s="29" t="s">
        <v>252</v>
      </c>
      <c r="D148" s="30" t="s">
        <v>141</v>
      </c>
      <c r="E148" s="31">
        <v>8</v>
      </c>
      <c r="F148" s="30" t="s">
        <v>141</v>
      </c>
      <c r="G148" s="69" t="s">
        <v>292</v>
      </c>
      <c r="H148" s="30" t="s">
        <v>71</v>
      </c>
      <c r="I148" s="69" t="str">
        <f>G148</f>
        <v>ОП Калининград</v>
      </c>
      <c r="J148" s="69" t="str">
        <f>I148</f>
        <v>ОП Калининград</v>
      </c>
      <c r="K148" s="32" t="s">
        <v>293</v>
      </c>
      <c r="L148" s="30" t="s">
        <v>456</v>
      </c>
      <c r="M148" s="31" t="s">
        <v>608</v>
      </c>
      <c r="N148" s="31" t="s">
        <v>609</v>
      </c>
      <c r="O148" s="30" t="s">
        <v>572</v>
      </c>
      <c r="P148" s="31" t="s">
        <v>141</v>
      </c>
      <c r="Q148" s="30" t="s">
        <v>557</v>
      </c>
      <c r="R148" s="30">
        <v>8090020</v>
      </c>
      <c r="S148" s="30">
        <v>642</v>
      </c>
      <c r="T148" s="30" t="s">
        <v>77</v>
      </c>
      <c r="U148" s="31">
        <v>1</v>
      </c>
      <c r="V148" s="33">
        <v>10</v>
      </c>
      <c r="W148" s="33">
        <v>10</v>
      </c>
      <c r="X148" s="31">
        <v>2014</v>
      </c>
      <c r="Y148" s="31" t="s">
        <v>94</v>
      </c>
      <c r="Z148" s="31">
        <v>2014</v>
      </c>
      <c r="AA148" s="31" t="s">
        <v>94</v>
      </c>
      <c r="AB148" s="31">
        <v>2014</v>
      </c>
      <c r="AC148" s="31" t="s">
        <v>78</v>
      </c>
      <c r="AD148" s="31">
        <v>2014</v>
      </c>
      <c r="AE148" s="31" t="s">
        <v>79</v>
      </c>
      <c r="AF148" s="31">
        <v>2014</v>
      </c>
      <c r="AG148" s="31" t="s">
        <v>80</v>
      </c>
      <c r="AH148" s="31">
        <v>2014</v>
      </c>
      <c r="AI148" s="31" t="s">
        <v>92</v>
      </c>
      <c r="AJ148" s="31" t="s">
        <v>256</v>
      </c>
      <c r="AK148" s="31" t="s">
        <v>83</v>
      </c>
      <c r="AL148" s="31" t="s">
        <v>141</v>
      </c>
      <c r="AM148" s="31" t="s">
        <v>288</v>
      </c>
      <c r="AN148" s="31" t="s">
        <v>289</v>
      </c>
      <c r="AO148" s="31" t="s">
        <v>141</v>
      </c>
      <c r="AP148" s="31" t="s">
        <v>141</v>
      </c>
      <c r="AQ148" s="31" t="s">
        <v>602</v>
      </c>
    </row>
    <row r="149" spans="1:43" ht="112.5" customHeight="1">
      <c r="A149" s="27">
        <f t="shared" si="2"/>
        <v>124</v>
      </c>
      <c r="B149" s="28" t="s">
        <v>610</v>
      </c>
      <c r="C149" s="29"/>
      <c r="D149" s="30"/>
      <c r="E149" s="31">
        <v>8</v>
      </c>
      <c r="F149" s="30"/>
      <c r="G149" s="67" t="s">
        <v>611</v>
      </c>
      <c r="H149" s="30" t="s">
        <v>71</v>
      </c>
      <c r="I149" s="67" t="s">
        <v>611</v>
      </c>
      <c r="J149" s="67" t="s">
        <v>611</v>
      </c>
      <c r="K149" s="32">
        <v>45000000000</v>
      </c>
      <c r="L149" s="30" t="s">
        <v>612</v>
      </c>
      <c r="M149" s="31" t="s">
        <v>613</v>
      </c>
      <c r="N149" s="31" t="s">
        <v>613</v>
      </c>
      <c r="O149" s="30" t="s">
        <v>614</v>
      </c>
      <c r="P149" s="31"/>
      <c r="Q149" s="30" t="s">
        <v>255</v>
      </c>
      <c r="R149" s="30">
        <v>8040059</v>
      </c>
      <c r="S149" s="30">
        <v>642</v>
      </c>
      <c r="T149" s="30" t="s">
        <v>77</v>
      </c>
      <c r="U149" s="31">
        <v>1</v>
      </c>
      <c r="V149" s="33">
        <v>35</v>
      </c>
      <c r="W149" s="33">
        <v>35</v>
      </c>
      <c r="X149" s="31">
        <v>2014</v>
      </c>
      <c r="Y149" s="31" t="s">
        <v>615</v>
      </c>
      <c r="Z149" s="31">
        <v>2014</v>
      </c>
      <c r="AA149" s="31" t="s">
        <v>615</v>
      </c>
      <c r="AB149" s="31">
        <v>2014</v>
      </c>
      <c r="AC149" s="31" t="s">
        <v>615</v>
      </c>
      <c r="AD149" s="31">
        <v>2014</v>
      </c>
      <c r="AE149" s="31" t="s">
        <v>79</v>
      </c>
      <c r="AF149" s="31">
        <v>2014</v>
      </c>
      <c r="AG149" s="31" t="s">
        <v>80</v>
      </c>
      <c r="AH149" s="31">
        <v>2014</v>
      </c>
      <c r="AI149" s="31" t="s">
        <v>81</v>
      </c>
      <c r="AJ149" s="31" t="s">
        <v>256</v>
      </c>
      <c r="AK149" s="31" t="s">
        <v>83</v>
      </c>
      <c r="AL149" s="31"/>
      <c r="AM149" s="31" t="s">
        <v>288</v>
      </c>
      <c r="AN149" s="31" t="s">
        <v>289</v>
      </c>
      <c r="AO149" s="31"/>
      <c r="AP149" s="31"/>
      <c r="AQ149" s="31"/>
    </row>
    <row r="150" spans="1:43" ht="112.5" customHeight="1">
      <c r="A150" s="27">
        <f t="shared" si="2"/>
        <v>125</v>
      </c>
      <c r="B150" s="28" t="s">
        <v>616</v>
      </c>
      <c r="C150" s="29" t="s">
        <v>133</v>
      </c>
      <c r="D150" s="30"/>
      <c r="E150" s="31">
        <v>8</v>
      </c>
      <c r="F150" s="30"/>
      <c r="G150" s="67" t="s">
        <v>611</v>
      </c>
      <c r="H150" s="30" t="s">
        <v>71</v>
      </c>
      <c r="I150" s="67" t="s">
        <v>611</v>
      </c>
      <c r="J150" s="67" t="s">
        <v>611</v>
      </c>
      <c r="K150" s="32">
        <v>45000000000</v>
      </c>
      <c r="L150" s="30" t="s">
        <v>612</v>
      </c>
      <c r="M150" s="31" t="s">
        <v>617</v>
      </c>
      <c r="N150" s="31" t="s">
        <v>617</v>
      </c>
      <c r="O150" s="30" t="s">
        <v>614</v>
      </c>
      <c r="P150" s="31"/>
      <c r="Q150" s="30" t="s">
        <v>255</v>
      </c>
      <c r="R150" s="30">
        <v>8040059</v>
      </c>
      <c r="S150" s="30">
        <v>642</v>
      </c>
      <c r="T150" s="30" t="s">
        <v>77</v>
      </c>
      <c r="U150" s="31">
        <v>1</v>
      </c>
      <c r="V150" s="33">
        <v>35</v>
      </c>
      <c r="W150" s="33">
        <v>35</v>
      </c>
      <c r="X150" s="31">
        <v>2014</v>
      </c>
      <c r="Y150" s="31" t="s">
        <v>618</v>
      </c>
      <c r="Z150" s="31">
        <v>2014</v>
      </c>
      <c r="AA150" s="31" t="s">
        <v>618</v>
      </c>
      <c r="AB150" s="31">
        <v>2014</v>
      </c>
      <c r="AC150" s="31" t="s">
        <v>618</v>
      </c>
      <c r="AD150" s="31">
        <v>2014</v>
      </c>
      <c r="AE150" s="31" t="s">
        <v>131</v>
      </c>
      <c r="AF150" s="31">
        <v>2014</v>
      </c>
      <c r="AG150" s="31" t="s">
        <v>104</v>
      </c>
      <c r="AH150" s="31">
        <v>2014</v>
      </c>
      <c r="AI150" s="31" t="s">
        <v>105</v>
      </c>
      <c r="AJ150" s="31" t="s">
        <v>256</v>
      </c>
      <c r="AK150" s="31" t="s">
        <v>83</v>
      </c>
      <c r="AL150" s="31"/>
      <c r="AM150" s="31" t="s">
        <v>288</v>
      </c>
      <c r="AN150" s="31" t="s">
        <v>289</v>
      </c>
      <c r="AO150" s="31"/>
      <c r="AP150" s="31"/>
      <c r="AQ150" s="31" t="s">
        <v>136</v>
      </c>
    </row>
    <row r="151" spans="1:43" ht="112.5" customHeight="1">
      <c r="A151" s="27">
        <f t="shared" si="2"/>
        <v>126</v>
      </c>
      <c r="B151" s="28" t="s">
        <v>619</v>
      </c>
      <c r="C151" s="29"/>
      <c r="D151" s="30"/>
      <c r="E151" s="31">
        <v>8</v>
      </c>
      <c r="F151" s="30"/>
      <c r="G151" s="67" t="s">
        <v>620</v>
      </c>
      <c r="H151" s="30" t="s">
        <v>71</v>
      </c>
      <c r="I151" s="67" t="s">
        <v>620</v>
      </c>
      <c r="J151" s="67" t="s">
        <v>620</v>
      </c>
      <c r="K151" s="32">
        <v>45286596000</v>
      </c>
      <c r="L151" s="30" t="s">
        <v>621</v>
      </c>
      <c r="M151" s="31" t="s">
        <v>622</v>
      </c>
      <c r="N151" s="31" t="s">
        <v>623</v>
      </c>
      <c r="O151" s="30" t="s">
        <v>624</v>
      </c>
      <c r="P151" s="31"/>
      <c r="Q151" s="30" t="s">
        <v>625</v>
      </c>
      <c r="R151" s="30">
        <v>9010000</v>
      </c>
      <c r="S151" s="30">
        <v>642</v>
      </c>
      <c r="T151" s="30" t="s">
        <v>77</v>
      </c>
      <c r="U151" s="31">
        <v>1</v>
      </c>
      <c r="V151" s="33">
        <v>12</v>
      </c>
      <c r="W151" s="33">
        <v>12</v>
      </c>
      <c r="X151" s="31">
        <v>2013</v>
      </c>
      <c r="Y151" s="31" t="s">
        <v>105</v>
      </c>
      <c r="Z151" s="31">
        <v>2013</v>
      </c>
      <c r="AA151" s="31" t="s">
        <v>105</v>
      </c>
      <c r="AB151" s="31">
        <v>2013</v>
      </c>
      <c r="AC151" s="31" t="s">
        <v>106</v>
      </c>
      <c r="AD151" s="31">
        <v>2014</v>
      </c>
      <c r="AE151" s="31" t="s">
        <v>93</v>
      </c>
      <c r="AF151" s="31">
        <v>2014</v>
      </c>
      <c r="AG151" s="31" t="s">
        <v>93</v>
      </c>
      <c r="AH151" s="31">
        <v>2014</v>
      </c>
      <c r="AI151" s="31" t="s">
        <v>92</v>
      </c>
      <c r="AJ151" s="31" t="s">
        <v>256</v>
      </c>
      <c r="AK151" s="31" t="s">
        <v>626</v>
      </c>
      <c r="AL151" s="31" t="s">
        <v>141</v>
      </c>
      <c r="AM151" s="31" t="s">
        <v>288</v>
      </c>
      <c r="AN151" s="31" t="s">
        <v>289</v>
      </c>
      <c r="AO151" s="31" t="s">
        <v>141</v>
      </c>
      <c r="AP151" s="31" t="s">
        <v>627</v>
      </c>
      <c r="AQ151" s="31"/>
    </row>
    <row r="152" spans="1:43" ht="112.5" customHeight="1">
      <c r="A152" s="27">
        <f t="shared" si="2"/>
        <v>127</v>
      </c>
      <c r="B152" s="28" t="s">
        <v>628</v>
      </c>
      <c r="C152" s="29"/>
      <c r="D152" s="30"/>
      <c r="E152" s="31">
        <v>8</v>
      </c>
      <c r="F152" s="30"/>
      <c r="G152" s="67" t="s">
        <v>620</v>
      </c>
      <c r="H152" s="30" t="s">
        <v>71</v>
      </c>
      <c r="I152" s="67" t="s">
        <v>620</v>
      </c>
      <c r="J152" s="67" t="s">
        <v>620</v>
      </c>
      <c r="K152" s="32">
        <v>45286596000</v>
      </c>
      <c r="L152" s="30" t="s">
        <v>621</v>
      </c>
      <c r="M152" s="31" t="s">
        <v>629</v>
      </c>
      <c r="N152" s="31" t="s">
        <v>623</v>
      </c>
      <c r="O152" s="30" t="s">
        <v>624</v>
      </c>
      <c r="P152" s="31"/>
      <c r="Q152" s="30" t="s">
        <v>625</v>
      </c>
      <c r="R152" s="30">
        <v>9010000</v>
      </c>
      <c r="S152" s="30">
        <v>642</v>
      </c>
      <c r="T152" s="30" t="s">
        <v>77</v>
      </c>
      <c r="U152" s="31">
        <v>1</v>
      </c>
      <c r="V152" s="33">
        <v>12</v>
      </c>
      <c r="W152" s="33">
        <v>12</v>
      </c>
      <c r="X152" s="31">
        <v>2013</v>
      </c>
      <c r="Y152" s="31" t="s">
        <v>105</v>
      </c>
      <c r="Z152" s="31">
        <v>2013</v>
      </c>
      <c r="AA152" s="31" t="s">
        <v>105</v>
      </c>
      <c r="AB152" s="31">
        <v>2013</v>
      </c>
      <c r="AC152" s="31" t="s">
        <v>106</v>
      </c>
      <c r="AD152" s="31">
        <v>2014</v>
      </c>
      <c r="AE152" s="31" t="s">
        <v>93</v>
      </c>
      <c r="AF152" s="31">
        <v>2014</v>
      </c>
      <c r="AG152" s="31" t="s">
        <v>93</v>
      </c>
      <c r="AH152" s="31">
        <v>2015</v>
      </c>
      <c r="AI152" s="31" t="s">
        <v>92</v>
      </c>
      <c r="AJ152" s="31" t="s">
        <v>256</v>
      </c>
      <c r="AK152" s="31" t="s">
        <v>626</v>
      </c>
      <c r="AL152" s="31" t="s">
        <v>141</v>
      </c>
      <c r="AM152" s="31" t="s">
        <v>288</v>
      </c>
      <c r="AN152" s="31" t="s">
        <v>289</v>
      </c>
      <c r="AO152" s="31" t="s">
        <v>141</v>
      </c>
      <c r="AP152" s="31" t="s">
        <v>630</v>
      </c>
      <c r="AQ152" s="31"/>
    </row>
    <row r="153" spans="1:43" ht="112.5" customHeight="1">
      <c r="A153" s="27">
        <f t="shared" si="2"/>
        <v>128</v>
      </c>
      <c r="B153" s="28" t="s">
        <v>631</v>
      </c>
      <c r="C153" s="29" t="s">
        <v>98</v>
      </c>
      <c r="D153" s="30"/>
      <c r="E153" s="31">
        <v>8</v>
      </c>
      <c r="F153" s="30"/>
      <c r="G153" s="67" t="s">
        <v>620</v>
      </c>
      <c r="H153" s="30" t="s">
        <v>71</v>
      </c>
      <c r="I153" s="67" t="s">
        <v>620</v>
      </c>
      <c r="J153" s="67" t="s">
        <v>620</v>
      </c>
      <c r="K153" s="32">
        <v>45286596000</v>
      </c>
      <c r="L153" s="30" t="s">
        <v>621</v>
      </c>
      <c r="M153" s="31" t="s">
        <v>632</v>
      </c>
      <c r="N153" s="31" t="s">
        <v>623</v>
      </c>
      <c r="O153" s="30" t="s">
        <v>624</v>
      </c>
      <c r="P153" s="31"/>
      <c r="Q153" s="30" t="s">
        <v>625</v>
      </c>
      <c r="R153" s="30">
        <v>9010000</v>
      </c>
      <c r="S153" s="30">
        <v>642</v>
      </c>
      <c r="T153" s="30" t="s">
        <v>77</v>
      </c>
      <c r="U153" s="31">
        <v>1</v>
      </c>
      <c r="V153" s="48">
        <v>15</v>
      </c>
      <c r="W153" s="33">
        <f>V153</f>
        <v>15</v>
      </c>
      <c r="X153" s="31">
        <v>2014</v>
      </c>
      <c r="Y153" s="28" t="s">
        <v>94</v>
      </c>
      <c r="Z153" s="31">
        <v>2014</v>
      </c>
      <c r="AA153" s="28" t="s">
        <v>94</v>
      </c>
      <c r="AB153" s="31">
        <v>2014</v>
      </c>
      <c r="AC153" s="28" t="s">
        <v>94</v>
      </c>
      <c r="AD153" s="31">
        <v>2014</v>
      </c>
      <c r="AE153" s="28" t="s">
        <v>94</v>
      </c>
      <c r="AF153" s="31">
        <v>2014</v>
      </c>
      <c r="AG153" s="28" t="s">
        <v>78</v>
      </c>
      <c r="AH153" s="31">
        <v>2015</v>
      </c>
      <c r="AI153" s="28" t="s">
        <v>94</v>
      </c>
      <c r="AJ153" s="31" t="s">
        <v>256</v>
      </c>
      <c r="AK153" s="31" t="s">
        <v>626</v>
      </c>
      <c r="AL153" s="31" t="s">
        <v>141</v>
      </c>
      <c r="AM153" s="31" t="s">
        <v>288</v>
      </c>
      <c r="AN153" s="31" t="s">
        <v>289</v>
      </c>
      <c r="AO153" s="31" t="s">
        <v>141</v>
      </c>
      <c r="AP153" s="31" t="s">
        <v>633</v>
      </c>
      <c r="AQ153" s="31" t="s">
        <v>312</v>
      </c>
    </row>
    <row r="154" spans="1:43" ht="67.5" customHeight="1">
      <c r="A154" s="27">
        <f t="shared" si="2"/>
        <v>129</v>
      </c>
      <c r="B154" s="28" t="s">
        <v>634</v>
      </c>
      <c r="C154" s="29"/>
      <c r="D154" s="30"/>
      <c r="E154" s="31">
        <v>8</v>
      </c>
      <c r="F154" s="30"/>
      <c r="G154" s="67" t="s">
        <v>620</v>
      </c>
      <c r="H154" s="30" t="s">
        <v>71</v>
      </c>
      <c r="I154" s="67" t="s">
        <v>620</v>
      </c>
      <c r="J154" s="67" t="s">
        <v>620</v>
      </c>
      <c r="K154" s="32">
        <v>45286596000</v>
      </c>
      <c r="L154" s="30" t="s">
        <v>621</v>
      </c>
      <c r="M154" s="31" t="s">
        <v>635</v>
      </c>
      <c r="N154" s="31" t="s">
        <v>636</v>
      </c>
      <c r="O154" s="30" t="s">
        <v>637</v>
      </c>
      <c r="P154" s="31"/>
      <c r="Q154" s="30" t="s">
        <v>638</v>
      </c>
      <c r="R154" s="30">
        <v>9010000</v>
      </c>
      <c r="S154" s="30">
        <v>642</v>
      </c>
      <c r="T154" s="30" t="s">
        <v>77</v>
      </c>
      <c r="U154" s="31">
        <v>1</v>
      </c>
      <c r="V154" s="33">
        <v>20</v>
      </c>
      <c r="W154" s="33">
        <v>20</v>
      </c>
      <c r="X154" s="31">
        <v>2013</v>
      </c>
      <c r="Y154" s="31" t="s">
        <v>105</v>
      </c>
      <c r="Z154" s="31">
        <v>2013</v>
      </c>
      <c r="AA154" s="31" t="s">
        <v>105</v>
      </c>
      <c r="AB154" s="31">
        <v>2013</v>
      </c>
      <c r="AC154" s="31" t="s">
        <v>106</v>
      </c>
      <c r="AD154" s="31">
        <v>2014</v>
      </c>
      <c r="AE154" s="31" t="s">
        <v>93</v>
      </c>
      <c r="AF154" s="31">
        <v>2014</v>
      </c>
      <c r="AG154" s="31" t="s">
        <v>93</v>
      </c>
      <c r="AH154" s="31">
        <v>2014</v>
      </c>
      <c r="AI154" s="31" t="s">
        <v>92</v>
      </c>
      <c r="AJ154" s="31" t="s">
        <v>256</v>
      </c>
      <c r="AK154" s="31" t="s">
        <v>626</v>
      </c>
      <c r="AL154" s="31" t="s">
        <v>141</v>
      </c>
      <c r="AM154" s="31" t="s">
        <v>288</v>
      </c>
      <c r="AN154" s="31" t="s">
        <v>289</v>
      </c>
      <c r="AO154" s="31" t="s">
        <v>141</v>
      </c>
      <c r="AP154" s="31" t="s">
        <v>639</v>
      </c>
      <c r="AQ154" s="31"/>
    </row>
    <row r="155" spans="1:43" ht="67.5" customHeight="1">
      <c r="A155" s="27">
        <f t="shared" si="2"/>
        <v>130</v>
      </c>
      <c r="B155" s="28" t="s">
        <v>640</v>
      </c>
      <c r="C155" s="29"/>
      <c r="D155" s="30"/>
      <c r="E155" s="31">
        <v>8</v>
      </c>
      <c r="F155" s="30"/>
      <c r="G155" s="67" t="s">
        <v>620</v>
      </c>
      <c r="H155" s="30" t="s">
        <v>71</v>
      </c>
      <c r="I155" s="67" t="s">
        <v>620</v>
      </c>
      <c r="J155" s="67" t="s">
        <v>620</v>
      </c>
      <c r="K155" s="32">
        <v>45286596000</v>
      </c>
      <c r="L155" s="30" t="s">
        <v>621</v>
      </c>
      <c r="M155" s="31" t="s">
        <v>641</v>
      </c>
      <c r="N155" s="31" t="s">
        <v>636</v>
      </c>
      <c r="O155" s="30" t="s">
        <v>637</v>
      </c>
      <c r="P155" s="31"/>
      <c r="Q155" s="30" t="s">
        <v>638</v>
      </c>
      <c r="R155" s="30">
        <v>9010000</v>
      </c>
      <c r="S155" s="30">
        <v>642</v>
      </c>
      <c r="T155" s="30" t="s">
        <v>77</v>
      </c>
      <c r="U155" s="31">
        <v>1</v>
      </c>
      <c r="V155" s="33">
        <v>50</v>
      </c>
      <c r="W155" s="33">
        <v>50</v>
      </c>
      <c r="X155" s="31">
        <v>2013</v>
      </c>
      <c r="Y155" s="31" t="s">
        <v>105</v>
      </c>
      <c r="Z155" s="31">
        <v>2013</v>
      </c>
      <c r="AA155" s="31" t="s">
        <v>105</v>
      </c>
      <c r="AB155" s="31">
        <v>2013</v>
      </c>
      <c r="AC155" s="31" t="s">
        <v>106</v>
      </c>
      <c r="AD155" s="31">
        <v>2014</v>
      </c>
      <c r="AE155" s="31" t="s">
        <v>93</v>
      </c>
      <c r="AF155" s="31">
        <v>2014</v>
      </c>
      <c r="AG155" s="31" t="s">
        <v>93</v>
      </c>
      <c r="AH155" s="31">
        <v>2014</v>
      </c>
      <c r="AI155" s="31" t="s">
        <v>92</v>
      </c>
      <c r="AJ155" s="31" t="s">
        <v>256</v>
      </c>
      <c r="AK155" s="31" t="s">
        <v>626</v>
      </c>
      <c r="AL155" s="31" t="s">
        <v>141</v>
      </c>
      <c r="AM155" s="31" t="s">
        <v>288</v>
      </c>
      <c r="AN155" s="31" t="s">
        <v>289</v>
      </c>
      <c r="AO155" s="31" t="s">
        <v>141</v>
      </c>
      <c r="AP155" s="31" t="s">
        <v>642</v>
      </c>
      <c r="AQ155" s="31"/>
    </row>
    <row r="156" spans="1:43" ht="78.75" customHeight="1">
      <c r="A156" s="27">
        <f t="shared" si="2"/>
        <v>131</v>
      </c>
      <c r="B156" s="28" t="s">
        <v>643</v>
      </c>
      <c r="C156" s="29"/>
      <c r="D156" s="30"/>
      <c r="E156" s="31">
        <v>8</v>
      </c>
      <c r="F156" s="30"/>
      <c r="G156" s="67" t="s">
        <v>620</v>
      </c>
      <c r="H156" s="30" t="s">
        <v>71</v>
      </c>
      <c r="I156" s="67" t="s">
        <v>620</v>
      </c>
      <c r="J156" s="67" t="s">
        <v>620</v>
      </c>
      <c r="K156" s="32">
        <v>45286596000</v>
      </c>
      <c r="L156" s="30" t="s">
        <v>621</v>
      </c>
      <c r="M156" s="31" t="s">
        <v>644</v>
      </c>
      <c r="N156" s="31" t="s">
        <v>645</v>
      </c>
      <c r="O156" s="30" t="s">
        <v>646</v>
      </c>
      <c r="P156" s="31"/>
      <c r="Q156" s="30" t="s">
        <v>647</v>
      </c>
      <c r="R156" s="30">
        <v>4110200</v>
      </c>
      <c r="S156" s="30">
        <v>642</v>
      </c>
      <c r="T156" s="30" t="s">
        <v>77</v>
      </c>
      <c r="U156" s="31">
        <v>1</v>
      </c>
      <c r="V156" s="33">
        <v>3</v>
      </c>
      <c r="W156" s="33">
        <v>3</v>
      </c>
      <c r="X156" s="31">
        <v>2013</v>
      </c>
      <c r="Y156" s="31" t="s">
        <v>105</v>
      </c>
      <c r="Z156" s="31">
        <v>2013</v>
      </c>
      <c r="AA156" s="31" t="s">
        <v>105</v>
      </c>
      <c r="AB156" s="31">
        <v>2013</v>
      </c>
      <c r="AC156" s="31" t="s">
        <v>106</v>
      </c>
      <c r="AD156" s="31">
        <v>2014</v>
      </c>
      <c r="AE156" s="31" t="s">
        <v>93</v>
      </c>
      <c r="AF156" s="31">
        <v>2014</v>
      </c>
      <c r="AG156" s="31" t="s">
        <v>93</v>
      </c>
      <c r="AH156" s="31">
        <v>2014</v>
      </c>
      <c r="AI156" s="31" t="s">
        <v>92</v>
      </c>
      <c r="AJ156" s="31" t="s">
        <v>256</v>
      </c>
      <c r="AK156" s="31" t="s">
        <v>626</v>
      </c>
      <c r="AL156" s="31"/>
      <c r="AM156" s="31" t="s">
        <v>288</v>
      </c>
      <c r="AN156" s="31" t="s">
        <v>289</v>
      </c>
      <c r="AO156" s="31"/>
      <c r="AP156" s="31" t="s">
        <v>648</v>
      </c>
      <c r="AQ156" s="31"/>
    </row>
    <row r="157" spans="1:43" ht="67.5" customHeight="1">
      <c r="A157" s="27">
        <f t="shared" si="2"/>
        <v>132</v>
      </c>
      <c r="B157" s="28" t="s">
        <v>649</v>
      </c>
      <c r="C157" s="29"/>
      <c r="D157" s="30"/>
      <c r="E157" s="31">
        <v>8</v>
      </c>
      <c r="F157" s="30"/>
      <c r="G157" s="67" t="s">
        <v>620</v>
      </c>
      <c r="H157" s="30" t="s">
        <v>71</v>
      </c>
      <c r="I157" s="67" t="s">
        <v>620</v>
      </c>
      <c r="J157" s="67" t="s">
        <v>620</v>
      </c>
      <c r="K157" s="32">
        <v>45286596000</v>
      </c>
      <c r="L157" s="30" t="s">
        <v>621</v>
      </c>
      <c r="M157" s="31" t="s">
        <v>650</v>
      </c>
      <c r="N157" s="31" t="s">
        <v>651</v>
      </c>
      <c r="O157" s="30" t="s">
        <v>652</v>
      </c>
      <c r="P157" s="31"/>
      <c r="Q157" s="30" t="s">
        <v>647</v>
      </c>
      <c r="R157" s="30">
        <v>4110200</v>
      </c>
      <c r="S157" s="30">
        <v>642</v>
      </c>
      <c r="T157" s="30" t="s">
        <v>77</v>
      </c>
      <c r="U157" s="31">
        <v>1</v>
      </c>
      <c r="V157" s="33">
        <v>3</v>
      </c>
      <c r="W157" s="33">
        <v>3</v>
      </c>
      <c r="X157" s="31">
        <v>2013</v>
      </c>
      <c r="Y157" s="31" t="s">
        <v>105</v>
      </c>
      <c r="Z157" s="31">
        <v>2013</v>
      </c>
      <c r="AA157" s="31" t="s">
        <v>105</v>
      </c>
      <c r="AB157" s="31">
        <v>2013</v>
      </c>
      <c r="AC157" s="31" t="s">
        <v>106</v>
      </c>
      <c r="AD157" s="31">
        <v>2014</v>
      </c>
      <c r="AE157" s="31" t="s">
        <v>93</v>
      </c>
      <c r="AF157" s="31">
        <v>2014</v>
      </c>
      <c r="AG157" s="31" t="s">
        <v>93</v>
      </c>
      <c r="AH157" s="31">
        <v>2014</v>
      </c>
      <c r="AI157" s="31" t="s">
        <v>92</v>
      </c>
      <c r="AJ157" s="31" t="s">
        <v>256</v>
      </c>
      <c r="AK157" s="31" t="s">
        <v>626</v>
      </c>
      <c r="AL157" s="31"/>
      <c r="AM157" s="31" t="s">
        <v>288</v>
      </c>
      <c r="AN157" s="31" t="s">
        <v>289</v>
      </c>
      <c r="AO157" s="31"/>
      <c r="AP157" s="31" t="s">
        <v>653</v>
      </c>
      <c r="AQ157" s="31"/>
    </row>
    <row r="158" spans="1:43" ht="90" customHeight="1">
      <c r="A158" s="27">
        <f t="shared" si="2"/>
        <v>133</v>
      </c>
      <c r="B158" s="28" t="s">
        <v>654</v>
      </c>
      <c r="C158" s="29"/>
      <c r="D158" s="30"/>
      <c r="E158" s="31">
        <v>8</v>
      </c>
      <c r="F158" s="30"/>
      <c r="G158" s="67" t="s">
        <v>620</v>
      </c>
      <c r="H158" s="30" t="s">
        <v>71</v>
      </c>
      <c r="I158" s="67" t="s">
        <v>620</v>
      </c>
      <c r="J158" s="67" t="s">
        <v>620</v>
      </c>
      <c r="K158" s="32">
        <v>45286596000</v>
      </c>
      <c r="L158" s="30" t="s">
        <v>621</v>
      </c>
      <c r="M158" s="31" t="s">
        <v>655</v>
      </c>
      <c r="N158" s="31" t="s">
        <v>655</v>
      </c>
      <c r="O158" s="30" t="s">
        <v>656</v>
      </c>
      <c r="P158" s="31"/>
      <c r="Q158" s="30" t="s">
        <v>625</v>
      </c>
      <c r="R158" s="30">
        <v>9010020</v>
      </c>
      <c r="S158" s="30">
        <v>642</v>
      </c>
      <c r="T158" s="30" t="s">
        <v>77</v>
      </c>
      <c r="U158" s="31">
        <v>1</v>
      </c>
      <c r="V158" s="33">
        <v>10</v>
      </c>
      <c r="W158" s="33">
        <v>10</v>
      </c>
      <c r="X158" s="31">
        <v>2013</v>
      </c>
      <c r="Y158" s="31" t="s">
        <v>105</v>
      </c>
      <c r="Z158" s="31">
        <v>2013</v>
      </c>
      <c r="AA158" s="31" t="s">
        <v>105</v>
      </c>
      <c r="AB158" s="31">
        <v>2013</v>
      </c>
      <c r="AC158" s="31" t="s">
        <v>106</v>
      </c>
      <c r="AD158" s="31">
        <v>2014</v>
      </c>
      <c r="AE158" s="31" t="s">
        <v>93</v>
      </c>
      <c r="AF158" s="31">
        <v>2014</v>
      </c>
      <c r="AG158" s="31" t="s">
        <v>93</v>
      </c>
      <c r="AH158" s="31">
        <v>2014</v>
      </c>
      <c r="AI158" s="31" t="s">
        <v>92</v>
      </c>
      <c r="AJ158" s="31" t="s">
        <v>256</v>
      </c>
      <c r="AK158" s="31" t="s">
        <v>626</v>
      </c>
      <c r="AL158" s="31" t="s">
        <v>141</v>
      </c>
      <c r="AM158" s="31" t="s">
        <v>288</v>
      </c>
      <c r="AN158" s="31" t="s">
        <v>289</v>
      </c>
      <c r="AO158" s="31" t="s">
        <v>141</v>
      </c>
      <c r="AP158" s="31" t="s">
        <v>657</v>
      </c>
      <c r="AQ158" s="31"/>
    </row>
    <row r="159" spans="1:43" ht="78.75" customHeight="1">
      <c r="A159" s="27">
        <f t="shared" si="2"/>
        <v>134</v>
      </c>
      <c r="B159" s="28" t="s">
        <v>658</v>
      </c>
      <c r="C159" s="29"/>
      <c r="D159" s="30"/>
      <c r="E159" s="31">
        <v>8</v>
      </c>
      <c r="F159" s="30"/>
      <c r="G159" s="67" t="s">
        <v>620</v>
      </c>
      <c r="H159" s="30" t="s">
        <v>71</v>
      </c>
      <c r="I159" s="67" t="s">
        <v>620</v>
      </c>
      <c r="J159" s="67" t="s">
        <v>620</v>
      </c>
      <c r="K159" s="32">
        <v>45286596000</v>
      </c>
      <c r="L159" s="30" t="s">
        <v>621</v>
      </c>
      <c r="M159" s="31" t="s">
        <v>659</v>
      </c>
      <c r="N159" s="31" t="s">
        <v>659</v>
      </c>
      <c r="O159" s="30" t="s">
        <v>660</v>
      </c>
      <c r="P159" s="31"/>
      <c r="Q159" s="30" t="s">
        <v>625</v>
      </c>
      <c r="R159" s="30">
        <v>9010020</v>
      </c>
      <c r="S159" s="30">
        <v>642</v>
      </c>
      <c r="T159" s="30" t="s">
        <v>77</v>
      </c>
      <c r="U159" s="31">
        <v>1</v>
      </c>
      <c r="V159" s="33">
        <v>15</v>
      </c>
      <c r="W159" s="33">
        <v>15</v>
      </c>
      <c r="X159" s="31">
        <v>2014</v>
      </c>
      <c r="Y159" s="31" t="s">
        <v>131</v>
      </c>
      <c r="Z159" s="31">
        <v>2014</v>
      </c>
      <c r="AA159" s="31" t="s">
        <v>131</v>
      </c>
      <c r="AB159" s="31">
        <v>2014</v>
      </c>
      <c r="AC159" s="31" t="s">
        <v>104</v>
      </c>
      <c r="AD159" s="31">
        <v>2014</v>
      </c>
      <c r="AE159" s="31" t="s">
        <v>105</v>
      </c>
      <c r="AF159" s="31">
        <v>2014</v>
      </c>
      <c r="AG159" s="31" t="s">
        <v>661</v>
      </c>
      <c r="AH159" s="31">
        <v>2015</v>
      </c>
      <c r="AI159" s="31" t="s">
        <v>105</v>
      </c>
      <c r="AJ159" s="31" t="s">
        <v>256</v>
      </c>
      <c r="AK159" s="31" t="s">
        <v>626</v>
      </c>
      <c r="AL159" s="31" t="s">
        <v>141</v>
      </c>
      <c r="AM159" s="31" t="s">
        <v>288</v>
      </c>
      <c r="AN159" s="31" t="s">
        <v>289</v>
      </c>
      <c r="AO159" s="31" t="s">
        <v>141</v>
      </c>
      <c r="AP159" s="31" t="s">
        <v>662</v>
      </c>
      <c r="AQ159" s="31"/>
    </row>
    <row r="160" spans="1:43" ht="78.75" customHeight="1">
      <c r="A160" s="27">
        <f t="shared" si="2"/>
        <v>135</v>
      </c>
      <c r="B160" s="28" t="s">
        <v>663</v>
      </c>
      <c r="C160" s="29"/>
      <c r="D160" s="30"/>
      <c r="E160" s="31">
        <v>8</v>
      </c>
      <c r="F160" s="30"/>
      <c r="G160" s="67" t="s">
        <v>620</v>
      </c>
      <c r="H160" s="30" t="s">
        <v>71</v>
      </c>
      <c r="I160" s="67" t="s">
        <v>620</v>
      </c>
      <c r="J160" s="67" t="s">
        <v>620</v>
      </c>
      <c r="K160" s="32">
        <v>45286596000</v>
      </c>
      <c r="L160" s="30" t="s">
        <v>621</v>
      </c>
      <c r="M160" s="31" t="s">
        <v>664</v>
      </c>
      <c r="N160" s="31" t="s">
        <v>664</v>
      </c>
      <c r="O160" s="30" t="s">
        <v>660</v>
      </c>
      <c r="P160" s="31"/>
      <c r="Q160" s="30" t="s">
        <v>625</v>
      </c>
      <c r="R160" s="30">
        <v>9010020</v>
      </c>
      <c r="S160" s="30">
        <v>642</v>
      </c>
      <c r="T160" s="30" t="s">
        <v>77</v>
      </c>
      <c r="U160" s="31">
        <v>1</v>
      </c>
      <c r="V160" s="33">
        <v>30</v>
      </c>
      <c r="W160" s="33">
        <v>30</v>
      </c>
      <c r="X160" s="31">
        <v>2014</v>
      </c>
      <c r="Y160" s="31" t="s">
        <v>94</v>
      </c>
      <c r="Z160" s="31">
        <v>2014</v>
      </c>
      <c r="AA160" s="31" t="s">
        <v>94</v>
      </c>
      <c r="AB160" s="31">
        <v>2014</v>
      </c>
      <c r="AC160" s="31" t="s">
        <v>78</v>
      </c>
      <c r="AD160" s="31">
        <v>2014</v>
      </c>
      <c r="AE160" s="31" t="s">
        <v>79</v>
      </c>
      <c r="AF160" s="31">
        <v>2014</v>
      </c>
      <c r="AG160" s="31" t="s">
        <v>79</v>
      </c>
      <c r="AH160" s="31">
        <v>2015</v>
      </c>
      <c r="AI160" s="31" t="s">
        <v>79</v>
      </c>
      <c r="AJ160" s="31" t="s">
        <v>256</v>
      </c>
      <c r="AK160" s="31" t="s">
        <v>626</v>
      </c>
      <c r="AL160" s="31" t="s">
        <v>141</v>
      </c>
      <c r="AM160" s="31" t="s">
        <v>288</v>
      </c>
      <c r="AN160" s="31" t="s">
        <v>289</v>
      </c>
      <c r="AO160" s="31" t="s">
        <v>141</v>
      </c>
      <c r="AP160" s="31" t="s">
        <v>665</v>
      </c>
      <c r="AQ160" s="31"/>
    </row>
    <row r="161" spans="1:43" ht="56.25" customHeight="1">
      <c r="A161" s="27">
        <f t="shared" si="2"/>
        <v>136</v>
      </c>
      <c r="B161" s="28" t="s">
        <v>666</v>
      </c>
      <c r="C161" s="29"/>
      <c r="D161" s="30"/>
      <c r="E161" s="31">
        <v>8</v>
      </c>
      <c r="F161" s="30"/>
      <c r="G161" s="67" t="s">
        <v>620</v>
      </c>
      <c r="H161" s="30" t="s">
        <v>71</v>
      </c>
      <c r="I161" s="67" t="s">
        <v>620</v>
      </c>
      <c r="J161" s="67" t="s">
        <v>620</v>
      </c>
      <c r="K161" s="32">
        <v>45286596000</v>
      </c>
      <c r="L161" s="30" t="s">
        <v>621</v>
      </c>
      <c r="M161" s="31" t="s">
        <v>667</v>
      </c>
      <c r="N161" s="31" t="s">
        <v>668</v>
      </c>
      <c r="O161" s="30" t="s">
        <v>669</v>
      </c>
      <c r="P161" s="31"/>
      <c r="Q161" s="30" t="s">
        <v>670</v>
      </c>
      <c r="R161" s="30">
        <v>7525050</v>
      </c>
      <c r="S161" s="30">
        <v>796</v>
      </c>
      <c r="T161" s="30" t="s">
        <v>191</v>
      </c>
      <c r="U161" s="31">
        <v>2</v>
      </c>
      <c r="V161" s="33">
        <v>400</v>
      </c>
      <c r="W161" s="33">
        <v>400</v>
      </c>
      <c r="X161" s="31">
        <v>2013</v>
      </c>
      <c r="Y161" s="31" t="s">
        <v>105</v>
      </c>
      <c r="Z161" s="31">
        <v>2013</v>
      </c>
      <c r="AA161" s="31" t="s">
        <v>105</v>
      </c>
      <c r="AB161" s="31">
        <v>2013</v>
      </c>
      <c r="AC161" s="31" t="s">
        <v>106</v>
      </c>
      <c r="AD161" s="31">
        <v>2014</v>
      </c>
      <c r="AE161" s="31" t="s">
        <v>93</v>
      </c>
      <c r="AF161" s="31">
        <v>2014</v>
      </c>
      <c r="AG161" s="31" t="s">
        <v>93</v>
      </c>
      <c r="AH161" s="31">
        <v>2014</v>
      </c>
      <c r="AI161" s="31" t="s">
        <v>105</v>
      </c>
      <c r="AJ161" s="31" t="s">
        <v>107</v>
      </c>
      <c r="AK161" s="31" t="s">
        <v>671</v>
      </c>
      <c r="AL161" s="31" t="s">
        <v>141</v>
      </c>
      <c r="AM161" s="31" t="s">
        <v>288</v>
      </c>
      <c r="AN161" s="31" t="s">
        <v>289</v>
      </c>
      <c r="AO161" s="31" t="s">
        <v>141</v>
      </c>
      <c r="AP161" s="31" t="s">
        <v>141</v>
      </c>
      <c r="AQ161" s="31"/>
    </row>
    <row r="162" spans="1:43" ht="90" customHeight="1">
      <c r="A162" s="27">
        <f t="shared" si="2"/>
        <v>137</v>
      </c>
      <c r="B162" s="28" t="s">
        <v>672</v>
      </c>
      <c r="C162" s="29"/>
      <c r="D162" s="30"/>
      <c r="E162" s="31">
        <v>8</v>
      </c>
      <c r="F162" s="30"/>
      <c r="G162" s="67" t="s">
        <v>620</v>
      </c>
      <c r="H162" s="30" t="s">
        <v>71</v>
      </c>
      <c r="I162" s="67" t="s">
        <v>620</v>
      </c>
      <c r="J162" s="67" t="s">
        <v>620</v>
      </c>
      <c r="K162" s="32">
        <v>45286596000</v>
      </c>
      <c r="L162" s="30" t="s">
        <v>621</v>
      </c>
      <c r="M162" s="31" t="s">
        <v>673</v>
      </c>
      <c r="N162" s="31" t="s">
        <v>674</v>
      </c>
      <c r="O162" s="30" t="s">
        <v>656</v>
      </c>
      <c r="P162" s="31"/>
      <c r="Q162" s="30" t="s">
        <v>625</v>
      </c>
      <c r="R162" s="30">
        <v>9010020</v>
      </c>
      <c r="S162" s="30">
        <v>642</v>
      </c>
      <c r="T162" s="30" t="s">
        <v>77</v>
      </c>
      <c r="U162" s="31">
        <v>1</v>
      </c>
      <c r="V162" s="33">
        <v>2400</v>
      </c>
      <c r="W162" s="33">
        <v>2400</v>
      </c>
      <c r="X162" s="31">
        <v>2014</v>
      </c>
      <c r="Y162" s="31" t="s">
        <v>93</v>
      </c>
      <c r="Z162" s="31">
        <v>2014</v>
      </c>
      <c r="AA162" s="31" t="s">
        <v>94</v>
      </c>
      <c r="AB162" s="31">
        <v>2014</v>
      </c>
      <c r="AC162" s="31" t="s">
        <v>94</v>
      </c>
      <c r="AD162" s="31">
        <v>2014</v>
      </c>
      <c r="AE162" s="31" t="s">
        <v>78</v>
      </c>
      <c r="AF162" s="31">
        <v>2014</v>
      </c>
      <c r="AG162" s="31" t="s">
        <v>78</v>
      </c>
      <c r="AH162" s="31">
        <v>2015</v>
      </c>
      <c r="AI162" s="31" t="s">
        <v>78</v>
      </c>
      <c r="AJ162" s="31" t="s">
        <v>107</v>
      </c>
      <c r="AK162" s="31" t="s">
        <v>671</v>
      </c>
      <c r="AL162" s="31" t="s">
        <v>141</v>
      </c>
      <c r="AM162" s="31" t="s">
        <v>288</v>
      </c>
      <c r="AN162" s="31" t="s">
        <v>289</v>
      </c>
      <c r="AO162" s="31"/>
      <c r="AP162" s="31" t="s">
        <v>675</v>
      </c>
      <c r="AQ162" s="31"/>
    </row>
    <row r="163" spans="1:43" ht="90" customHeight="1">
      <c r="A163" s="27">
        <f t="shared" si="2"/>
        <v>138</v>
      </c>
      <c r="B163" s="28" t="s">
        <v>676</v>
      </c>
      <c r="C163" s="29"/>
      <c r="D163" s="30"/>
      <c r="E163" s="31">
        <v>8</v>
      </c>
      <c r="F163" s="30"/>
      <c r="G163" s="67" t="s">
        <v>620</v>
      </c>
      <c r="H163" s="30" t="s">
        <v>71</v>
      </c>
      <c r="I163" s="67" t="s">
        <v>620</v>
      </c>
      <c r="J163" s="67" t="s">
        <v>620</v>
      </c>
      <c r="K163" s="32">
        <v>45286596000</v>
      </c>
      <c r="L163" s="30" t="s">
        <v>621</v>
      </c>
      <c r="M163" s="31" t="s">
        <v>677</v>
      </c>
      <c r="N163" s="31" t="s">
        <v>678</v>
      </c>
      <c r="O163" s="30" t="s">
        <v>679</v>
      </c>
      <c r="P163" s="31"/>
      <c r="Q163" s="30" t="s">
        <v>625</v>
      </c>
      <c r="R163" s="30">
        <v>9010020</v>
      </c>
      <c r="S163" s="30">
        <v>642</v>
      </c>
      <c r="T163" s="30" t="s">
        <v>77</v>
      </c>
      <c r="U163" s="31">
        <v>1</v>
      </c>
      <c r="V163" s="33">
        <v>80</v>
      </c>
      <c r="W163" s="33">
        <v>80</v>
      </c>
      <c r="X163" s="31">
        <v>2014</v>
      </c>
      <c r="Y163" s="31" t="s">
        <v>93</v>
      </c>
      <c r="Z163" s="31">
        <v>2014</v>
      </c>
      <c r="AA163" s="31" t="s">
        <v>94</v>
      </c>
      <c r="AB163" s="31">
        <v>2014</v>
      </c>
      <c r="AC163" s="31" t="s">
        <v>78</v>
      </c>
      <c r="AD163" s="31">
        <v>2014</v>
      </c>
      <c r="AE163" s="31" t="s">
        <v>78</v>
      </c>
      <c r="AF163" s="31">
        <v>2014</v>
      </c>
      <c r="AG163" s="31" t="s">
        <v>78</v>
      </c>
      <c r="AH163" s="31">
        <v>2015</v>
      </c>
      <c r="AI163" s="31" t="s">
        <v>78</v>
      </c>
      <c r="AJ163" s="31" t="s">
        <v>256</v>
      </c>
      <c r="AK163" s="31" t="s">
        <v>626</v>
      </c>
      <c r="AL163" s="31" t="s">
        <v>141</v>
      </c>
      <c r="AM163" s="31" t="s">
        <v>288</v>
      </c>
      <c r="AN163" s="31" t="s">
        <v>289</v>
      </c>
      <c r="AO163" s="31"/>
      <c r="AP163" s="31" t="s">
        <v>680</v>
      </c>
      <c r="AQ163" s="31"/>
    </row>
    <row r="164" spans="1:43" ht="67.5" customHeight="1">
      <c r="A164" s="27">
        <f t="shared" si="2"/>
        <v>139</v>
      </c>
      <c r="B164" s="28" t="s">
        <v>681</v>
      </c>
      <c r="C164" s="29" t="s">
        <v>133</v>
      </c>
      <c r="D164" s="30"/>
      <c r="E164" s="31">
        <v>8</v>
      </c>
      <c r="F164" s="30"/>
      <c r="G164" s="67" t="s">
        <v>620</v>
      </c>
      <c r="H164" s="30" t="s">
        <v>71</v>
      </c>
      <c r="I164" s="67" t="s">
        <v>620</v>
      </c>
      <c r="J164" s="67" t="s">
        <v>620</v>
      </c>
      <c r="K164" s="32">
        <v>45286596000</v>
      </c>
      <c r="L164" s="30" t="s">
        <v>621</v>
      </c>
      <c r="M164" s="31" t="s">
        <v>682</v>
      </c>
      <c r="N164" s="31" t="s">
        <v>682</v>
      </c>
      <c r="O164" s="30" t="s">
        <v>683</v>
      </c>
      <c r="P164" s="31"/>
      <c r="Q164" s="30" t="s">
        <v>684</v>
      </c>
      <c r="R164" s="30">
        <v>8513111</v>
      </c>
      <c r="S164" s="30">
        <v>642</v>
      </c>
      <c r="T164" s="30" t="s">
        <v>77</v>
      </c>
      <c r="U164" s="31">
        <v>1</v>
      </c>
      <c r="V164" s="33">
        <v>100</v>
      </c>
      <c r="W164" s="33">
        <v>100</v>
      </c>
      <c r="X164" s="31">
        <v>2014</v>
      </c>
      <c r="Y164" s="31" t="s">
        <v>81</v>
      </c>
      <c r="Z164" s="31">
        <v>2014</v>
      </c>
      <c r="AA164" s="31" t="s">
        <v>81</v>
      </c>
      <c r="AB164" s="31">
        <v>2014</v>
      </c>
      <c r="AC164" s="31" t="s">
        <v>185</v>
      </c>
      <c r="AD164" s="31">
        <v>2014</v>
      </c>
      <c r="AE164" s="31" t="s">
        <v>131</v>
      </c>
      <c r="AF164" s="31">
        <v>2014</v>
      </c>
      <c r="AG164" s="31" t="s">
        <v>131</v>
      </c>
      <c r="AH164" s="31">
        <v>2015</v>
      </c>
      <c r="AI164" s="31" t="s">
        <v>131</v>
      </c>
      <c r="AJ164" s="31" t="s">
        <v>107</v>
      </c>
      <c r="AK164" s="31" t="s">
        <v>671</v>
      </c>
      <c r="AL164" s="31" t="s">
        <v>141</v>
      </c>
      <c r="AM164" s="31" t="s">
        <v>288</v>
      </c>
      <c r="AN164" s="31" t="s">
        <v>289</v>
      </c>
      <c r="AO164" s="31" t="s">
        <v>141</v>
      </c>
      <c r="AP164" s="31" t="s">
        <v>685</v>
      </c>
      <c r="AQ164" s="31" t="s">
        <v>520</v>
      </c>
    </row>
    <row r="165" spans="1:43" ht="33.75" customHeight="1">
      <c r="A165" s="27">
        <f t="shared" si="2"/>
        <v>140</v>
      </c>
      <c r="B165" s="28" t="s">
        <v>686</v>
      </c>
      <c r="C165" s="29"/>
      <c r="D165" s="30"/>
      <c r="E165" s="31">
        <v>8</v>
      </c>
      <c r="F165" s="30"/>
      <c r="G165" s="67" t="s">
        <v>620</v>
      </c>
      <c r="H165" s="30" t="s">
        <v>71</v>
      </c>
      <c r="I165" s="67" t="s">
        <v>620</v>
      </c>
      <c r="J165" s="67" t="s">
        <v>620</v>
      </c>
      <c r="K165" s="32">
        <v>45286596000</v>
      </c>
      <c r="L165" s="30" t="s">
        <v>621</v>
      </c>
      <c r="M165" s="31" t="s">
        <v>687</v>
      </c>
      <c r="N165" s="31" t="s">
        <v>687</v>
      </c>
      <c r="O165" s="30" t="s">
        <v>688</v>
      </c>
      <c r="P165" s="31"/>
      <c r="Q165" s="30" t="s">
        <v>689</v>
      </c>
      <c r="R165" s="30">
        <v>7260000</v>
      </c>
      <c r="S165" s="30">
        <v>796</v>
      </c>
      <c r="T165" s="30" t="s">
        <v>191</v>
      </c>
      <c r="U165" s="31">
        <v>1</v>
      </c>
      <c r="V165" s="33">
        <v>10</v>
      </c>
      <c r="W165" s="33">
        <v>10</v>
      </c>
      <c r="X165" s="31">
        <v>2014</v>
      </c>
      <c r="Y165" s="31" t="s">
        <v>93</v>
      </c>
      <c r="Z165" s="31">
        <v>2014</v>
      </c>
      <c r="AA165" s="31" t="s">
        <v>94</v>
      </c>
      <c r="AB165" s="31">
        <v>2014</v>
      </c>
      <c r="AC165" s="31" t="s">
        <v>94</v>
      </c>
      <c r="AD165" s="31">
        <v>2014</v>
      </c>
      <c r="AE165" s="31" t="s">
        <v>78</v>
      </c>
      <c r="AF165" s="31">
        <v>2014</v>
      </c>
      <c r="AG165" s="31" t="s">
        <v>78</v>
      </c>
      <c r="AH165" s="31">
        <v>2015</v>
      </c>
      <c r="AI165" s="31" t="s">
        <v>78</v>
      </c>
      <c r="AJ165" s="31" t="s">
        <v>256</v>
      </c>
      <c r="AK165" s="31" t="s">
        <v>626</v>
      </c>
      <c r="AL165" s="31" t="s">
        <v>141</v>
      </c>
      <c r="AM165" s="31" t="s">
        <v>288</v>
      </c>
      <c r="AN165" s="31" t="s">
        <v>289</v>
      </c>
      <c r="AO165" s="31" t="s">
        <v>141</v>
      </c>
      <c r="AP165" s="31" t="s">
        <v>141</v>
      </c>
      <c r="AQ165" s="31"/>
    </row>
    <row r="166" spans="1:43" ht="56.25" customHeight="1">
      <c r="A166" s="27">
        <f t="shared" si="2"/>
        <v>141</v>
      </c>
      <c r="B166" s="28" t="s">
        <v>690</v>
      </c>
      <c r="C166" s="29"/>
      <c r="D166" s="30"/>
      <c r="E166" s="31">
        <v>8</v>
      </c>
      <c r="F166" s="30"/>
      <c r="G166" s="67" t="s">
        <v>620</v>
      </c>
      <c r="H166" s="30" t="s">
        <v>71</v>
      </c>
      <c r="I166" s="67" t="s">
        <v>620</v>
      </c>
      <c r="J166" s="67" t="s">
        <v>620</v>
      </c>
      <c r="K166" s="32">
        <v>45286596000</v>
      </c>
      <c r="L166" s="30" t="s">
        <v>621</v>
      </c>
      <c r="M166" s="31" t="s">
        <v>691</v>
      </c>
      <c r="N166" s="31" t="s">
        <v>692</v>
      </c>
      <c r="O166" s="30" t="s">
        <v>693</v>
      </c>
      <c r="P166" s="31"/>
      <c r="Q166" s="30" t="s">
        <v>694</v>
      </c>
      <c r="R166" s="30" t="s">
        <v>695</v>
      </c>
      <c r="S166" s="30">
        <v>642</v>
      </c>
      <c r="T166" s="30" t="s">
        <v>77</v>
      </c>
      <c r="U166" s="31">
        <v>1</v>
      </c>
      <c r="V166" s="33">
        <v>1500</v>
      </c>
      <c r="W166" s="33">
        <v>1500</v>
      </c>
      <c r="X166" s="31">
        <v>2013</v>
      </c>
      <c r="Y166" s="31" t="s">
        <v>105</v>
      </c>
      <c r="Z166" s="31">
        <v>2013</v>
      </c>
      <c r="AA166" s="31" t="s">
        <v>106</v>
      </c>
      <c r="AB166" s="31">
        <v>2013</v>
      </c>
      <c r="AC166" s="31" t="s">
        <v>106</v>
      </c>
      <c r="AD166" s="31">
        <v>2014</v>
      </c>
      <c r="AE166" s="31" t="s">
        <v>93</v>
      </c>
      <c r="AF166" s="31">
        <v>2014</v>
      </c>
      <c r="AG166" s="31" t="s">
        <v>93</v>
      </c>
      <c r="AH166" s="31">
        <v>2014</v>
      </c>
      <c r="AI166" s="31" t="s">
        <v>92</v>
      </c>
      <c r="AJ166" s="31" t="s">
        <v>107</v>
      </c>
      <c r="AK166" s="31" t="s">
        <v>671</v>
      </c>
      <c r="AL166" s="31" t="s">
        <v>141</v>
      </c>
      <c r="AM166" s="31" t="s">
        <v>288</v>
      </c>
      <c r="AN166" s="31" t="s">
        <v>289</v>
      </c>
      <c r="AO166" s="31" t="s">
        <v>141</v>
      </c>
      <c r="AP166" s="31" t="s">
        <v>696</v>
      </c>
      <c r="AQ166" s="31"/>
    </row>
    <row r="167" spans="1:43" ht="90" customHeight="1">
      <c r="A167" s="27">
        <f t="shared" si="2"/>
        <v>142</v>
      </c>
      <c r="B167" s="28" t="s">
        <v>697</v>
      </c>
      <c r="C167" s="29" t="s">
        <v>698</v>
      </c>
      <c r="D167" s="30"/>
      <c r="E167" s="31">
        <v>8</v>
      </c>
      <c r="F167" s="30"/>
      <c r="G167" s="67" t="s">
        <v>620</v>
      </c>
      <c r="H167" s="30" t="s">
        <v>71</v>
      </c>
      <c r="I167" s="67" t="s">
        <v>620</v>
      </c>
      <c r="J167" s="67" t="s">
        <v>620</v>
      </c>
      <c r="K167" s="32">
        <v>45286596000</v>
      </c>
      <c r="L167" s="30" t="s">
        <v>621</v>
      </c>
      <c r="M167" s="31" t="s">
        <v>699</v>
      </c>
      <c r="N167" s="31" t="s">
        <v>699</v>
      </c>
      <c r="O167" s="30" t="s">
        <v>700</v>
      </c>
      <c r="P167" s="31"/>
      <c r="Q167" s="30" t="s">
        <v>701</v>
      </c>
      <c r="R167" s="30">
        <v>2210000</v>
      </c>
      <c r="S167" s="30">
        <v>642</v>
      </c>
      <c r="T167" s="30" t="s">
        <v>77</v>
      </c>
      <c r="U167" s="31">
        <v>1</v>
      </c>
      <c r="V167" s="33">
        <v>90</v>
      </c>
      <c r="W167" s="33">
        <v>90</v>
      </c>
      <c r="X167" s="31">
        <v>2014</v>
      </c>
      <c r="Y167" s="31" t="s">
        <v>93</v>
      </c>
      <c r="Z167" s="31">
        <v>2014</v>
      </c>
      <c r="AA167" s="31" t="s">
        <v>93</v>
      </c>
      <c r="AB167" s="31">
        <v>2014</v>
      </c>
      <c r="AC167" s="31" t="s">
        <v>94</v>
      </c>
      <c r="AD167" s="31">
        <v>2014</v>
      </c>
      <c r="AE167" s="31" t="s">
        <v>94</v>
      </c>
      <c r="AF167" s="31">
        <v>2014</v>
      </c>
      <c r="AG167" s="31" t="s">
        <v>94</v>
      </c>
      <c r="AH167" s="31">
        <v>2014</v>
      </c>
      <c r="AI167" s="31" t="s">
        <v>92</v>
      </c>
      <c r="AJ167" s="31" t="s">
        <v>256</v>
      </c>
      <c r="AK167" s="31" t="s">
        <v>626</v>
      </c>
      <c r="AL167" s="31" t="s">
        <v>141</v>
      </c>
      <c r="AM167" s="31" t="s">
        <v>288</v>
      </c>
      <c r="AN167" s="31" t="s">
        <v>289</v>
      </c>
      <c r="AO167" s="31" t="s">
        <v>141</v>
      </c>
      <c r="AP167" s="31" t="s">
        <v>141</v>
      </c>
      <c r="AQ167" s="31" t="s">
        <v>702</v>
      </c>
    </row>
    <row r="168" spans="1:43" ht="67.5" customHeight="1">
      <c r="A168" s="27">
        <f t="shared" si="2"/>
        <v>143</v>
      </c>
      <c r="B168" s="28" t="s">
        <v>703</v>
      </c>
      <c r="C168" s="29"/>
      <c r="D168" s="30"/>
      <c r="E168" s="31">
        <v>8</v>
      </c>
      <c r="F168" s="30"/>
      <c r="G168" s="67" t="s">
        <v>620</v>
      </c>
      <c r="H168" s="30" t="s">
        <v>71</v>
      </c>
      <c r="I168" s="67" t="s">
        <v>620</v>
      </c>
      <c r="J168" s="67" t="s">
        <v>620</v>
      </c>
      <c r="K168" s="32">
        <v>45286596000</v>
      </c>
      <c r="L168" s="30" t="s">
        <v>621</v>
      </c>
      <c r="M168" s="31" t="s">
        <v>704</v>
      </c>
      <c r="N168" s="31" t="s">
        <v>704</v>
      </c>
      <c r="O168" s="30" t="s">
        <v>705</v>
      </c>
      <c r="P168" s="31"/>
      <c r="Q168" s="30" t="s">
        <v>706</v>
      </c>
      <c r="R168" s="30">
        <v>4010000</v>
      </c>
      <c r="S168" s="30">
        <v>642</v>
      </c>
      <c r="T168" s="30" t="s">
        <v>77</v>
      </c>
      <c r="U168" s="31">
        <v>1</v>
      </c>
      <c r="V168" s="33">
        <v>43430</v>
      </c>
      <c r="W168" s="33">
        <v>43430</v>
      </c>
      <c r="X168" s="31">
        <v>2013</v>
      </c>
      <c r="Y168" s="31" t="s">
        <v>92</v>
      </c>
      <c r="Z168" s="31">
        <v>2013</v>
      </c>
      <c r="AA168" s="31" t="s">
        <v>568</v>
      </c>
      <c r="AB168" s="31">
        <v>2013</v>
      </c>
      <c r="AC168" s="31" t="s">
        <v>568</v>
      </c>
      <c r="AD168" s="31">
        <v>2014</v>
      </c>
      <c r="AE168" s="31" t="s">
        <v>568</v>
      </c>
      <c r="AF168" s="31">
        <v>2014</v>
      </c>
      <c r="AG168" s="31" t="s">
        <v>707</v>
      </c>
      <c r="AH168" s="31">
        <v>2014</v>
      </c>
      <c r="AI168" s="31" t="s">
        <v>92</v>
      </c>
      <c r="AJ168" s="31" t="s">
        <v>82</v>
      </c>
      <c r="AK168" s="31" t="s">
        <v>626</v>
      </c>
      <c r="AL168" s="31" t="s">
        <v>141</v>
      </c>
      <c r="AM168" s="31" t="s">
        <v>288</v>
      </c>
      <c r="AN168" s="31" t="s">
        <v>289</v>
      </c>
      <c r="AO168" s="31"/>
      <c r="AP168" s="31" t="s">
        <v>708</v>
      </c>
      <c r="AQ168" s="31"/>
    </row>
    <row r="169" spans="1:43" ht="112.5" customHeight="1">
      <c r="A169" s="27">
        <f t="shared" si="2"/>
        <v>144</v>
      </c>
      <c r="B169" s="28" t="s">
        <v>709</v>
      </c>
      <c r="C169" s="29"/>
      <c r="D169" s="30"/>
      <c r="E169" s="31">
        <v>8</v>
      </c>
      <c r="F169" s="30"/>
      <c r="G169" s="67" t="s">
        <v>620</v>
      </c>
      <c r="H169" s="30" t="s">
        <v>71</v>
      </c>
      <c r="I169" s="67" t="s">
        <v>620</v>
      </c>
      <c r="J169" s="67" t="s">
        <v>620</v>
      </c>
      <c r="K169" s="32">
        <v>45286596000</v>
      </c>
      <c r="L169" s="30" t="s">
        <v>621</v>
      </c>
      <c r="M169" s="31" t="s">
        <v>710</v>
      </c>
      <c r="N169" s="31" t="s">
        <v>711</v>
      </c>
      <c r="O169" s="30" t="s">
        <v>712</v>
      </c>
      <c r="P169" s="31"/>
      <c r="Q169" s="30" t="s">
        <v>713</v>
      </c>
      <c r="R169" s="30">
        <v>4010419</v>
      </c>
      <c r="S169" s="30">
        <v>642</v>
      </c>
      <c r="T169" s="30" t="s">
        <v>77</v>
      </c>
      <c r="U169" s="31">
        <v>1</v>
      </c>
      <c r="V169" s="33">
        <v>96</v>
      </c>
      <c r="W169" s="33">
        <v>96</v>
      </c>
      <c r="X169" s="31">
        <v>2013</v>
      </c>
      <c r="Y169" s="31" t="s">
        <v>106</v>
      </c>
      <c r="Z169" s="31">
        <v>2013</v>
      </c>
      <c r="AA169" s="31" t="s">
        <v>568</v>
      </c>
      <c r="AB169" s="31">
        <v>2013</v>
      </c>
      <c r="AC169" s="31" t="s">
        <v>568</v>
      </c>
      <c r="AD169" s="31">
        <v>2014</v>
      </c>
      <c r="AE169" s="31" t="s">
        <v>93</v>
      </c>
      <c r="AF169" s="31">
        <v>2014</v>
      </c>
      <c r="AG169" s="31" t="s">
        <v>93</v>
      </c>
      <c r="AH169" s="31">
        <v>2014</v>
      </c>
      <c r="AI169" s="31" t="s">
        <v>92</v>
      </c>
      <c r="AJ169" s="31" t="s">
        <v>256</v>
      </c>
      <c r="AK169" s="31" t="s">
        <v>626</v>
      </c>
      <c r="AL169" s="31" t="s">
        <v>141</v>
      </c>
      <c r="AM169" s="31" t="s">
        <v>288</v>
      </c>
      <c r="AN169" s="31" t="s">
        <v>289</v>
      </c>
      <c r="AO169" s="31"/>
      <c r="AP169" s="31" t="s">
        <v>714</v>
      </c>
      <c r="AQ169" s="31"/>
    </row>
    <row r="170" spans="1:43" ht="101.25" customHeight="1">
      <c r="A170" s="27">
        <f t="shared" si="2"/>
        <v>145</v>
      </c>
      <c r="B170" s="28" t="s">
        <v>715</v>
      </c>
      <c r="C170" s="29" t="s">
        <v>98</v>
      </c>
      <c r="D170" s="30"/>
      <c r="E170" s="31">
        <v>8</v>
      </c>
      <c r="F170" s="30"/>
      <c r="G170" s="67" t="s">
        <v>620</v>
      </c>
      <c r="H170" s="30" t="s">
        <v>71</v>
      </c>
      <c r="I170" s="67" t="s">
        <v>620</v>
      </c>
      <c r="J170" s="67" t="s">
        <v>620</v>
      </c>
      <c r="K170" s="32">
        <v>45286596000</v>
      </c>
      <c r="L170" s="30" t="s">
        <v>621</v>
      </c>
      <c r="M170" s="31" t="s">
        <v>716</v>
      </c>
      <c r="N170" s="31" t="s">
        <v>716</v>
      </c>
      <c r="O170" s="30" t="s">
        <v>717</v>
      </c>
      <c r="P170" s="31"/>
      <c r="Q170" s="30" t="s">
        <v>718</v>
      </c>
      <c r="R170" s="30">
        <v>7220000</v>
      </c>
      <c r="S170" s="30">
        <v>642</v>
      </c>
      <c r="T170" s="30" t="s">
        <v>77</v>
      </c>
      <c r="U170" s="31">
        <v>1</v>
      </c>
      <c r="V170" s="48">
        <v>57.347999999999999</v>
      </c>
      <c r="W170" s="33">
        <f>V170</f>
        <v>57.347999999999999</v>
      </c>
      <c r="X170" s="31">
        <v>2014</v>
      </c>
      <c r="Y170" s="31" t="s">
        <v>81</v>
      </c>
      <c r="Z170" s="31">
        <v>2014</v>
      </c>
      <c r="AA170" s="31" t="s">
        <v>81</v>
      </c>
      <c r="AB170" s="31">
        <v>2014</v>
      </c>
      <c r="AC170" s="31" t="s">
        <v>81</v>
      </c>
      <c r="AD170" s="31">
        <v>2014</v>
      </c>
      <c r="AE170" s="31" t="s">
        <v>81</v>
      </c>
      <c r="AF170" s="31">
        <v>2014</v>
      </c>
      <c r="AG170" s="31" t="s">
        <v>719</v>
      </c>
      <c r="AH170" s="31">
        <v>2015</v>
      </c>
      <c r="AI170" s="31" t="s">
        <v>81</v>
      </c>
      <c r="AJ170" s="31" t="s">
        <v>256</v>
      </c>
      <c r="AK170" s="31" t="s">
        <v>626</v>
      </c>
      <c r="AL170" s="31" t="s">
        <v>141</v>
      </c>
      <c r="AM170" s="31" t="s">
        <v>288</v>
      </c>
      <c r="AN170" s="31" t="s">
        <v>289</v>
      </c>
      <c r="AO170" s="31"/>
      <c r="AP170" s="31" t="s">
        <v>720</v>
      </c>
      <c r="AQ170" s="31" t="s">
        <v>234</v>
      </c>
    </row>
    <row r="171" spans="1:43" ht="67.5" customHeight="1">
      <c r="A171" s="27">
        <f t="shared" si="2"/>
        <v>146</v>
      </c>
      <c r="B171" s="28" t="s">
        <v>721</v>
      </c>
      <c r="C171" s="29" t="s">
        <v>133</v>
      </c>
      <c r="D171" s="30"/>
      <c r="E171" s="31">
        <v>8</v>
      </c>
      <c r="F171" s="30"/>
      <c r="G171" s="67" t="s">
        <v>620</v>
      </c>
      <c r="H171" s="30" t="s">
        <v>71</v>
      </c>
      <c r="I171" s="67" t="s">
        <v>620</v>
      </c>
      <c r="J171" s="67" t="s">
        <v>620</v>
      </c>
      <c r="K171" s="32" t="s">
        <v>293</v>
      </c>
      <c r="L171" s="30" t="s">
        <v>456</v>
      </c>
      <c r="M171" s="31" t="s">
        <v>722</v>
      </c>
      <c r="N171" s="31" t="s">
        <v>722</v>
      </c>
      <c r="O171" s="30" t="s">
        <v>723</v>
      </c>
      <c r="P171" s="31" t="s">
        <v>141</v>
      </c>
      <c r="Q171" s="30" t="s">
        <v>255</v>
      </c>
      <c r="R171" s="30">
        <v>8090020</v>
      </c>
      <c r="S171" s="30">
        <v>642</v>
      </c>
      <c r="T171" s="30" t="s">
        <v>724</v>
      </c>
      <c r="U171" s="31">
        <v>1</v>
      </c>
      <c r="V171" s="33">
        <v>50</v>
      </c>
      <c r="W171" s="33">
        <v>50</v>
      </c>
      <c r="X171" s="31">
        <v>2013</v>
      </c>
      <c r="Y171" s="31" t="s">
        <v>106</v>
      </c>
      <c r="Z171" s="31">
        <v>2013</v>
      </c>
      <c r="AA171" s="31" t="s">
        <v>92</v>
      </c>
      <c r="AB171" s="31">
        <v>2014</v>
      </c>
      <c r="AC171" s="31" t="s">
        <v>93</v>
      </c>
      <c r="AD171" s="31">
        <v>2014</v>
      </c>
      <c r="AE171" s="31" t="s">
        <v>94</v>
      </c>
      <c r="AF171" s="31">
        <v>2014</v>
      </c>
      <c r="AG171" s="31" t="s">
        <v>94</v>
      </c>
      <c r="AH171" s="31">
        <v>2014</v>
      </c>
      <c r="AI171" s="31" t="s">
        <v>78</v>
      </c>
      <c r="AJ171" s="31" t="s">
        <v>256</v>
      </c>
      <c r="AK171" s="31" t="s">
        <v>83</v>
      </c>
      <c r="AL171" s="31" t="s">
        <v>141</v>
      </c>
      <c r="AM171" s="31" t="s">
        <v>288</v>
      </c>
      <c r="AN171" s="31" t="s">
        <v>289</v>
      </c>
      <c r="AO171" s="31" t="s">
        <v>141</v>
      </c>
      <c r="AP171" s="31" t="s">
        <v>141</v>
      </c>
      <c r="AQ171" s="31" t="s">
        <v>468</v>
      </c>
    </row>
    <row r="172" spans="1:43" ht="45" customHeight="1">
      <c r="A172" s="27">
        <f t="shared" si="2"/>
        <v>147</v>
      </c>
      <c r="B172" s="28" t="s">
        <v>725</v>
      </c>
      <c r="C172" s="29"/>
      <c r="D172" s="30"/>
      <c r="E172" s="31">
        <v>8</v>
      </c>
      <c r="F172" s="30"/>
      <c r="G172" s="67" t="s">
        <v>620</v>
      </c>
      <c r="H172" s="30" t="s">
        <v>71</v>
      </c>
      <c r="I172" s="67" t="s">
        <v>620</v>
      </c>
      <c r="J172" s="67" t="s">
        <v>620</v>
      </c>
      <c r="K172" s="32" t="s">
        <v>293</v>
      </c>
      <c r="L172" s="30" t="s">
        <v>456</v>
      </c>
      <c r="M172" s="31" t="s">
        <v>726</v>
      </c>
      <c r="N172" s="31" t="s">
        <v>726</v>
      </c>
      <c r="O172" s="30" t="s">
        <v>727</v>
      </c>
      <c r="P172" s="31" t="s">
        <v>141</v>
      </c>
      <c r="Q172" s="30" t="s">
        <v>728</v>
      </c>
      <c r="R172" s="30">
        <v>4110100</v>
      </c>
      <c r="S172" s="30">
        <v>113</v>
      </c>
      <c r="T172" s="30" t="s">
        <v>729</v>
      </c>
      <c r="U172" s="31">
        <v>25000</v>
      </c>
      <c r="V172" s="33">
        <v>1000</v>
      </c>
      <c r="W172" s="33">
        <v>1000</v>
      </c>
      <c r="X172" s="31">
        <v>2014</v>
      </c>
      <c r="Y172" s="31" t="s">
        <v>104</v>
      </c>
      <c r="Z172" s="31">
        <v>2014</v>
      </c>
      <c r="AA172" s="31" t="s">
        <v>105</v>
      </c>
      <c r="AB172" s="31">
        <v>2014</v>
      </c>
      <c r="AC172" s="31" t="s">
        <v>106</v>
      </c>
      <c r="AD172" s="31">
        <v>2014</v>
      </c>
      <c r="AE172" s="31" t="s">
        <v>106</v>
      </c>
      <c r="AF172" s="31">
        <v>2014</v>
      </c>
      <c r="AG172" s="31" t="s">
        <v>106</v>
      </c>
      <c r="AH172" s="31">
        <v>2015</v>
      </c>
      <c r="AI172" s="31" t="s">
        <v>92</v>
      </c>
      <c r="AJ172" s="31" t="s">
        <v>107</v>
      </c>
      <c r="AK172" s="31" t="s">
        <v>108</v>
      </c>
      <c r="AL172" s="31" t="s">
        <v>141</v>
      </c>
      <c r="AM172" s="31" t="s">
        <v>288</v>
      </c>
      <c r="AN172" s="31" t="s">
        <v>289</v>
      </c>
      <c r="AO172" s="31" t="s">
        <v>141</v>
      </c>
      <c r="AP172" s="31" t="s">
        <v>141</v>
      </c>
      <c r="AQ172" s="31"/>
    </row>
    <row r="173" spans="1:43" ht="67.5" customHeight="1">
      <c r="A173" s="27">
        <f t="shared" si="2"/>
        <v>148</v>
      </c>
      <c r="B173" s="28" t="s">
        <v>730</v>
      </c>
      <c r="C173" s="29" t="s">
        <v>98</v>
      </c>
      <c r="D173" s="30"/>
      <c r="E173" s="31"/>
      <c r="F173" s="30"/>
      <c r="G173" s="69" t="s">
        <v>731</v>
      </c>
      <c r="H173" s="30" t="s">
        <v>71</v>
      </c>
      <c r="I173" s="67" t="str">
        <f>G173</f>
        <v>УпоРП</v>
      </c>
      <c r="J173" s="67" t="str">
        <f>I173</f>
        <v>УпоРП</v>
      </c>
      <c r="K173" s="32" t="s">
        <v>238</v>
      </c>
      <c r="L173" s="30" t="s">
        <v>239</v>
      </c>
      <c r="M173" s="31" t="s">
        <v>732</v>
      </c>
      <c r="N173" s="31" t="s">
        <v>733</v>
      </c>
      <c r="O173" s="30"/>
      <c r="P173" s="31" t="s">
        <v>141</v>
      </c>
      <c r="Q173" s="30" t="s">
        <v>543</v>
      </c>
      <c r="R173" s="30">
        <v>5200180</v>
      </c>
      <c r="S173" s="30" t="s">
        <v>734</v>
      </c>
      <c r="T173" s="30" t="s">
        <v>191</v>
      </c>
      <c r="U173" s="31">
        <v>1</v>
      </c>
      <c r="V173" s="33">
        <v>180</v>
      </c>
      <c r="W173" s="33">
        <v>180</v>
      </c>
      <c r="X173" s="31">
        <v>2014</v>
      </c>
      <c r="Y173" s="28" t="s">
        <v>80</v>
      </c>
      <c r="Z173" s="31">
        <v>2014</v>
      </c>
      <c r="AA173" s="28" t="s">
        <v>80</v>
      </c>
      <c r="AB173" s="31">
        <v>2014</v>
      </c>
      <c r="AC173" s="28" t="s">
        <v>80</v>
      </c>
      <c r="AD173" s="31">
        <v>2014</v>
      </c>
      <c r="AE173" s="28" t="s">
        <v>81</v>
      </c>
      <c r="AF173" s="31">
        <v>2014</v>
      </c>
      <c r="AG173" s="28" t="s">
        <v>81</v>
      </c>
      <c r="AH173" s="31">
        <v>2014</v>
      </c>
      <c r="AI173" s="31" t="s">
        <v>92</v>
      </c>
      <c r="AJ173" s="31" t="s">
        <v>107</v>
      </c>
      <c r="AK173" s="31" t="s">
        <v>108</v>
      </c>
      <c r="AL173" s="31" t="s">
        <v>141</v>
      </c>
      <c r="AM173" s="31" t="s">
        <v>288</v>
      </c>
      <c r="AN173" s="31" t="s">
        <v>289</v>
      </c>
      <c r="AO173" s="31" t="s">
        <v>141</v>
      </c>
      <c r="AP173" s="31"/>
      <c r="AQ173" s="31" t="s">
        <v>308</v>
      </c>
    </row>
    <row r="174" spans="1:43" ht="67.5" customHeight="1">
      <c r="A174" s="27">
        <f t="shared" si="2"/>
        <v>149</v>
      </c>
      <c r="B174" s="28" t="s">
        <v>735</v>
      </c>
      <c r="C174" s="29"/>
      <c r="D174" s="30"/>
      <c r="E174" s="31"/>
      <c r="F174" s="30"/>
      <c r="G174" s="67" t="s">
        <v>736</v>
      </c>
      <c r="H174" s="30" t="s">
        <v>71</v>
      </c>
      <c r="I174" s="67" t="s">
        <v>736</v>
      </c>
      <c r="J174" s="67" t="s">
        <v>736</v>
      </c>
      <c r="K174" s="32" t="s">
        <v>238</v>
      </c>
      <c r="L174" s="30" t="s">
        <v>239</v>
      </c>
      <c r="M174" s="31" t="s">
        <v>737</v>
      </c>
      <c r="N174" s="31" t="s">
        <v>737</v>
      </c>
      <c r="O174" s="30" t="s">
        <v>738</v>
      </c>
      <c r="P174" s="31">
        <v>500000</v>
      </c>
      <c r="Q174" s="30" t="s">
        <v>689</v>
      </c>
      <c r="R174" s="30">
        <v>7260024</v>
      </c>
      <c r="S174" s="30" t="s">
        <v>734</v>
      </c>
      <c r="T174" s="30" t="s">
        <v>191</v>
      </c>
      <c r="U174" s="31">
        <v>6</v>
      </c>
      <c r="V174" s="33">
        <v>300</v>
      </c>
      <c r="W174" s="33">
        <v>300</v>
      </c>
      <c r="X174" s="31">
        <v>2014</v>
      </c>
      <c r="Y174" s="31" t="s">
        <v>79</v>
      </c>
      <c r="Z174" s="31">
        <v>2014</v>
      </c>
      <c r="AA174" s="31" t="s">
        <v>80</v>
      </c>
      <c r="AB174" s="31">
        <v>2014</v>
      </c>
      <c r="AC174" s="31" t="s">
        <v>80</v>
      </c>
      <c r="AD174" s="31">
        <v>2014</v>
      </c>
      <c r="AE174" s="31" t="s">
        <v>81</v>
      </c>
      <c r="AF174" s="31">
        <v>2014</v>
      </c>
      <c r="AG174" s="31" t="s">
        <v>81</v>
      </c>
      <c r="AH174" s="31">
        <v>2014</v>
      </c>
      <c r="AI174" s="31" t="s">
        <v>81</v>
      </c>
      <c r="AJ174" s="31" t="s">
        <v>82</v>
      </c>
      <c r="AK174" s="31" t="s">
        <v>83</v>
      </c>
      <c r="AL174" s="31" t="s">
        <v>141</v>
      </c>
      <c r="AM174" s="31" t="s">
        <v>288</v>
      </c>
      <c r="AN174" s="31" t="s">
        <v>289</v>
      </c>
      <c r="AO174" s="31" t="s">
        <v>739</v>
      </c>
      <c r="AP174" s="31" t="s">
        <v>740</v>
      </c>
      <c r="AQ174" s="31"/>
    </row>
    <row r="175" spans="1:43" ht="135" customHeight="1">
      <c r="A175" s="27">
        <f t="shared" si="2"/>
        <v>150</v>
      </c>
      <c r="B175" s="28" t="s">
        <v>741</v>
      </c>
      <c r="C175" s="29"/>
      <c r="D175" s="30"/>
      <c r="E175" s="31"/>
      <c r="F175" s="30"/>
      <c r="G175" s="67" t="s">
        <v>742</v>
      </c>
      <c r="H175" s="30" t="s">
        <v>71</v>
      </c>
      <c r="I175" s="67" t="s">
        <v>742</v>
      </c>
      <c r="J175" s="67" t="s">
        <v>742</v>
      </c>
      <c r="K175" s="32" t="s">
        <v>238</v>
      </c>
      <c r="L175" s="30" t="s">
        <v>239</v>
      </c>
      <c r="M175" s="31" t="s">
        <v>743</v>
      </c>
      <c r="N175" s="31" t="s">
        <v>744</v>
      </c>
      <c r="O175" s="30" t="s">
        <v>745</v>
      </c>
      <c r="P175" s="31" t="s">
        <v>141</v>
      </c>
      <c r="Q175" s="30" t="s">
        <v>746</v>
      </c>
      <c r="R175" s="30">
        <v>7010010</v>
      </c>
      <c r="S175" s="30" t="s">
        <v>747</v>
      </c>
      <c r="T175" s="30" t="s">
        <v>748</v>
      </c>
      <c r="U175" s="31">
        <v>30</v>
      </c>
      <c r="V175" s="33">
        <v>500</v>
      </c>
      <c r="W175" s="33">
        <v>500</v>
      </c>
      <c r="X175" s="31">
        <v>2014</v>
      </c>
      <c r="Y175" s="31" t="s">
        <v>185</v>
      </c>
      <c r="Z175" s="31">
        <v>2014</v>
      </c>
      <c r="AA175" s="31" t="s">
        <v>185</v>
      </c>
      <c r="AB175" s="31">
        <v>2014</v>
      </c>
      <c r="AC175" s="31" t="s">
        <v>185</v>
      </c>
      <c r="AD175" s="31">
        <v>2014</v>
      </c>
      <c r="AE175" s="31" t="s">
        <v>131</v>
      </c>
      <c r="AF175" s="31">
        <v>2014</v>
      </c>
      <c r="AG175" s="31" t="s">
        <v>131</v>
      </c>
      <c r="AH175" s="31">
        <v>2014</v>
      </c>
      <c r="AI175" s="31" t="s">
        <v>131</v>
      </c>
      <c r="AJ175" s="31" t="s">
        <v>107</v>
      </c>
      <c r="AK175" s="31" t="s">
        <v>108</v>
      </c>
      <c r="AL175" s="31" t="s">
        <v>141</v>
      </c>
      <c r="AM175" s="31" t="s">
        <v>288</v>
      </c>
      <c r="AN175" s="31" t="s">
        <v>289</v>
      </c>
      <c r="AO175" s="31"/>
      <c r="AP175" s="31"/>
      <c r="AQ175" s="31"/>
    </row>
    <row r="176" spans="1:43" ht="101.25" customHeight="1">
      <c r="A176" s="27">
        <f t="shared" si="2"/>
        <v>151</v>
      </c>
      <c r="B176" s="28" t="s">
        <v>749</v>
      </c>
      <c r="C176" s="29"/>
      <c r="D176" s="30"/>
      <c r="E176" s="31"/>
      <c r="F176" s="30"/>
      <c r="G176" s="67" t="s">
        <v>742</v>
      </c>
      <c r="H176" s="30" t="s">
        <v>71</v>
      </c>
      <c r="I176" s="67" t="s">
        <v>742</v>
      </c>
      <c r="J176" s="67" t="s">
        <v>742</v>
      </c>
      <c r="K176" s="32" t="s">
        <v>238</v>
      </c>
      <c r="L176" s="30" t="s">
        <v>239</v>
      </c>
      <c r="M176" s="31" t="s">
        <v>750</v>
      </c>
      <c r="N176" s="31" t="s">
        <v>751</v>
      </c>
      <c r="O176" s="30" t="s">
        <v>752</v>
      </c>
      <c r="P176" s="31" t="s">
        <v>141</v>
      </c>
      <c r="Q176" s="30" t="s">
        <v>753</v>
      </c>
      <c r="R176" s="30">
        <v>7430090</v>
      </c>
      <c r="S176" s="30" t="s">
        <v>734</v>
      </c>
      <c r="T176" s="30" t="s">
        <v>191</v>
      </c>
      <c r="U176" s="31">
        <v>1</v>
      </c>
      <c r="V176" s="33">
        <v>1200</v>
      </c>
      <c r="W176" s="33">
        <v>1200</v>
      </c>
      <c r="X176" s="31">
        <v>2014</v>
      </c>
      <c r="Y176" s="31" t="s">
        <v>185</v>
      </c>
      <c r="Z176" s="31">
        <v>2014</v>
      </c>
      <c r="AA176" s="31" t="s">
        <v>185</v>
      </c>
      <c r="AB176" s="31">
        <v>2014</v>
      </c>
      <c r="AC176" s="31" t="s">
        <v>185</v>
      </c>
      <c r="AD176" s="31">
        <v>2014</v>
      </c>
      <c r="AE176" s="31" t="s">
        <v>131</v>
      </c>
      <c r="AF176" s="31">
        <v>2014</v>
      </c>
      <c r="AG176" s="31" t="s">
        <v>131</v>
      </c>
      <c r="AH176" s="31">
        <v>2014</v>
      </c>
      <c r="AI176" s="31" t="s">
        <v>131</v>
      </c>
      <c r="AJ176" s="31" t="s">
        <v>107</v>
      </c>
      <c r="AK176" s="31" t="s">
        <v>108</v>
      </c>
      <c r="AL176" s="31" t="s">
        <v>141</v>
      </c>
      <c r="AM176" s="31" t="s">
        <v>288</v>
      </c>
      <c r="AN176" s="31" t="s">
        <v>289</v>
      </c>
      <c r="AO176" s="31"/>
      <c r="AP176" s="31"/>
      <c r="AQ176" s="31"/>
    </row>
    <row r="177" spans="1:44" ht="101.25" customHeight="1">
      <c r="A177" s="27">
        <f t="shared" si="2"/>
        <v>152</v>
      </c>
      <c r="B177" s="28" t="s">
        <v>754</v>
      </c>
      <c r="C177" s="29"/>
      <c r="D177" s="30"/>
      <c r="E177" s="31"/>
      <c r="F177" s="30"/>
      <c r="G177" s="67" t="s">
        <v>742</v>
      </c>
      <c r="H177" s="30" t="s">
        <v>71</v>
      </c>
      <c r="I177" s="67" t="s">
        <v>742</v>
      </c>
      <c r="J177" s="67" t="s">
        <v>742</v>
      </c>
      <c r="K177" s="32" t="s">
        <v>238</v>
      </c>
      <c r="L177" s="30" t="s">
        <v>239</v>
      </c>
      <c r="M177" s="31" t="s">
        <v>755</v>
      </c>
      <c r="N177" s="31" t="s">
        <v>756</v>
      </c>
      <c r="O177" s="30" t="s">
        <v>752</v>
      </c>
      <c r="P177" s="31" t="s">
        <v>141</v>
      </c>
      <c r="Q177" s="30" t="s">
        <v>757</v>
      </c>
      <c r="R177" s="30">
        <v>9240000</v>
      </c>
      <c r="S177" s="30" t="s">
        <v>734</v>
      </c>
      <c r="T177" s="30" t="s">
        <v>191</v>
      </c>
      <c r="U177" s="31">
        <v>1</v>
      </c>
      <c r="V177" s="33">
        <v>300</v>
      </c>
      <c r="W177" s="33">
        <v>300</v>
      </c>
      <c r="X177" s="31">
        <v>2014</v>
      </c>
      <c r="Y177" s="31" t="s">
        <v>185</v>
      </c>
      <c r="Z177" s="31">
        <v>2014</v>
      </c>
      <c r="AA177" s="31" t="s">
        <v>185</v>
      </c>
      <c r="AB177" s="31">
        <v>2014</v>
      </c>
      <c r="AC177" s="31" t="s">
        <v>185</v>
      </c>
      <c r="AD177" s="31">
        <v>2014</v>
      </c>
      <c r="AE177" s="31" t="s">
        <v>131</v>
      </c>
      <c r="AF177" s="31">
        <v>2014</v>
      </c>
      <c r="AG177" s="31" t="s">
        <v>131</v>
      </c>
      <c r="AH177" s="31">
        <v>2014</v>
      </c>
      <c r="AI177" s="31" t="s">
        <v>131</v>
      </c>
      <c r="AJ177" s="31" t="s">
        <v>107</v>
      </c>
      <c r="AK177" s="31" t="s">
        <v>108</v>
      </c>
      <c r="AL177" s="31" t="s">
        <v>141</v>
      </c>
      <c r="AM177" s="31" t="s">
        <v>288</v>
      </c>
      <c r="AN177" s="31" t="s">
        <v>289</v>
      </c>
      <c r="AO177" s="31"/>
      <c r="AP177" s="31"/>
      <c r="AQ177" s="31"/>
    </row>
    <row r="178" spans="1:44" ht="101.25" customHeight="1">
      <c r="A178" s="27">
        <f t="shared" si="2"/>
        <v>153</v>
      </c>
      <c r="B178" s="28" t="s">
        <v>758</v>
      </c>
      <c r="C178" s="29"/>
      <c r="D178" s="30"/>
      <c r="E178" s="31"/>
      <c r="F178" s="30"/>
      <c r="G178" s="67" t="s">
        <v>742</v>
      </c>
      <c r="H178" s="30" t="s">
        <v>71</v>
      </c>
      <c r="I178" s="67" t="s">
        <v>742</v>
      </c>
      <c r="J178" s="67" t="s">
        <v>742</v>
      </c>
      <c r="K178" s="32" t="s">
        <v>238</v>
      </c>
      <c r="L178" s="30" t="s">
        <v>404</v>
      </c>
      <c r="M178" s="31" t="s">
        <v>759</v>
      </c>
      <c r="N178" s="31" t="s">
        <v>760</v>
      </c>
      <c r="O178" s="30" t="s">
        <v>761</v>
      </c>
      <c r="P178" s="31" t="s">
        <v>141</v>
      </c>
      <c r="Q178" s="30" t="s">
        <v>762</v>
      </c>
      <c r="R178" s="30">
        <v>7413010</v>
      </c>
      <c r="S178" s="30">
        <v>796</v>
      </c>
      <c r="T178" s="30" t="s">
        <v>191</v>
      </c>
      <c r="U178" s="31">
        <v>1</v>
      </c>
      <c r="V178" s="33">
        <v>1500</v>
      </c>
      <c r="W178" s="33">
        <v>1500</v>
      </c>
      <c r="X178" s="31">
        <v>2014</v>
      </c>
      <c r="Y178" s="31" t="s">
        <v>79</v>
      </c>
      <c r="Z178" s="31">
        <v>2014</v>
      </c>
      <c r="AA178" s="31" t="s">
        <v>80</v>
      </c>
      <c r="AB178" s="31">
        <v>2014</v>
      </c>
      <c r="AC178" s="31" t="s">
        <v>80</v>
      </c>
      <c r="AD178" s="31">
        <v>2014</v>
      </c>
      <c r="AE178" s="31" t="s">
        <v>81</v>
      </c>
      <c r="AF178" s="31">
        <v>2014</v>
      </c>
      <c r="AG178" s="31" t="s">
        <v>81</v>
      </c>
      <c r="AH178" s="31">
        <v>2014</v>
      </c>
      <c r="AI178" s="31" t="s">
        <v>105</v>
      </c>
      <c r="AJ178" s="31" t="s">
        <v>107</v>
      </c>
      <c r="AK178" s="31" t="s">
        <v>108</v>
      </c>
      <c r="AL178" s="31" t="s">
        <v>141</v>
      </c>
      <c r="AM178" s="31" t="s">
        <v>288</v>
      </c>
      <c r="AN178" s="31" t="s">
        <v>289</v>
      </c>
      <c r="AO178" s="31" t="s">
        <v>141</v>
      </c>
      <c r="AP178" s="31"/>
      <c r="AQ178" s="31"/>
    </row>
    <row r="179" spans="1:44" ht="101.25" customHeight="1">
      <c r="A179" s="27">
        <f t="shared" si="2"/>
        <v>154</v>
      </c>
      <c r="B179" s="28" t="s">
        <v>763</v>
      </c>
      <c r="C179" s="29"/>
      <c r="D179" s="30"/>
      <c r="E179" s="31"/>
      <c r="F179" s="30"/>
      <c r="G179" s="67" t="s">
        <v>742</v>
      </c>
      <c r="H179" s="30" t="s">
        <v>71</v>
      </c>
      <c r="I179" s="67" t="s">
        <v>742</v>
      </c>
      <c r="J179" s="67" t="s">
        <v>742</v>
      </c>
      <c r="K179" s="32" t="s">
        <v>238</v>
      </c>
      <c r="L179" s="30" t="s">
        <v>404</v>
      </c>
      <c r="M179" s="31" t="s">
        <v>764</v>
      </c>
      <c r="N179" s="31" t="s">
        <v>764</v>
      </c>
      <c r="O179" s="30" t="s">
        <v>752</v>
      </c>
      <c r="P179" s="31" t="s">
        <v>141</v>
      </c>
      <c r="Q179" s="30" t="s">
        <v>765</v>
      </c>
      <c r="R179" s="30">
        <v>7423030</v>
      </c>
      <c r="S179" s="30">
        <v>796</v>
      </c>
      <c r="T179" s="30" t="s">
        <v>191</v>
      </c>
      <c r="U179" s="31">
        <v>1</v>
      </c>
      <c r="V179" s="33">
        <v>99</v>
      </c>
      <c r="W179" s="33">
        <v>99</v>
      </c>
      <c r="X179" s="31">
        <v>2014</v>
      </c>
      <c r="Y179" s="31" t="s">
        <v>131</v>
      </c>
      <c r="Z179" s="31">
        <v>2014</v>
      </c>
      <c r="AA179" s="31" t="s">
        <v>131</v>
      </c>
      <c r="AB179" s="31">
        <v>2014</v>
      </c>
      <c r="AC179" s="31" t="s">
        <v>131</v>
      </c>
      <c r="AD179" s="31">
        <v>2014</v>
      </c>
      <c r="AE179" s="31" t="s">
        <v>104</v>
      </c>
      <c r="AF179" s="31">
        <v>2014</v>
      </c>
      <c r="AG179" s="31" t="s">
        <v>104</v>
      </c>
      <c r="AH179" s="31">
        <v>2014</v>
      </c>
      <c r="AI179" s="31" t="s">
        <v>92</v>
      </c>
      <c r="AJ179" s="31" t="s">
        <v>256</v>
      </c>
      <c r="AK179" s="31" t="s">
        <v>108</v>
      </c>
      <c r="AL179" s="31" t="s">
        <v>141</v>
      </c>
      <c r="AM179" s="31" t="s">
        <v>288</v>
      </c>
      <c r="AN179" s="31" t="s">
        <v>289</v>
      </c>
      <c r="AO179" s="31" t="s">
        <v>141</v>
      </c>
      <c r="AP179" s="31" t="s">
        <v>141</v>
      </c>
      <c r="AQ179" s="31"/>
    </row>
    <row r="180" spans="1:44" ht="56.25" customHeight="1">
      <c r="A180" s="27">
        <f t="shared" si="2"/>
        <v>155</v>
      </c>
      <c r="B180" s="28" t="s">
        <v>766</v>
      </c>
      <c r="C180" s="29" t="s">
        <v>133</v>
      </c>
      <c r="D180" s="30" t="s">
        <v>141</v>
      </c>
      <c r="E180" s="31"/>
      <c r="F180" s="30" t="s">
        <v>767</v>
      </c>
      <c r="G180" s="67" t="s">
        <v>768</v>
      </c>
      <c r="H180" s="30" t="s">
        <v>71</v>
      </c>
      <c r="I180" s="67" t="str">
        <f>G180</f>
        <v>Казначейство</v>
      </c>
      <c r="J180" s="67" t="str">
        <f>I180</f>
        <v>Казначейство</v>
      </c>
      <c r="K180" s="32" t="s">
        <v>238</v>
      </c>
      <c r="L180" s="30" t="s">
        <v>404</v>
      </c>
      <c r="M180" s="31" t="s">
        <v>769</v>
      </c>
      <c r="N180" s="31" t="s">
        <v>770</v>
      </c>
      <c r="O180" s="30" t="s">
        <v>771</v>
      </c>
      <c r="P180" s="31" t="s">
        <v>141</v>
      </c>
      <c r="Q180" s="30" t="s">
        <v>255</v>
      </c>
      <c r="R180" s="30">
        <v>8090010</v>
      </c>
      <c r="S180" s="30" t="s">
        <v>772</v>
      </c>
      <c r="T180" s="30" t="s">
        <v>773</v>
      </c>
      <c r="U180" s="31">
        <v>1</v>
      </c>
      <c r="V180" s="33">
        <v>30</v>
      </c>
      <c r="W180" s="33">
        <f>V180</f>
        <v>30</v>
      </c>
      <c r="X180" s="31" t="s">
        <v>774</v>
      </c>
      <c r="Y180" s="31" t="s">
        <v>78</v>
      </c>
      <c r="Z180" s="31" t="s">
        <v>774</v>
      </c>
      <c r="AA180" s="31" t="s">
        <v>78</v>
      </c>
      <c r="AB180" s="31" t="s">
        <v>774</v>
      </c>
      <c r="AC180" s="31" t="s">
        <v>78</v>
      </c>
      <c r="AD180" s="31" t="s">
        <v>774</v>
      </c>
      <c r="AE180" s="31" t="s">
        <v>79</v>
      </c>
      <c r="AF180" s="31" t="s">
        <v>774</v>
      </c>
      <c r="AG180" s="31" t="s">
        <v>79</v>
      </c>
      <c r="AH180" s="31" t="s">
        <v>774</v>
      </c>
      <c r="AI180" s="31" t="s">
        <v>79</v>
      </c>
      <c r="AJ180" s="31" t="s">
        <v>256</v>
      </c>
      <c r="AK180" s="31" t="s">
        <v>83</v>
      </c>
      <c r="AL180" s="31" t="s">
        <v>141</v>
      </c>
      <c r="AM180" s="31" t="s">
        <v>288</v>
      </c>
      <c r="AN180" s="31" t="s">
        <v>289</v>
      </c>
      <c r="AO180" s="31"/>
      <c r="AP180" s="31"/>
      <c r="AQ180" s="31" t="s">
        <v>775</v>
      </c>
    </row>
    <row r="181" spans="1:44" ht="56.25" customHeight="1">
      <c r="A181" s="27">
        <f t="shared" si="2"/>
        <v>156</v>
      </c>
      <c r="B181" s="28" t="s">
        <v>776</v>
      </c>
      <c r="C181" s="29" t="s">
        <v>133</v>
      </c>
      <c r="D181" s="30" t="s">
        <v>141</v>
      </c>
      <c r="E181" s="31"/>
      <c r="F181" s="30" t="s">
        <v>767</v>
      </c>
      <c r="G181" s="67" t="s">
        <v>777</v>
      </c>
      <c r="H181" s="30" t="s">
        <v>71</v>
      </c>
      <c r="I181" s="67" t="str">
        <f>G181</f>
        <v>ОКИД</v>
      </c>
      <c r="J181" s="67" t="str">
        <f>I181</f>
        <v>ОКИД</v>
      </c>
      <c r="K181" s="32" t="s">
        <v>238</v>
      </c>
      <c r="L181" s="30" t="s">
        <v>404</v>
      </c>
      <c r="M181" s="31" t="s">
        <v>778</v>
      </c>
      <c r="N181" s="31" t="s">
        <v>779</v>
      </c>
      <c r="O181" s="30" t="s">
        <v>780</v>
      </c>
      <c r="P181" s="31" t="s">
        <v>141</v>
      </c>
      <c r="Q181" s="30" t="s">
        <v>255</v>
      </c>
      <c r="R181" s="30">
        <v>8090010</v>
      </c>
      <c r="S181" s="30" t="s">
        <v>772</v>
      </c>
      <c r="T181" s="30" t="s">
        <v>773</v>
      </c>
      <c r="U181" s="31">
        <v>1</v>
      </c>
      <c r="V181" s="33">
        <v>20</v>
      </c>
      <c r="W181" s="33">
        <f>V181</f>
        <v>20</v>
      </c>
      <c r="X181" s="31" t="s">
        <v>774</v>
      </c>
      <c r="Y181" s="31" t="s">
        <v>78</v>
      </c>
      <c r="Z181" s="31" t="s">
        <v>774</v>
      </c>
      <c r="AA181" s="31" t="s">
        <v>78</v>
      </c>
      <c r="AB181" s="31" t="s">
        <v>774</v>
      </c>
      <c r="AC181" s="31" t="s">
        <v>78</v>
      </c>
      <c r="AD181" s="31" t="s">
        <v>774</v>
      </c>
      <c r="AE181" s="31" t="s">
        <v>79</v>
      </c>
      <c r="AF181" s="31" t="s">
        <v>774</v>
      </c>
      <c r="AG181" s="31" t="s">
        <v>79</v>
      </c>
      <c r="AH181" s="31" t="s">
        <v>774</v>
      </c>
      <c r="AI181" s="31" t="s">
        <v>79</v>
      </c>
      <c r="AJ181" s="31" t="s">
        <v>256</v>
      </c>
      <c r="AK181" s="31" t="s">
        <v>83</v>
      </c>
      <c r="AL181" s="31" t="s">
        <v>141</v>
      </c>
      <c r="AM181" s="31" t="s">
        <v>288</v>
      </c>
      <c r="AN181" s="31" t="s">
        <v>289</v>
      </c>
      <c r="AO181" s="31"/>
      <c r="AP181" s="31"/>
      <c r="AQ181" s="31" t="s">
        <v>520</v>
      </c>
    </row>
    <row r="182" spans="1:44" ht="78.75" customHeight="1">
      <c r="A182" s="27">
        <f t="shared" si="2"/>
        <v>157</v>
      </c>
      <c r="B182" s="28" t="s">
        <v>781</v>
      </c>
      <c r="C182" s="29" t="s">
        <v>252</v>
      </c>
      <c r="D182" s="30" t="s">
        <v>141</v>
      </c>
      <c r="E182" s="31"/>
      <c r="F182" s="30" t="s">
        <v>767</v>
      </c>
      <c r="G182" s="67" t="s">
        <v>777</v>
      </c>
      <c r="H182" s="30" t="s">
        <v>71</v>
      </c>
      <c r="I182" s="67" t="str">
        <f>G182</f>
        <v>ОКИД</v>
      </c>
      <c r="J182" s="67" t="str">
        <f>I182</f>
        <v>ОКИД</v>
      </c>
      <c r="K182" s="32" t="s">
        <v>238</v>
      </c>
      <c r="L182" s="30" t="s">
        <v>404</v>
      </c>
      <c r="M182" s="31" t="s">
        <v>782</v>
      </c>
      <c r="N182" s="31" t="s">
        <v>779</v>
      </c>
      <c r="O182" s="30" t="s">
        <v>780</v>
      </c>
      <c r="P182" s="31" t="s">
        <v>141</v>
      </c>
      <c r="Q182" s="30" t="s">
        <v>255</v>
      </c>
      <c r="R182" s="30">
        <v>8090010</v>
      </c>
      <c r="S182" s="30" t="s">
        <v>772</v>
      </c>
      <c r="T182" s="30" t="s">
        <v>773</v>
      </c>
      <c r="U182" s="31">
        <v>1</v>
      </c>
      <c r="V182" s="33">
        <v>25</v>
      </c>
      <c r="W182" s="33">
        <f>V182</f>
        <v>25</v>
      </c>
      <c r="X182" s="31" t="s">
        <v>774</v>
      </c>
      <c r="Y182" s="28" t="s">
        <v>105</v>
      </c>
      <c r="Z182" s="31" t="s">
        <v>774</v>
      </c>
      <c r="AA182" s="28" t="s">
        <v>105</v>
      </c>
      <c r="AB182" s="31" t="s">
        <v>774</v>
      </c>
      <c r="AC182" s="28" t="s">
        <v>105</v>
      </c>
      <c r="AD182" s="31" t="s">
        <v>774</v>
      </c>
      <c r="AE182" s="28" t="s">
        <v>105</v>
      </c>
      <c r="AF182" s="31" t="s">
        <v>774</v>
      </c>
      <c r="AG182" s="28" t="s">
        <v>105</v>
      </c>
      <c r="AH182" s="31" t="s">
        <v>774</v>
      </c>
      <c r="AI182" s="28" t="s">
        <v>92</v>
      </c>
      <c r="AJ182" s="31" t="s">
        <v>256</v>
      </c>
      <c r="AK182" s="31" t="s">
        <v>83</v>
      </c>
      <c r="AL182" s="31" t="s">
        <v>141</v>
      </c>
      <c r="AM182" s="31" t="s">
        <v>288</v>
      </c>
      <c r="AN182" s="31" t="s">
        <v>289</v>
      </c>
      <c r="AO182" s="31"/>
      <c r="AP182" s="31"/>
      <c r="AQ182" s="31" t="s">
        <v>783</v>
      </c>
    </row>
    <row r="183" spans="1:44" ht="56.25" customHeight="1">
      <c r="A183" s="27">
        <f t="shared" si="2"/>
        <v>158</v>
      </c>
      <c r="B183" s="28" t="s">
        <v>784</v>
      </c>
      <c r="C183" s="29" t="s">
        <v>133</v>
      </c>
      <c r="D183" s="30" t="s">
        <v>141</v>
      </c>
      <c r="E183" s="31"/>
      <c r="F183" s="30" t="s">
        <v>767</v>
      </c>
      <c r="G183" s="67" t="s">
        <v>777</v>
      </c>
      <c r="H183" s="30" t="s">
        <v>71</v>
      </c>
      <c r="I183" s="67" t="str">
        <f>G183</f>
        <v>ОКИД</v>
      </c>
      <c r="J183" s="67" t="str">
        <f>I183</f>
        <v>ОКИД</v>
      </c>
      <c r="K183" s="32" t="s">
        <v>238</v>
      </c>
      <c r="L183" s="30" t="s">
        <v>404</v>
      </c>
      <c r="M183" s="31" t="s">
        <v>785</v>
      </c>
      <c r="N183" s="31" t="s">
        <v>779</v>
      </c>
      <c r="O183" s="30" t="s">
        <v>780</v>
      </c>
      <c r="P183" s="31" t="s">
        <v>141</v>
      </c>
      <c r="Q183" s="30" t="s">
        <v>255</v>
      </c>
      <c r="R183" s="30">
        <v>8090010</v>
      </c>
      <c r="S183" s="30" t="s">
        <v>772</v>
      </c>
      <c r="T183" s="30" t="s">
        <v>773</v>
      </c>
      <c r="U183" s="31">
        <v>1</v>
      </c>
      <c r="V183" s="33">
        <v>20</v>
      </c>
      <c r="W183" s="33">
        <f>V183</f>
        <v>20</v>
      </c>
      <c r="X183" s="31" t="s">
        <v>774</v>
      </c>
      <c r="Y183" s="31" t="s">
        <v>105</v>
      </c>
      <c r="Z183" s="31" t="s">
        <v>774</v>
      </c>
      <c r="AA183" s="31" t="s">
        <v>105</v>
      </c>
      <c r="AB183" s="31" t="s">
        <v>774</v>
      </c>
      <c r="AC183" s="31" t="s">
        <v>105</v>
      </c>
      <c r="AD183" s="31" t="s">
        <v>774</v>
      </c>
      <c r="AE183" s="31" t="s">
        <v>106</v>
      </c>
      <c r="AF183" s="31" t="s">
        <v>774</v>
      </c>
      <c r="AG183" s="31" t="s">
        <v>106</v>
      </c>
      <c r="AH183" s="31" t="s">
        <v>774</v>
      </c>
      <c r="AI183" s="31" t="s">
        <v>106</v>
      </c>
      <c r="AJ183" s="31" t="s">
        <v>256</v>
      </c>
      <c r="AK183" s="31" t="s">
        <v>83</v>
      </c>
      <c r="AL183" s="31" t="s">
        <v>141</v>
      </c>
      <c r="AM183" s="31" t="s">
        <v>288</v>
      </c>
      <c r="AN183" s="31" t="s">
        <v>289</v>
      </c>
      <c r="AO183" s="31"/>
      <c r="AP183" s="31"/>
      <c r="AQ183" s="31" t="s">
        <v>775</v>
      </c>
    </row>
    <row r="184" spans="1:44" ht="67.5" customHeight="1">
      <c r="A184" s="27">
        <f t="shared" si="2"/>
        <v>159</v>
      </c>
      <c r="B184" s="28" t="s">
        <v>786</v>
      </c>
      <c r="C184" s="29" t="s">
        <v>141</v>
      </c>
      <c r="D184" s="30" t="s">
        <v>141</v>
      </c>
      <c r="E184" s="31">
        <v>6</v>
      </c>
      <c r="F184" s="30" t="s">
        <v>767</v>
      </c>
      <c r="G184" s="67" t="s">
        <v>787</v>
      </c>
      <c r="H184" s="30" t="s">
        <v>71</v>
      </c>
      <c r="I184" s="67" t="s">
        <v>787</v>
      </c>
      <c r="J184" s="67" t="s">
        <v>787</v>
      </c>
      <c r="K184" s="32" t="s">
        <v>238</v>
      </c>
      <c r="L184" s="30" t="s">
        <v>404</v>
      </c>
      <c r="M184" s="31" t="s">
        <v>788</v>
      </c>
      <c r="N184" s="31" t="s">
        <v>788</v>
      </c>
      <c r="O184" s="30" t="s">
        <v>789</v>
      </c>
      <c r="P184" s="31" t="s">
        <v>141</v>
      </c>
      <c r="Q184" s="30">
        <v>7240</v>
      </c>
      <c r="R184" s="30">
        <v>7410000</v>
      </c>
      <c r="S184" s="30">
        <v>796</v>
      </c>
      <c r="T184" s="30" t="s">
        <v>191</v>
      </c>
      <c r="U184" s="31">
        <v>1</v>
      </c>
      <c r="V184" s="33">
        <v>3600</v>
      </c>
      <c r="W184" s="33">
        <v>3000</v>
      </c>
      <c r="X184" s="31">
        <v>2013</v>
      </c>
      <c r="Y184" s="31" t="s">
        <v>92</v>
      </c>
      <c r="Z184" s="31">
        <v>2014</v>
      </c>
      <c r="AA184" s="31" t="s">
        <v>93</v>
      </c>
      <c r="AB184" s="31">
        <v>2014</v>
      </c>
      <c r="AC184" s="31" t="s">
        <v>94</v>
      </c>
      <c r="AD184" s="31">
        <v>2014</v>
      </c>
      <c r="AE184" s="31" t="s">
        <v>94</v>
      </c>
      <c r="AF184" s="31">
        <v>2014</v>
      </c>
      <c r="AG184" s="31" t="s">
        <v>78</v>
      </c>
      <c r="AH184" s="31">
        <v>2015</v>
      </c>
      <c r="AI184" s="31" t="s">
        <v>94</v>
      </c>
      <c r="AJ184" s="31" t="s">
        <v>82</v>
      </c>
      <c r="AK184" s="31" t="s">
        <v>83</v>
      </c>
      <c r="AL184" s="31" t="s">
        <v>141</v>
      </c>
      <c r="AM184" s="31" t="s">
        <v>288</v>
      </c>
      <c r="AN184" s="31" t="s">
        <v>289</v>
      </c>
      <c r="AO184" s="31" t="s">
        <v>790</v>
      </c>
      <c r="AP184" s="31" t="s">
        <v>791</v>
      </c>
      <c r="AQ184" s="31"/>
    </row>
    <row r="185" spans="1:44" ht="67.5" customHeight="1">
      <c r="A185" s="27">
        <f t="shared" si="2"/>
        <v>160</v>
      </c>
      <c r="B185" s="28" t="s">
        <v>792</v>
      </c>
      <c r="C185" s="29" t="s">
        <v>141</v>
      </c>
      <c r="D185" s="30" t="s">
        <v>141</v>
      </c>
      <c r="E185" s="31" t="s">
        <v>141</v>
      </c>
      <c r="F185" s="30" t="s">
        <v>767</v>
      </c>
      <c r="G185" s="67" t="s">
        <v>787</v>
      </c>
      <c r="H185" s="30" t="s">
        <v>71</v>
      </c>
      <c r="I185" s="67" t="str">
        <f t="shared" ref="I185:I191" si="3">G185</f>
        <v>ОРРЭМ</v>
      </c>
      <c r="J185" s="67" t="str">
        <f t="shared" ref="J185:J191" si="4">I185</f>
        <v>ОРРЭМ</v>
      </c>
      <c r="K185" s="32" t="s">
        <v>238</v>
      </c>
      <c r="L185" s="30" t="s">
        <v>404</v>
      </c>
      <c r="M185" s="31" t="s">
        <v>793</v>
      </c>
      <c r="N185" s="31" t="str">
        <f>M185</f>
        <v>Услуга по организации и регулированию биржевой торговли</v>
      </c>
      <c r="O185" s="30" t="s">
        <v>794</v>
      </c>
      <c r="P185" s="31" t="s">
        <v>141</v>
      </c>
      <c r="Q185" s="30">
        <v>67111</v>
      </c>
      <c r="R185" s="30">
        <v>519</v>
      </c>
      <c r="S185" s="30">
        <v>796</v>
      </c>
      <c r="T185" s="30" t="s">
        <v>191</v>
      </c>
      <c r="U185" s="31">
        <v>1</v>
      </c>
      <c r="V185" s="33">
        <v>129.80000000000001</v>
      </c>
      <c r="W185" s="33">
        <f t="shared" ref="W185:W191" si="5">V185</f>
        <v>129.80000000000001</v>
      </c>
      <c r="X185" s="31">
        <v>2013</v>
      </c>
      <c r="Y185" s="31" t="s">
        <v>106</v>
      </c>
      <c r="Z185" s="31">
        <v>2013</v>
      </c>
      <c r="AA185" s="31" t="s">
        <v>92</v>
      </c>
      <c r="AB185" s="31">
        <v>2014</v>
      </c>
      <c r="AC185" s="31" t="s">
        <v>93</v>
      </c>
      <c r="AD185" s="31">
        <v>2014</v>
      </c>
      <c r="AE185" s="31" t="s">
        <v>93</v>
      </c>
      <c r="AF185" s="31">
        <v>2014</v>
      </c>
      <c r="AG185" s="31" t="s">
        <v>93</v>
      </c>
      <c r="AH185" s="31">
        <v>2014</v>
      </c>
      <c r="AI185" s="31" t="s">
        <v>92</v>
      </c>
      <c r="AJ185" s="31" t="s">
        <v>82</v>
      </c>
      <c r="AK185" s="31" t="s">
        <v>83</v>
      </c>
      <c r="AL185" s="31" t="s">
        <v>141</v>
      </c>
      <c r="AM185" s="31" t="s">
        <v>288</v>
      </c>
      <c r="AN185" s="31" t="s">
        <v>289</v>
      </c>
      <c r="AO185" s="31" t="s">
        <v>795</v>
      </c>
      <c r="AP185" s="31" t="s">
        <v>796</v>
      </c>
      <c r="AQ185" s="31"/>
    </row>
    <row r="186" spans="1:44" ht="90" customHeight="1">
      <c r="A186" s="27">
        <f t="shared" si="2"/>
        <v>161</v>
      </c>
      <c r="B186" s="28" t="s">
        <v>797</v>
      </c>
      <c r="C186" s="29" t="s">
        <v>141</v>
      </c>
      <c r="D186" s="30" t="s">
        <v>141</v>
      </c>
      <c r="E186" s="31" t="s">
        <v>141</v>
      </c>
      <c r="F186" s="30" t="s">
        <v>767</v>
      </c>
      <c r="G186" s="67" t="s">
        <v>787</v>
      </c>
      <c r="H186" s="30" t="s">
        <v>71</v>
      </c>
      <c r="I186" s="67" t="str">
        <f t="shared" si="3"/>
        <v>ОРРЭМ</v>
      </c>
      <c r="J186" s="67" t="str">
        <f t="shared" si="4"/>
        <v>ОРРЭМ</v>
      </c>
      <c r="K186" s="32" t="s">
        <v>18</v>
      </c>
      <c r="L186" s="30" t="s">
        <v>798</v>
      </c>
      <c r="M186" s="31" t="s">
        <v>799</v>
      </c>
      <c r="N186" s="31" t="s">
        <v>799</v>
      </c>
      <c r="O186" s="30" t="s">
        <v>800</v>
      </c>
      <c r="P186" s="31" t="s">
        <v>141</v>
      </c>
      <c r="Q186" s="30" t="s">
        <v>713</v>
      </c>
      <c r="R186" s="30">
        <v>4010419</v>
      </c>
      <c r="S186" s="30">
        <v>246</v>
      </c>
      <c r="T186" s="30" t="s">
        <v>801</v>
      </c>
      <c r="U186" s="31">
        <v>1</v>
      </c>
      <c r="V186" s="33">
        <v>867.721</v>
      </c>
      <c r="W186" s="33">
        <f t="shared" si="5"/>
        <v>867.721</v>
      </c>
      <c r="X186" s="31">
        <v>2013</v>
      </c>
      <c r="Y186" s="31" t="s">
        <v>106</v>
      </c>
      <c r="Z186" s="31">
        <v>2013</v>
      </c>
      <c r="AA186" s="31" t="s">
        <v>92</v>
      </c>
      <c r="AB186" s="31">
        <v>2014</v>
      </c>
      <c r="AC186" s="31" t="s">
        <v>93</v>
      </c>
      <c r="AD186" s="31">
        <v>2014</v>
      </c>
      <c r="AE186" s="31" t="s">
        <v>93</v>
      </c>
      <c r="AF186" s="31">
        <v>2014</v>
      </c>
      <c r="AG186" s="31" t="s">
        <v>93</v>
      </c>
      <c r="AH186" s="31">
        <v>2014</v>
      </c>
      <c r="AI186" s="31" t="s">
        <v>92</v>
      </c>
      <c r="AJ186" s="31" t="s">
        <v>82</v>
      </c>
      <c r="AK186" s="31" t="s">
        <v>83</v>
      </c>
      <c r="AL186" s="31" t="s">
        <v>141</v>
      </c>
      <c r="AM186" s="31" t="s">
        <v>288</v>
      </c>
      <c r="AN186" s="31" t="s">
        <v>289</v>
      </c>
      <c r="AO186" s="31" t="s">
        <v>802</v>
      </c>
      <c r="AP186" s="31"/>
      <c r="AQ186" s="31"/>
    </row>
    <row r="187" spans="1:44" ht="90" customHeight="1">
      <c r="A187" s="27">
        <f t="shared" si="2"/>
        <v>162</v>
      </c>
      <c r="B187" s="28" t="s">
        <v>803</v>
      </c>
      <c r="C187" s="29" t="s">
        <v>141</v>
      </c>
      <c r="D187" s="30" t="s">
        <v>141</v>
      </c>
      <c r="E187" s="31" t="s">
        <v>141</v>
      </c>
      <c r="F187" s="30" t="s">
        <v>767</v>
      </c>
      <c r="G187" s="67" t="s">
        <v>787</v>
      </c>
      <c r="H187" s="30" t="s">
        <v>71</v>
      </c>
      <c r="I187" s="67" t="str">
        <f t="shared" si="3"/>
        <v>ОРРЭМ</v>
      </c>
      <c r="J187" s="67" t="str">
        <f t="shared" si="4"/>
        <v>ОРРЭМ</v>
      </c>
      <c r="K187" s="32" t="s">
        <v>18</v>
      </c>
      <c r="L187" s="30" t="s">
        <v>804</v>
      </c>
      <c r="M187" s="31" t="s">
        <v>805</v>
      </c>
      <c r="N187" s="31" t="s">
        <v>805</v>
      </c>
      <c r="O187" s="30" t="s">
        <v>806</v>
      </c>
      <c r="P187" s="31" t="s">
        <v>141</v>
      </c>
      <c r="Q187" s="30" t="s">
        <v>713</v>
      </c>
      <c r="R187" s="30">
        <v>4010419</v>
      </c>
      <c r="S187" s="30">
        <v>246</v>
      </c>
      <c r="T187" s="30" t="s">
        <v>801</v>
      </c>
      <c r="U187" s="31">
        <v>1</v>
      </c>
      <c r="V187" s="33">
        <v>771.30700000000002</v>
      </c>
      <c r="W187" s="33">
        <f t="shared" si="5"/>
        <v>771.30700000000002</v>
      </c>
      <c r="X187" s="31">
        <v>2013</v>
      </c>
      <c r="Y187" s="31" t="s">
        <v>106</v>
      </c>
      <c r="Z187" s="31">
        <v>2013</v>
      </c>
      <c r="AA187" s="31" t="s">
        <v>92</v>
      </c>
      <c r="AB187" s="31">
        <v>2014</v>
      </c>
      <c r="AC187" s="31" t="s">
        <v>93</v>
      </c>
      <c r="AD187" s="31">
        <v>2014</v>
      </c>
      <c r="AE187" s="31" t="s">
        <v>93</v>
      </c>
      <c r="AF187" s="31">
        <v>2014</v>
      </c>
      <c r="AG187" s="31" t="s">
        <v>93</v>
      </c>
      <c r="AH187" s="31">
        <v>2014</v>
      </c>
      <c r="AI187" s="31" t="s">
        <v>92</v>
      </c>
      <c r="AJ187" s="31" t="s">
        <v>82</v>
      </c>
      <c r="AK187" s="31" t="s">
        <v>83</v>
      </c>
      <c r="AL187" s="31" t="s">
        <v>141</v>
      </c>
      <c r="AM187" s="31" t="s">
        <v>288</v>
      </c>
      <c r="AN187" s="31" t="s">
        <v>289</v>
      </c>
      <c r="AO187" s="31" t="s">
        <v>802</v>
      </c>
      <c r="AP187" s="31"/>
      <c r="AQ187" s="31"/>
    </row>
    <row r="188" spans="1:44" ht="56.25" customHeight="1">
      <c r="A188" s="27">
        <f t="shared" si="2"/>
        <v>163</v>
      </c>
      <c r="B188" s="28" t="s">
        <v>807</v>
      </c>
      <c r="C188" s="29" t="s">
        <v>133</v>
      </c>
      <c r="D188" s="30" t="s">
        <v>141</v>
      </c>
      <c r="E188" s="31" t="s">
        <v>141</v>
      </c>
      <c r="F188" s="30" t="s">
        <v>767</v>
      </c>
      <c r="G188" s="67" t="s">
        <v>787</v>
      </c>
      <c r="H188" s="30" t="s">
        <v>71</v>
      </c>
      <c r="I188" s="67" t="str">
        <f t="shared" si="3"/>
        <v>ОРРЭМ</v>
      </c>
      <c r="J188" s="67" t="str">
        <f t="shared" si="4"/>
        <v>ОРРЭМ</v>
      </c>
      <c r="K188" s="32" t="s">
        <v>238</v>
      </c>
      <c r="L188" s="30" t="s">
        <v>404</v>
      </c>
      <c r="M188" s="31" t="s">
        <v>808</v>
      </c>
      <c r="N188" s="31" t="s">
        <v>809</v>
      </c>
      <c r="O188" s="30" t="s">
        <v>771</v>
      </c>
      <c r="P188" s="31" t="s">
        <v>141</v>
      </c>
      <c r="Q188" s="30" t="s">
        <v>255</v>
      </c>
      <c r="R188" s="30">
        <v>8090010</v>
      </c>
      <c r="S188" s="30" t="s">
        <v>772</v>
      </c>
      <c r="T188" s="30" t="s">
        <v>773</v>
      </c>
      <c r="U188" s="31">
        <v>1</v>
      </c>
      <c r="V188" s="33">
        <v>40</v>
      </c>
      <c r="W188" s="33">
        <f t="shared" si="5"/>
        <v>40</v>
      </c>
      <c r="X188" s="31">
        <v>2014</v>
      </c>
      <c r="Y188" s="31" t="s">
        <v>94</v>
      </c>
      <c r="Z188" s="31" t="s">
        <v>774</v>
      </c>
      <c r="AA188" s="31" t="s">
        <v>78</v>
      </c>
      <c r="AB188" s="31" t="s">
        <v>774</v>
      </c>
      <c r="AC188" s="31" t="s">
        <v>78</v>
      </c>
      <c r="AD188" s="31" t="s">
        <v>774</v>
      </c>
      <c r="AE188" s="31" t="s">
        <v>79</v>
      </c>
      <c r="AF188" s="31" t="s">
        <v>774</v>
      </c>
      <c r="AG188" s="31" t="s">
        <v>79</v>
      </c>
      <c r="AH188" s="31" t="s">
        <v>774</v>
      </c>
      <c r="AI188" s="31" t="s">
        <v>79</v>
      </c>
      <c r="AJ188" s="31" t="s">
        <v>256</v>
      </c>
      <c r="AK188" s="31" t="s">
        <v>83</v>
      </c>
      <c r="AL188" s="31" t="s">
        <v>141</v>
      </c>
      <c r="AM188" s="31" t="s">
        <v>288</v>
      </c>
      <c r="AN188" s="31" t="s">
        <v>289</v>
      </c>
      <c r="AO188" s="31"/>
      <c r="AP188" s="31"/>
      <c r="AQ188" s="31" t="s">
        <v>379</v>
      </c>
    </row>
    <row r="189" spans="1:44" ht="56.25" customHeight="1">
      <c r="A189" s="27">
        <f t="shared" si="2"/>
        <v>164</v>
      </c>
      <c r="B189" s="28" t="s">
        <v>810</v>
      </c>
      <c r="C189" s="29" t="s">
        <v>133</v>
      </c>
      <c r="D189" s="30" t="s">
        <v>141</v>
      </c>
      <c r="E189" s="31" t="s">
        <v>141</v>
      </c>
      <c r="F189" s="30" t="s">
        <v>767</v>
      </c>
      <c r="G189" s="67" t="s">
        <v>787</v>
      </c>
      <c r="H189" s="30" t="s">
        <v>71</v>
      </c>
      <c r="I189" s="67" t="str">
        <f t="shared" si="3"/>
        <v>ОРРЭМ</v>
      </c>
      <c r="J189" s="67" t="str">
        <f t="shared" si="4"/>
        <v>ОРРЭМ</v>
      </c>
      <c r="K189" s="32" t="s">
        <v>238</v>
      </c>
      <c r="L189" s="30" t="s">
        <v>404</v>
      </c>
      <c r="M189" s="31" t="s">
        <v>811</v>
      </c>
      <c r="N189" s="31" t="s">
        <v>809</v>
      </c>
      <c r="O189" s="30" t="s">
        <v>771</v>
      </c>
      <c r="P189" s="31" t="s">
        <v>141</v>
      </c>
      <c r="Q189" s="30" t="s">
        <v>255</v>
      </c>
      <c r="R189" s="30">
        <v>8090010</v>
      </c>
      <c r="S189" s="30" t="s">
        <v>772</v>
      </c>
      <c r="T189" s="30" t="s">
        <v>773</v>
      </c>
      <c r="U189" s="31">
        <v>1</v>
      </c>
      <c r="V189" s="33">
        <v>40</v>
      </c>
      <c r="W189" s="33">
        <f t="shared" si="5"/>
        <v>40</v>
      </c>
      <c r="X189" s="31">
        <v>2014</v>
      </c>
      <c r="Y189" s="31" t="s">
        <v>131</v>
      </c>
      <c r="Z189" s="31" t="s">
        <v>774</v>
      </c>
      <c r="AA189" s="31" t="s">
        <v>104</v>
      </c>
      <c r="AB189" s="31" t="s">
        <v>774</v>
      </c>
      <c r="AC189" s="31" t="s">
        <v>104</v>
      </c>
      <c r="AD189" s="31" t="s">
        <v>774</v>
      </c>
      <c r="AE189" s="31" t="s">
        <v>105</v>
      </c>
      <c r="AF189" s="31" t="s">
        <v>774</v>
      </c>
      <c r="AG189" s="31" t="s">
        <v>105</v>
      </c>
      <c r="AH189" s="31" t="s">
        <v>774</v>
      </c>
      <c r="AI189" s="31" t="s">
        <v>105</v>
      </c>
      <c r="AJ189" s="31" t="s">
        <v>256</v>
      </c>
      <c r="AK189" s="31" t="s">
        <v>83</v>
      </c>
      <c r="AL189" s="31" t="s">
        <v>141</v>
      </c>
      <c r="AM189" s="31" t="s">
        <v>288</v>
      </c>
      <c r="AN189" s="31" t="s">
        <v>289</v>
      </c>
      <c r="AO189" s="31"/>
      <c r="AP189" s="31"/>
      <c r="AQ189" s="31" t="s">
        <v>812</v>
      </c>
    </row>
    <row r="190" spans="1:44" ht="56.25" customHeight="1">
      <c r="A190" s="27">
        <f t="shared" si="2"/>
        <v>165</v>
      </c>
      <c r="B190" s="28" t="s">
        <v>813</v>
      </c>
      <c r="C190" s="29" t="s">
        <v>141</v>
      </c>
      <c r="D190" s="30" t="s">
        <v>141</v>
      </c>
      <c r="E190" s="31"/>
      <c r="F190" s="30" t="s">
        <v>767</v>
      </c>
      <c r="G190" s="67" t="s">
        <v>814</v>
      </c>
      <c r="H190" s="30" t="s">
        <v>71</v>
      </c>
      <c r="I190" s="67" t="str">
        <f t="shared" si="3"/>
        <v>ООТиМП</v>
      </c>
      <c r="J190" s="67" t="str">
        <f t="shared" si="4"/>
        <v>ООТиМП</v>
      </c>
      <c r="K190" s="32" t="s">
        <v>238</v>
      </c>
      <c r="L190" s="30" t="s">
        <v>404</v>
      </c>
      <c r="M190" s="31" t="s">
        <v>815</v>
      </c>
      <c r="N190" s="31" t="s">
        <v>779</v>
      </c>
      <c r="O190" s="30" t="s">
        <v>780</v>
      </c>
      <c r="P190" s="31" t="s">
        <v>141</v>
      </c>
      <c r="Q190" s="30" t="s">
        <v>255</v>
      </c>
      <c r="R190" s="30">
        <v>8090010</v>
      </c>
      <c r="S190" s="30" t="s">
        <v>772</v>
      </c>
      <c r="T190" s="30" t="s">
        <v>773</v>
      </c>
      <c r="U190" s="31">
        <v>1</v>
      </c>
      <c r="V190" s="33">
        <v>20</v>
      </c>
      <c r="W190" s="33">
        <f t="shared" si="5"/>
        <v>20</v>
      </c>
      <c r="X190" s="31" t="s">
        <v>774</v>
      </c>
      <c r="Y190" s="31" t="s">
        <v>94</v>
      </c>
      <c r="Z190" s="31" t="s">
        <v>774</v>
      </c>
      <c r="AA190" s="31" t="s">
        <v>94</v>
      </c>
      <c r="AB190" s="31" t="s">
        <v>774</v>
      </c>
      <c r="AC190" s="31" t="s">
        <v>94</v>
      </c>
      <c r="AD190" s="31" t="s">
        <v>774</v>
      </c>
      <c r="AE190" s="31" t="s">
        <v>78</v>
      </c>
      <c r="AF190" s="31" t="s">
        <v>774</v>
      </c>
      <c r="AG190" s="31" t="s">
        <v>78</v>
      </c>
      <c r="AH190" s="31" t="s">
        <v>774</v>
      </c>
      <c r="AI190" s="31" t="s">
        <v>78</v>
      </c>
      <c r="AJ190" s="31" t="s">
        <v>256</v>
      </c>
      <c r="AK190" s="31" t="s">
        <v>83</v>
      </c>
      <c r="AL190" s="31" t="s">
        <v>141</v>
      </c>
      <c r="AM190" s="31" t="s">
        <v>288</v>
      </c>
      <c r="AN190" s="31" t="s">
        <v>289</v>
      </c>
      <c r="AO190" s="31"/>
      <c r="AP190" s="31"/>
      <c r="AQ190" s="31"/>
    </row>
    <row r="191" spans="1:44" ht="56.25" customHeight="1">
      <c r="A191" s="27">
        <f t="shared" si="2"/>
        <v>166</v>
      </c>
      <c r="B191" s="28" t="s">
        <v>816</v>
      </c>
      <c r="C191" s="29" t="s">
        <v>133</v>
      </c>
      <c r="D191" s="30" t="s">
        <v>141</v>
      </c>
      <c r="E191" s="31"/>
      <c r="F191" s="30" t="s">
        <v>767</v>
      </c>
      <c r="G191" s="67" t="s">
        <v>814</v>
      </c>
      <c r="H191" s="30" t="s">
        <v>71</v>
      </c>
      <c r="I191" s="67" t="str">
        <f t="shared" si="3"/>
        <v>ООТиМП</v>
      </c>
      <c r="J191" s="67" t="str">
        <f t="shared" si="4"/>
        <v>ООТиМП</v>
      </c>
      <c r="K191" s="32" t="s">
        <v>238</v>
      </c>
      <c r="L191" s="30" t="s">
        <v>404</v>
      </c>
      <c r="M191" s="31" t="s">
        <v>817</v>
      </c>
      <c r="N191" s="31" t="s">
        <v>779</v>
      </c>
      <c r="O191" s="30" t="s">
        <v>780</v>
      </c>
      <c r="P191" s="31" t="s">
        <v>141</v>
      </c>
      <c r="Q191" s="30" t="s">
        <v>255</v>
      </c>
      <c r="R191" s="30">
        <v>8090010</v>
      </c>
      <c r="S191" s="30" t="s">
        <v>772</v>
      </c>
      <c r="T191" s="30" t="s">
        <v>773</v>
      </c>
      <c r="U191" s="31">
        <v>1</v>
      </c>
      <c r="V191" s="33">
        <v>40</v>
      </c>
      <c r="W191" s="33">
        <f t="shared" si="5"/>
        <v>40</v>
      </c>
      <c r="X191" s="31" t="s">
        <v>774</v>
      </c>
      <c r="Y191" s="31" t="s">
        <v>131</v>
      </c>
      <c r="Z191" s="31" t="s">
        <v>774</v>
      </c>
      <c r="AA191" s="31" t="s">
        <v>131</v>
      </c>
      <c r="AB191" s="31" t="s">
        <v>774</v>
      </c>
      <c r="AC191" s="31" t="s">
        <v>131</v>
      </c>
      <c r="AD191" s="31" t="s">
        <v>774</v>
      </c>
      <c r="AE191" s="31" t="s">
        <v>104</v>
      </c>
      <c r="AF191" s="31" t="s">
        <v>774</v>
      </c>
      <c r="AG191" s="31" t="s">
        <v>104</v>
      </c>
      <c r="AH191" s="31" t="s">
        <v>774</v>
      </c>
      <c r="AI191" s="31" t="s">
        <v>104</v>
      </c>
      <c r="AJ191" s="31" t="s">
        <v>256</v>
      </c>
      <c r="AK191" s="31" t="s">
        <v>83</v>
      </c>
      <c r="AL191" s="31" t="s">
        <v>141</v>
      </c>
      <c r="AM191" s="31" t="s">
        <v>288</v>
      </c>
      <c r="AN191" s="31" t="s">
        <v>289</v>
      </c>
      <c r="AO191" s="31"/>
      <c r="AP191" s="31"/>
      <c r="AQ191" s="31" t="s">
        <v>482</v>
      </c>
      <c r="AR191" s="59"/>
    </row>
    <row r="192" spans="1:44" ht="45" customHeight="1">
      <c r="A192" s="27">
        <f t="shared" ref="A192:A255" si="6">A191+1</f>
        <v>167</v>
      </c>
      <c r="B192" s="28" t="s">
        <v>818</v>
      </c>
      <c r="C192" s="29" t="s">
        <v>98</v>
      </c>
      <c r="D192" s="30" t="s">
        <v>141</v>
      </c>
      <c r="E192" s="31">
        <v>8</v>
      </c>
      <c r="F192" s="30" t="s">
        <v>767</v>
      </c>
      <c r="G192" s="67" t="s">
        <v>819</v>
      </c>
      <c r="H192" s="30" t="s">
        <v>71</v>
      </c>
      <c r="I192" s="67" t="s">
        <v>819</v>
      </c>
      <c r="J192" s="67" t="s">
        <v>819</v>
      </c>
      <c r="K192" s="32" t="s">
        <v>18</v>
      </c>
      <c r="L192" s="30" t="s">
        <v>820</v>
      </c>
      <c r="M192" s="31" t="s">
        <v>821</v>
      </c>
      <c r="N192" s="31" t="s">
        <v>822</v>
      </c>
      <c r="O192" s="30" t="s">
        <v>823</v>
      </c>
      <c r="P192" s="31" t="s">
        <v>141</v>
      </c>
      <c r="Q192" s="30">
        <v>7260000</v>
      </c>
      <c r="R192" s="30">
        <v>7260090</v>
      </c>
      <c r="S192" s="30">
        <v>796</v>
      </c>
      <c r="T192" s="30" t="s">
        <v>191</v>
      </c>
      <c r="U192" s="31">
        <v>2</v>
      </c>
      <c r="V192" s="33">
        <v>25</v>
      </c>
      <c r="W192" s="33"/>
      <c r="X192" s="31">
        <v>2013</v>
      </c>
      <c r="Y192" s="31" t="s">
        <v>106</v>
      </c>
      <c r="Z192" s="31">
        <v>2014</v>
      </c>
      <c r="AA192" s="31" t="s">
        <v>78</v>
      </c>
      <c r="AB192" s="31">
        <v>2014</v>
      </c>
      <c r="AC192" s="31" t="s">
        <v>79</v>
      </c>
      <c r="AD192" s="31">
        <v>2014</v>
      </c>
      <c r="AE192" s="31" t="s">
        <v>79</v>
      </c>
      <c r="AF192" s="31">
        <v>2014</v>
      </c>
      <c r="AG192" s="31" t="s">
        <v>80</v>
      </c>
      <c r="AH192" s="31">
        <v>2014</v>
      </c>
      <c r="AI192" s="31" t="s">
        <v>92</v>
      </c>
      <c r="AJ192" s="31" t="s">
        <v>82</v>
      </c>
      <c r="AK192" s="31" t="s">
        <v>83</v>
      </c>
      <c r="AL192" s="31" t="s">
        <v>141</v>
      </c>
      <c r="AM192" s="31" t="s">
        <v>288</v>
      </c>
      <c r="AN192" s="31" t="s">
        <v>289</v>
      </c>
      <c r="AO192" s="31" t="s">
        <v>824</v>
      </c>
      <c r="AP192" s="31" t="s">
        <v>825</v>
      </c>
      <c r="AQ192" s="31" t="s">
        <v>379</v>
      </c>
    </row>
    <row r="193" spans="1:44" ht="45" customHeight="1">
      <c r="A193" s="27">
        <f t="shared" si="6"/>
        <v>168</v>
      </c>
      <c r="B193" s="28" t="s">
        <v>826</v>
      </c>
      <c r="C193" s="29" t="s">
        <v>141</v>
      </c>
      <c r="D193" s="30" t="s">
        <v>141</v>
      </c>
      <c r="E193" s="31">
        <v>8</v>
      </c>
      <c r="F193" s="30" t="s">
        <v>767</v>
      </c>
      <c r="G193" s="67" t="s">
        <v>827</v>
      </c>
      <c r="H193" s="30" t="s">
        <v>71</v>
      </c>
      <c r="I193" s="67" t="str">
        <f>G193</f>
        <v>ПЭО
ПТО
СОУ</v>
      </c>
      <c r="J193" s="67" t="str">
        <f>G193</f>
        <v>ПЭО
ПТО
СОУ</v>
      </c>
      <c r="K193" s="32" t="s">
        <v>18</v>
      </c>
      <c r="L193" s="30" t="s">
        <v>820</v>
      </c>
      <c r="M193" s="31" t="s">
        <v>828</v>
      </c>
      <c r="N193" s="31" t="s">
        <v>829</v>
      </c>
      <c r="O193" s="30" t="s">
        <v>830</v>
      </c>
      <c r="P193" s="31" t="s">
        <v>141</v>
      </c>
      <c r="Q193" s="30">
        <v>7260000</v>
      </c>
      <c r="R193" s="30">
        <v>7260090</v>
      </c>
      <c r="S193" s="30">
        <v>796</v>
      </c>
      <c r="T193" s="30" t="s">
        <v>191</v>
      </c>
      <c r="U193" s="31">
        <v>21</v>
      </c>
      <c r="V193" s="33">
        <v>130.19999999999999</v>
      </c>
      <c r="W193" s="33"/>
      <c r="X193" s="31">
        <v>2014</v>
      </c>
      <c r="Y193" s="31" t="s">
        <v>93</v>
      </c>
      <c r="Z193" s="31">
        <v>2014</v>
      </c>
      <c r="AA193" s="31" t="s">
        <v>615</v>
      </c>
      <c r="AB193" s="31">
        <v>2014</v>
      </c>
      <c r="AC193" s="31" t="s">
        <v>93</v>
      </c>
      <c r="AD193" s="31">
        <v>2014</v>
      </c>
      <c r="AE193" s="31" t="s">
        <v>93</v>
      </c>
      <c r="AF193" s="31">
        <v>2014</v>
      </c>
      <c r="AG193" s="31" t="s">
        <v>93</v>
      </c>
      <c r="AH193" s="31">
        <v>2014</v>
      </c>
      <c r="AI193" s="31" t="s">
        <v>93</v>
      </c>
      <c r="AJ193" s="31" t="s">
        <v>82</v>
      </c>
      <c r="AK193" s="31" t="s">
        <v>83</v>
      </c>
      <c r="AL193" s="31" t="s">
        <v>141</v>
      </c>
      <c r="AM193" s="31" t="s">
        <v>288</v>
      </c>
      <c r="AN193" s="31" t="s">
        <v>289</v>
      </c>
      <c r="AO193" s="31" t="s">
        <v>831</v>
      </c>
      <c r="AP193" s="31" t="s">
        <v>832</v>
      </c>
      <c r="AQ193" s="31"/>
    </row>
    <row r="194" spans="1:44" ht="45" customHeight="1">
      <c r="A194" s="27">
        <f t="shared" si="6"/>
        <v>169</v>
      </c>
      <c r="B194" s="28" t="s">
        <v>833</v>
      </c>
      <c r="C194" s="29" t="s">
        <v>133</v>
      </c>
      <c r="D194" s="30" t="s">
        <v>141</v>
      </c>
      <c r="E194" s="31">
        <v>8</v>
      </c>
      <c r="F194" s="30" t="s">
        <v>767</v>
      </c>
      <c r="G194" s="67" t="s">
        <v>819</v>
      </c>
      <c r="H194" s="30" t="s">
        <v>71</v>
      </c>
      <c r="I194" s="67" t="s">
        <v>819</v>
      </c>
      <c r="J194" s="67" t="s">
        <v>819</v>
      </c>
      <c r="K194" s="32" t="s">
        <v>18</v>
      </c>
      <c r="L194" s="30" t="s">
        <v>820</v>
      </c>
      <c r="M194" s="31" t="s">
        <v>834</v>
      </c>
      <c r="N194" s="31" t="s">
        <v>835</v>
      </c>
      <c r="O194" s="30" t="s">
        <v>836</v>
      </c>
      <c r="P194" s="31" t="s">
        <v>141</v>
      </c>
      <c r="Q194" s="30">
        <v>7220000</v>
      </c>
      <c r="R194" s="30">
        <v>7220034</v>
      </c>
      <c r="S194" s="30">
        <v>796</v>
      </c>
      <c r="T194" s="30" t="s">
        <v>191</v>
      </c>
      <c r="U194" s="31">
        <v>2</v>
      </c>
      <c r="V194" s="33">
        <v>50</v>
      </c>
      <c r="W194" s="33"/>
      <c r="X194" s="31">
        <v>2013</v>
      </c>
      <c r="Y194" s="31" t="s">
        <v>106</v>
      </c>
      <c r="Z194" s="31">
        <v>2014</v>
      </c>
      <c r="AA194" s="31" t="s">
        <v>78</v>
      </c>
      <c r="AB194" s="31">
        <v>2014</v>
      </c>
      <c r="AC194" s="31" t="s">
        <v>79</v>
      </c>
      <c r="AD194" s="31">
        <v>2014</v>
      </c>
      <c r="AE194" s="31" t="s">
        <v>79</v>
      </c>
      <c r="AF194" s="31">
        <v>2014</v>
      </c>
      <c r="AG194" s="31" t="s">
        <v>80</v>
      </c>
      <c r="AH194" s="31">
        <v>2014</v>
      </c>
      <c r="AI194" s="31" t="s">
        <v>92</v>
      </c>
      <c r="AJ194" s="31" t="s">
        <v>256</v>
      </c>
      <c r="AK194" s="31" t="s">
        <v>83</v>
      </c>
      <c r="AL194" s="31" t="s">
        <v>141</v>
      </c>
      <c r="AM194" s="31" t="s">
        <v>288</v>
      </c>
      <c r="AN194" s="31" t="s">
        <v>289</v>
      </c>
      <c r="AO194" s="31"/>
      <c r="AP194" s="31" t="s">
        <v>837</v>
      </c>
      <c r="AQ194" s="30" t="s">
        <v>395</v>
      </c>
    </row>
    <row r="195" spans="1:44" ht="75.75" customHeight="1">
      <c r="A195" s="27">
        <f t="shared" si="6"/>
        <v>170</v>
      </c>
      <c r="B195" s="28" t="s">
        <v>838</v>
      </c>
      <c r="C195" s="29" t="s">
        <v>133</v>
      </c>
      <c r="D195" s="30" t="s">
        <v>141</v>
      </c>
      <c r="E195" s="31">
        <v>8</v>
      </c>
      <c r="F195" s="30" t="s">
        <v>767</v>
      </c>
      <c r="G195" s="67" t="s">
        <v>819</v>
      </c>
      <c r="H195" s="30" t="s">
        <v>71</v>
      </c>
      <c r="I195" s="67" t="s">
        <v>819</v>
      </c>
      <c r="J195" s="67" t="s">
        <v>819</v>
      </c>
      <c r="K195" s="32" t="s">
        <v>238</v>
      </c>
      <c r="L195" s="30" t="s">
        <v>820</v>
      </c>
      <c r="M195" s="31" t="s">
        <v>839</v>
      </c>
      <c r="N195" s="31" t="s">
        <v>809</v>
      </c>
      <c r="O195" s="30" t="s">
        <v>771</v>
      </c>
      <c r="P195" s="31" t="s">
        <v>141</v>
      </c>
      <c r="Q195" s="30" t="s">
        <v>255</v>
      </c>
      <c r="R195" s="30">
        <v>8090010</v>
      </c>
      <c r="S195" s="30">
        <v>642</v>
      </c>
      <c r="T195" s="30" t="s">
        <v>773</v>
      </c>
      <c r="U195" s="31">
        <v>1</v>
      </c>
      <c r="V195" s="33">
        <v>25</v>
      </c>
      <c r="W195" s="33"/>
      <c r="X195" s="31">
        <v>2014</v>
      </c>
      <c r="Y195" s="31" t="s">
        <v>93</v>
      </c>
      <c r="Z195" s="31">
        <v>2014</v>
      </c>
      <c r="AA195" s="31" t="s">
        <v>93</v>
      </c>
      <c r="AB195" s="31">
        <v>2014</v>
      </c>
      <c r="AC195" s="31" t="s">
        <v>93</v>
      </c>
      <c r="AD195" s="31">
        <v>2014</v>
      </c>
      <c r="AE195" s="31" t="s">
        <v>94</v>
      </c>
      <c r="AF195" s="31">
        <v>2014</v>
      </c>
      <c r="AG195" s="31" t="s">
        <v>94</v>
      </c>
      <c r="AH195" s="31">
        <v>2014</v>
      </c>
      <c r="AI195" s="31" t="s">
        <v>94</v>
      </c>
      <c r="AJ195" s="31" t="s">
        <v>256</v>
      </c>
      <c r="AK195" s="31" t="s">
        <v>83</v>
      </c>
      <c r="AL195" s="31" t="s">
        <v>141</v>
      </c>
      <c r="AM195" s="31" t="s">
        <v>288</v>
      </c>
      <c r="AN195" s="31" t="s">
        <v>289</v>
      </c>
      <c r="AO195" s="31"/>
      <c r="AP195" s="31"/>
      <c r="AQ195" s="31" t="s">
        <v>379</v>
      </c>
    </row>
    <row r="196" spans="1:44" ht="63.75" customHeight="1">
      <c r="A196" s="27">
        <f t="shared" si="6"/>
        <v>171</v>
      </c>
      <c r="B196" s="28" t="s">
        <v>840</v>
      </c>
      <c r="C196" s="29" t="s">
        <v>375</v>
      </c>
      <c r="D196" s="30" t="s">
        <v>141</v>
      </c>
      <c r="E196" s="31">
        <v>8</v>
      </c>
      <c r="F196" s="30" t="s">
        <v>767</v>
      </c>
      <c r="G196" s="67" t="s">
        <v>819</v>
      </c>
      <c r="H196" s="30" t="s">
        <v>71</v>
      </c>
      <c r="I196" s="67" t="s">
        <v>819</v>
      </c>
      <c r="J196" s="67" t="s">
        <v>819</v>
      </c>
      <c r="K196" s="32" t="s">
        <v>238</v>
      </c>
      <c r="L196" s="30" t="s">
        <v>820</v>
      </c>
      <c r="M196" s="31" t="s">
        <v>841</v>
      </c>
      <c r="N196" s="31" t="s">
        <v>809</v>
      </c>
      <c r="O196" s="30" t="s">
        <v>771</v>
      </c>
      <c r="P196" s="31" t="s">
        <v>141</v>
      </c>
      <c r="Q196" s="30" t="s">
        <v>255</v>
      </c>
      <c r="R196" s="30">
        <v>8090010</v>
      </c>
      <c r="S196" s="30">
        <v>642</v>
      </c>
      <c r="T196" s="30" t="s">
        <v>773</v>
      </c>
      <c r="U196" s="31">
        <v>1</v>
      </c>
      <c r="V196" s="33">
        <v>25</v>
      </c>
      <c r="W196" s="33"/>
      <c r="X196" s="31">
        <v>2014</v>
      </c>
      <c r="Y196" s="28" t="s">
        <v>78</v>
      </c>
      <c r="Z196" s="31">
        <v>2014</v>
      </c>
      <c r="AA196" s="28" t="s">
        <v>78</v>
      </c>
      <c r="AB196" s="31">
        <v>2014</v>
      </c>
      <c r="AC196" s="28" t="s">
        <v>78</v>
      </c>
      <c r="AD196" s="31">
        <v>2014</v>
      </c>
      <c r="AE196" s="28" t="s">
        <v>78</v>
      </c>
      <c r="AF196" s="31">
        <v>2014</v>
      </c>
      <c r="AG196" s="28" t="s">
        <v>79</v>
      </c>
      <c r="AH196" s="31">
        <v>2014</v>
      </c>
      <c r="AI196" s="28" t="s">
        <v>80</v>
      </c>
      <c r="AJ196" s="31" t="s">
        <v>256</v>
      </c>
      <c r="AK196" s="31" t="s">
        <v>83</v>
      </c>
      <c r="AL196" s="31" t="s">
        <v>141</v>
      </c>
      <c r="AM196" s="31" t="s">
        <v>288</v>
      </c>
      <c r="AN196" s="31" t="s">
        <v>289</v>
      </c>
      <c r="AO196" s="31"/>
      <c r="AP196" s="31"/>
      <c r="AQ196" s="31" t="s">
        <v>379</v>
      </c>
    </row>
    <row r="197" spans="1:44" ht="67.5" customHeight="1">
      <c r="A197" s="27">
        <f t="shared" si="6"/>
        <v>172</v>
      </c>
      <c r="B197" s="28" t="s">
        <v>842</v>
      </c>
      <c r="C197" s="29" t="s">
        <v>141</v>
      </c>
      <c r="D197" s="30" t="s">
        <v>141</v>
      </c>
      <c r="E197" s="31">
        <v>8</v>
      </c>
      <c r="F197" s="30" t="s">
        <v>767</v>
      </c>
      <c r="G197" s="67" t="s">
        <v>819</v>
      </c>
      <c r="H197" s="30" t="s">
        <v>71</v>
      </c>
      <c r="I197" s="67" t="s">
        <v>819</v>
      </c>
      <c r="J197" s="67" t="s">
        <v>819</v>
      </c>
      <c r="K197" s="32" t="s">
        <v>238</v>
      </c>
      <c r="L197" s="30" t="s">
        <v>820</v>
      </c>
      <c r="M197" s="31" t="s">
        <v>843</v>
      </c>
      <c r="N197" s="31" t="s">
        <v>809</v>
      </c>
      <c r="O197" s="30" t="s">
        <v>771</v>
      </c>
      <c r="P197" s="31" t="s">
        <v>141</v>
      </c>
      <c r="Q197" s="30" t="s">
        <v>255</v>
      </c>
      <c r="R197" s="30">
        <v>8090010</v>
      </c>
      <c r="S197" s="30">
        <v>642</v>
      </c>
      <c r="T197" s="30" t="s">
        <v>773</v>
      </c>
      <c r="U197" s="31">
        <v>1</v>
      </c>
      <c r="V197" s="33">
        <v>35</v>
      </c>
      <c r="W197" s="33"/>
      <c r="X197" s="31">
        <v>2014</v>
      </c>
      <c r="Y197" s="31" t="s">
        <v>79</v>
      </c>
      <c r="Z197" s="31">
        <v>2014</v>
      </c>
      <c r="AA197" s="31" t="s">
        <v>79</v>
      </c>
      <c r="AB197" s="31">
        <v>2014</v>
      </c>
      <c r="AC197" s="31" t="s">
        <v>79</v>
      </c>
      <c r="AD197" s="31">
        <v>2014</v>
      </c>
      <c r="AE197" s="31" t="s">
        <v>80</v>
      </c>
      <c r="AF197" s="31">
        <v>2014</v>
      </c>
      <c r="AG197" s="31" t="s">
        <v>80</v>
      </c>
      <c r="AH197" s="31">
        <v>2014</v>
      </c>
      <c r="AI197" s="31" t="s">
        <v>80</v>
      </c>
      <c r="AJ197" s="31" t="s">
        <v>256</v>
      </c>
      <c r="AK197" s="31" t="s">
        <v>83</v>
      </c>
      <c r="AL197" s="31" t="s">
        <v>141</v>
      </c>
      <c r="AM197" s="31" t="s">
        <v>288</v>
      </c>
      <c r="AN197" s="31" t="s">
        <v>289</v>
      </c>
      <c r="AO197" s="31"/>
      <c r="AP197" s="31"/>
      <c r="AQ197" s="31"/>
    </row>
    <row r="198" spans="1:44" ht="48.75" customHeight="1">
      <c r="A198" s="27">
        <f t="shared" si="6"/>
        <v>173</v>
      </c>
      <c r="B198" s="28" t="s">
        <v>844</v>
      </c>
      <c r="C198" s="29" t="s">
        <v>141</v>
      </c>
      <c r="D198" s="30" t="s">
        <v>141</v>
      </c>
      <c r="E198" s="31">
        <v>8</v>
      </c>
      <c r="F198" s="30" t="s">
        <v>767</v>
      </c>
      <c r="G198" s="67" t="s">
        <v>819</v>
      </c>
      <c r="H198" s="30" t="s">
        <v>71</v>
      </c>
      <c r="I198" s="67" t="s">
        <v>819</v>
      </c>
      <c r="J198" s="67" t="s">
        <v>819</v>
      </c>
      <c r="K198" s="32" t="s">
        <v>238</v>
      </c>
      <c r="L198" s="30" t="s">
        <v>820</v>
      </c>
      <c r="M198" s="31" t="s">
        <v>845</v>
      </c>
      <c r="N198" s="31" t="s">
        <v>809</v>
      </c>
      <c r="O198" s="30" t="s">
        <v>771</v>
      </c>
      <c r="P198" s="31" t="s">
        <v>141</v>
      </c>
      <c r="Q198" s="30" t="s">
        <v>255</v>
      </c>
      <c r="R198" s="30">
        <v>8090010</v>
      </c>
      <c r="S198" s="30">
        <v>642</v>
      </c>
      <c r="T198" s="30" t="s">
        <v>773</v>
      </c>
      <c r="U198" s="31">
        <v>1</v>
      </c>
      <c r="V198" s="33">
        <v>25</v>
      </c>
      <c r="W198" s="33"/>
      <c r="X198" s="31">
        <v>2014</v>
      </c>
      <c r="Y198" s="31" t="s">
        <v>80</v>
      </c>
      <c r="Z198" s="31">
        <v>2014</v>
      </c>
      <c r="AA198" s="31" t="s">
        <v>80</v>
      </c>
      <c r="AB198" s="31">
        <v>2014</v>
      </c>
      <c r="AC198" s="31" t="s">
        <v>80</v>
      </c>
      <c r="AD198" s="31">
        <v>2014</v>
      </c>
      <c r="AE198" s="31" t="s">
        <v>81</v>
      </c>
      <c r="AF198" s="31">
        <v>2014</v>
      </c>
      <c r="AG198" s="31" t="s">
        <v>81</v>
      </c>
      <c r="AH198" s="31">
        <v>2014</v>
      </c>
      <c r="AI198" s="31" t="s">
        <v>81</v>
      </c>
      <c r="AJ198" s="31" t="s">
        <v>256</v>
      </c>
      <c r="AK198" s="31" t="s">
        <v>83</v>
      </c>
      <c r="AL198" s="31" t="s">
        <v>141</v>
      </c>
      <c r="AM198" s="31" t="s">
        <v>288</v>
      </c>
      <c r="AN198" s="31" t="s">
        <v>289</v>
      </c>
      <c r="AO198" s="31"/>
      <c r="AP198" s="31"/>
      <c r="AQ198" s="31"/>
    </row>
    <row r="199" spans="1:44" ht="56.25" customHeight="1">
      <c r="A199" s="27">
        <f t="shared" si="6"/>
        <v>174</v>
      </c>
      <c r="B199" s="28" t="s">
        <v>846</v>
      </c>
      <c r="C199" s="29" t="s">
        <v>141</v>
      </c>
      <c r="D199" s="30" t="s">
        <v>141</v>
      </c>
      <c r="E199" s="31">
        <v>8</v>
      </c>
      <c r="F199" s="30" t="s">
        <v>767</v>
      </c>
      <c r="G199" s="67" t="s">
        <v>819</v>
      </c>
      <c r="H199" s="30" t="s">
        <v>71</v>
      </c>
      <c r="I199" s="67" t="s">
        <v>819</v>
      </c>
      <c r="J199" s="67" t="s">
        <v>819</v>
      </c>
      <c r="K199" s="32" t="s">
        <v>238</v>
      </c>
      <c r="L199" s="30" t="s">
        <v>820</v>
      </c>
      <c r="M199" s="31" t="s">
        <v>847</v>
      </c>
      <c r="N199" s="31" t="s">
        <v>809</v>
      </c>
      <c r="O199" s="30" t="s">
        <v>771</v>
      </c>
      <c r="P199" s="31" t="s">
        <v>141</v>
      </c>
      <c r="Q199" s="30" t="s">
        <v>255</v>
      </c>
      <c r="R199" s="30">
        <v>8090010</v>
      </c>
      <c r="S199" s="30">
        <v>642</v>
      </c>
      <c r="T199" s="30" t="s">
        <v>773</v>
      </c>
      <c r="U199" s="31">
        <v>1</v>
      </c>
      <c r="V199" s="33">
        <v>35</v>
      </c>
      <c r="W199" s="33"/>
      <c r="X199" s="31">
        <v>2014</v>
      </c>
      <c r="Y199" s="31" t="s">
        <v>185</v>
      </c>
      <c r="Z199" s="31">
        <v>2014</v>
      </c>
      <c r="AA199" s="31" t="s">
        <v>185</v>
      </c>
      <c r="AB199" s="31">
        <v>2014</v>
      </c>
      <c r="AC199" s="31" t="s">
        <v>185</v>
      </c>
      <c r="AD199" s="31">
        <v>2014</v>
      </c>
      <c r="AE199" s="31" t="s">
        <v>131</v>
      </c>
      <c r="AF199" s="31">
        <v>2014</v>
      </c>
      <c r="AG199" s="31" t="s">
        <v>131</v>
      </c>
      <c r="AH199" s="31">
        <v>2014</v>
      </c>
      <c r="AI199" s="31" t="s">
        <v>131</v>
      </c>
      <c r="AJ199" s="31" t="s">
        <v>256</v>
      </c>
      <c r="AK199" s="31" t="s">
        <v>83</v>
      </c>
      <c r="AL199" s="31" t="s">
        <v>141</v>
      </c>
      <c r="AM199" s="31" t="s">
        <v>288</v>
      </c>
      <c r="AN199" s="31" t="s">
        <v>289</v>
      </c>
      <c r="AO199" s="31"/>
      <c r="AP199" s="31"/>
      <c r="AQ199" s="31"/>
    </row>
    <row r="200" spans="1:44" ht="67.5" customHeight="1">
      <c r="A200" s="27">
        <f t="shared" si="6"/>
        <v>175</v>
      </c>
      <c r="B200" s="28" t="s">
        <v>848</v>
      </c>
      <c r="C200" s="29" t="s">
        <v>141</v>
      </c>
      <c r="D200" s="30" t="s">
        <v>141</v>
      </c>
      <c r="E200" s="31">
        <v>8</v>
      </c>
      <c r="F200" s="30" t="s">
        <v>767</v>
      </c>
      <c r="G200" s="67" t="s">
        <v>819</v>
      </c>
      <c r="H200" s="30" t="s">
        <v>71</v>
      </c>
      <c r="I200" s="67" t="s">
        <v>819</v>
      </c>
      <c r="J200" s="67" t="s">
        <v>819</v>
      </c>
      <c r="K200" s="32" t="s">
        <v>238</v>
      </c>
      <c r="L200" s="30" t="s">
        <v>820</v>
      </c>
      <c r="M200" s="31" t="s">
        <v>849</v>
      </c>
      <c r="N200" s="31" t="s">
        <v>809</v>
      </c>
      <c r="O200" s="30" t="s">
        <v>850</v>
      </c>
      <c r="P200" s="31" t="s">
        <v>141</v>
      </c>
      <c r="Q200" s="30" t="s">
        <v>255</v>
      </c>
      <c r="R200" s="30">
        <v>8090010</v>
      </c>
      <c r="S200" s="30">
        <v>642</v>
      </c>
      <c r="T200" s="30" t="s">
        <v>773</v>
      </c>
      <c r="U200" s="31">
        <v>1</v>
      </c>
      <c r="V200" s="33">
        <v>25</v>
      </c>
      <c r="W200" s="33"/>
      <c r="X200" s="31">
        <v>2014</v>
      </c>
      <c r="Y200" s="31" t="s">
        <v>104</v>
      </c>
      <c r="Z200" s="31">
        <v>2014</v>
      </c>
      <c r="AA200" s="31" t="s">
        <v>104</v>
      </c>
      <c r="AB200" s="31">
        <v>2014</v>
      </c>
      <c r="AC200" s="31" t="s">
        <v>104</v>
      </c>
      <c r="AD200" s="31">
        <v>2014</v>
      </c>
      <c r="AE200" s="31" t="s">
        <v>105</v>
      </c>
      <c r="AF200" s="31">
        <v>2014</v>
      </c>
      <c r="AG200" s="31" t="s">
        <v>105</v>
      </c>
      <c r="AH200" s="31">
        <v>2014</v>
      </c>
      <c r="AI200" s="31" t="s">
        <v>105</v>
      </c>
      <c r="AJ200" s="31" t="s">
        <v>256</v>
      </c>
      <c r="AK200" s="31" t="s">
        <v>83</v>
      </c>
      <c r="AL200" s="31" t="s">
        <v>141</v>
      </c>
      <c r="AM200" s="31" t="s">
        <v>288</v>
      </c>
      <c r="AN200" s="31" t="s">
        <v>289</v>
      </c>
      <c r="AO200" s="31"/>
      <c r="AP200" s="31"/>
      <c r="AQ200" s="31"/>
    </row>
    <row r="201" spans="1:44" ht="135" customHeight="1">
      <c r="A201" s="27">
        <f t="shared" si="6"/>
        <v>176</v>
      </c>
      <c r="B201" s="28" t="s">
        <v>851</v>
      </c>
      <c r="C201" s="29"/>
      <c r="D201" s="30"/>
      <c r="E201" s="31">
        <v>8</v>
      </c>
      <c r="F201" s="30" t="s">
        <v>141</v>
      </c>
      <c r="G201" s="67" t="s">
        <v>852</v>
      </c>
      <c r="H201" s="30" t="s">
        <v>71</v>
      </c>
      <c r="I201" s="67" t="s">
        <v>852</v>
      </c>
      <c r="J201" s="67" t="s">
        <v>852</v>
      </c>
      <c r="K201" s="32" t="s">
        <v>494</v>
      </c>
      <c r="L201" s="30" t="s">
        <v>100</v>
      </c>
      <c r="M201" s="31" t="s">
        <v>853</v>
      </c>
      <c r="N201" s="31" t="s">
        <v>853</v>
      </c>
      <c r="O201" s="30" t="s">
        <v>745</v>
      </c>
      <c r="P201" s="31" t="s">
        <v>141</v>
      </c>
      <c r="Q201" s="30">
        <v>7010000</v>
      </c>
      <c r="R201" s="30">
        <v>7010010</v>
      </c>
      <c r="S201" s="30">
        <v>642</v>
      </c>
      <c r="T201" s="30" t="s">
        <v>77</v>
      </c>
      <c r="U201" s="31">
        <v>1</v>
      </c>
      <c r="V201" s="33">
        <f>44000+1520+100</f>
        <v>45620</v>
      </c>
      <c r="W201" s="33">
        <v>44000</v>
      </c>
      <c r="X201" s="31">
        <v>2013</v>
      </c>
      <c r="Y201" s="31" t="s">
        <v>104</v>
      </c>
      <c r="Z201" s="31">
        <v>2013</v>
      </c>
      <c r="AA201" s="31" t="s">
        <v>105</v>
      </c>
      <c r="AB201" s="31">
        <v>2013</v>
      </c>
      <c r="AC201" s="31" t="s">
        <v>92</v>
      </c>
      <c r="AD201" s="31">
        <v>2014</v>
      </c>
      <c r="AE201" s="31" t="s">
        <v>93</v>
      </c>
      <c r="AF201" s="31">
        <v>2014</v>
      </c>
      <c r="AG201" s="31" t="s">
        <v>93</v>
      </c>
      <c r="AH201" s="31">
        <v>2014</v>
      </c>
      <c r="AI201" s="31" t="s">
        <v>106</v>
      </c>
      <c r="AJ201" s="31" t="s">
        <v>226</v>
      </c>
      <c r="AK201" s="31" t="s">
        <v>108</v>
      </c>
      <c r="AL201" s="31" t="s">
        <v>141</v>
      </c>
      <c r="AM201" s="31" t="s">
        <v>288</v>
      </c>
      <c r="AN201" s="31" t="s">
        <v>289</v>
      </c>
      <c r="AO201" s="31"/>
      <c r="AP201" s="31" t="s">
        <v>854</v>
      </c>
      <c r="AQ201" s="31"/>
      <c r="AR201" s="6" t="s">
        <v>855</v>
      </c>
    </row>
    <row r="202" spans="1:44" ht="101.25" customHeight="1">
      <c r="A202" s="27">
        <f t="shared" si="6"/>
        <v>177</v>
      </c>
      <c r="B202" s="28" t="s">
        <v>856</v>
      </c>
      <c r="C202" s="29" t="s">
        <v>133</v>
      </c>
      <c r="D202" s="30" t="s">
        <v>141</v>
      </c>
      <c r="E202" s="31">
        <v>8</v>
      </c>
      <c r="F202" s="30" t="s">
        <v>141</v>
      </c>
      <c r="G202" s="67" t="s">
        <v>852</v>
      </c>
      <c r="H202" s="30" t="s">
        <v>71</v>
      </c>
      <c r="I202" s="67" t="s">
        <v>852</v>
      </c>
      <c r="J202" s="67" t="s">
        <v>852</v>
      </c>
      <c r="K202" s="32" t="s">
        <v>238</v>
      </c>
      <c r="L202" s="30" t="s">
        <v>404</v>
      </c>
      <c r="M202" s="31" t="s">
        <v>857</v>
      </c>
      <c r="N202" s="31" t="s">
        <v>857</v>
      </c>
      <c r="O202" s="30" t="s">
        <v>858</v>
      </c>
      <c r="P202" s="31" t="s">
        <v>141</v>
      </c>
      <c r="Q202" s="30">
        <v>9249000</v>
      </c>
      <c r="R202" s="30">
        <v>9249</v>
      </c>
      <c r="S202" s="30">
        <v>642</v>
      </c>
      <c r="T202" s="30" t="s">
        <v>77</v>
      </c>
      <c r="U202" s="31">
        <v>1</v>
      </c>
      <c r="V202" s="33">
        <v>700</v>
      </c>
      <c r="W202" s="33">
        <v>700</v>
      </c>
      <c r="X202" s="31">
        <v>2014</v>
      </c>
      <c r="Y202" s="31" t="s">
        <v>80</v>
      </c>
      <c r="Z202" s="31">
        <v>2014</v>
      </c>
      <c r="AA202" s="31" t="s">
        <v>81</v>
      </c>
      <c r="AB202" s="31">
        <v>2014</v>
      </c>
      <c r="AC202" s="31" t="s">
        <v>185</v>
      </c>
      <c r="AD202" s="31">
        <v>2014</v>
      </c>
      <c r="AE202" s="31" t="s">
        <v>131</v>
      </c>
      <c r="AF202" s="31">
        <v>2014</v>
      </c>
      <c r="AG202" s="31" t="s">
        <v>104</v>
      </c>
      <c r="AH202" s="31">
        <v>2014</v>
      </c>
      <c r="AI202" s="31" t="s">
        <v>104</v>
      </c>
      <c r="AJ202" s="31" t="s">
        <v>107</v>
      </c>
      <c r="AK202" s="31" t="s">
        <v>108</v>
      </c>
      <c r="AL202" s="31" t="s">
        <v>141</v>
      </c>
      <c r="AM202" s="31" t="s">
        <v>288</v>
      </c>
      <c r="AN202" s="31" t="s">
        <v>289</v>
      </c>
      <c r="AO202" s="31" t="s">
        <v>141</v>
      </c>
      <c r="AP202" s="31" t="s">
        <v>859</v>
      </c>
      <c r="AQ202" s="31" t="s">
        <v>860</v>
      </c>
    </row>
    <row r="203" spans="1:44" ht="90" customHeight="1">
      <c r="A203" s="27">
        <f t="shared" si="6"/>
        <v>178</v>
      </c>
      <c r="B203" s="28" t="s">
        <v>861</v>
      </c>
      <c r="C203" s="29" t="s">
        <v>133</v>
      </c>
      <c r="D203" s="30" t="s">
        <v>141</v>
      </c>
      <c r="E203" s="31">
        <v>8</v>
      </c>
      <c r="F203" s="30" t="s">
        <v>141</v>
      </c>
      <c r="G203" s="67" t="s">
        <v>852</v>
      </c>
      <c r="H203" s="30" t="s">
        <v>71</v>
      </c>
      <c r="I203" s="67" t="s">
        <v>852</v>
      </c>
      <c r="J203" s="67" t="s">
        <v>852</v>
      </c>
      <c r="K203" s="32" t="s">
        <v>494</v>
      </c>
      <c r="L203" s="30" t="s">
        <v>100</v>
      </c>
      <c r="M203" s="31" t="s">
        <v>862</v>
      </c>
      <c r="N203" s="31" t="s">
        <v>862</v>
      </c>
      <c r="O203" s="30" t="s">
        <v>863</v>
      </c>
      <c r="P203" s="31" t="s">
        <v>141</v>
      </c>
      <c r="Q203" s="30">
        <v>9249000</v>
      </c>
      <c r="R203" s="30">
        <v>9249</v>
      </c>
      <c r="S203" s="30">
        <v>642</v>
      </c>
      <c r="T203" s="30" t="s">
        <v>77</v>
      </c>
      <c r="U203" s="31">
        <v>1</v>
      </c>
      <c r="V203" s="33">
        <v>675</v>
      </c>
      <c r="W203" s="33">
        <v>675</v>
      </c>
      <c r="X203" s="31">
        <v>2014</v>
      </c>
      <c r="Y203" s="31" t="s">
        <v>79</v>
      </c>
      <c r="Z203" s="31">
        <v>2014</v>
      </c>
      <c r="AA203" s="31" t="s">
        <v>80</v>
      </c>
      <c r="AB203" s="31">
        <v>2014</v>
      </c>
      <c r="AC203" s="31" t="s">
        <v>81</v>
      </c>
      <c r="AD203" s="31">
        <v>2014</v>
      </c>
      <c r="AE203" s="31" t="s">
        <v>81</v>
      </c>
      <c r="AF203" s="31">
        <v>2014</v>
      </c>
      <c r="AG203" s="31" t="s">
        <v>185</v>
      </c>
      <c r="AH203" s="31">
        <v>2014</v>
      </c>
      <c r="AI203" s="31" t="s">
        <v>185</v>
      </c>
      <c r="AJ203" s="31" t="s">
        <v>107</v>
      </c>
      <c r="AK203" s="31" t="s">
        <v>108</v>
      </c>
      <c r="AL203" s="31" t="s">
        <v>141</v>
      </c>
      <c r="AM203" s="31" t="s">
        <v>288</v>
      </c>
      <c r="AN203" s="31" t="s">
        <v>289</v>
      </c>
      <c r="AO203" s="31" t="s">
        <v>141</v>
      </c>
      <c r="AP203" s="31" t="s">
        <v>859</v>
      </c>
      <c r="AQ203" s="31" t="s">
        <v>860</v>
      </c>
    </row>
    <row r="204" spans="1:44" ht="75.75" customHeight="1">
      <c r="A204" s="27">
        <f t="shared" si="6"/>
        <v>179</v>
      </c>
      <c r="B204" s="28" t="s">
        <v>864</v>
      </c>
      <c r="C204" s="29" t="s">
        <v>98</v>
      </c>
      <c r="D204" s="30" t="s">
        <v>141</v>
      </c>
      <c r="E204" s="31">
        <v>8</v>
      </c>
      <c r="F204" s="30" t="s">
        <v>141</v>
      </c>
      <c r="G204" s="67" t="s">
        <v>852</v>
      </c>
      <c r="H204" s="30" t="s">
        <v>71</v>
      </c>
      <c r="I204" s="67" t="s">
        <v>852</v>
      </c>
      <c r="J204" s="67" t="s">
        <v>852</v>
      </c>
      <c r="K204" s="32" t="s">
        <v>494</v>
      </c>
      <c r="L204" s="30" t="s">
        <v>100</v>
      </c>
      <c r="M204" s="28" t="s">
        <v>865</v>
      </c>
      <c r="N204" s="31" t="str">
        <f>M204</f>
        <v>Услуги по проведению «Командообразующего мероприятия, включающего в себя подведение итогов работы за 2014 г. и постановкой задач на 2015 г.</v>
      </c>
      <c r="O204" s="30" t="s">
        <v>863</v>
      </c>
      <c r="P204" s="31" t="s">
        <v>141</v>
      </c>
      <c r="Q204" s="30">
        <v>9249000</v>
      </c>
      <c r="R204" s="30">
        <v>9249</v>
      </c>
      <c r="S204" s="30">
        <v>642</v>
      </c>
      <c r="T204" s="30" t="s">
        <v>77</v>
      </c>
      <c r="U204" s="31">
        <v>1</v>
      </c>
      <c r="V204" s="48">
        <v>1400</v>
      </c>
      <c r="W204" s="33">
        <f>V204</f>
        <v>1400</v>
      </c>
      <c r="X204" s="31">
        <v>2014</v>
      </c>
      <c r="Y204" s="28" t="s">
        <v>106</v>
      </c>
      <c r="Z204" s="31">
        <v>2014</v>
      </c>
      <c r="AA204" s="28" t="s">
        <v>106</v>
      </c>
      <c r="AB204" s="31">
        <v>2014</v>
      </c>
      <c r="AC204" s="70" t="s">
        <v>106</v>
      </c>
      <c r="AD204" s="31">
        <v>2014</v>
      </c>
      <c r="AE204" s="28" t="s">
        <v>92</v>
      </c>
      <c r="AF204" s="31">
        <v>2014</v>
      </c>
      <c r="AG204" s="31" t="s">
        <v>92</v>
      </c>
      <c r="AH204" s="31">
        <v>2014</v>
      </c>
      <c r="AI204" s="31" t="s">
        <v>92</v>
      </c>
      <c r="AJ204" s="31" t="s">
        <v>107</v>
      </c>
      <c r="AK204" s="31" t="s">
        <v>108</v>
      </c>
      <c r="AL204" s="31" t="s">
        <v>141</v>
      </c>
      <c r="AM204" s="31" t="s">
        <v>288</v>
      </c>
      <c r="AN204" s="31" t="s">
        <v>289</v>
      </c>
      <c r="AO204" s="31" t="s">
        <v>141</v>
      </c>
      <c r="AP204" s="31" t="s">
        <v>859</v>
      </c>
      <c r="AQ204" s="31" t="s">
        <v>866</v>
      </c>
    </row>
    <row r="205" spans="1:44" ht="69.75" customHeight="1">
      <c r="A205" s="27">
        <f t="shared" si="6"/>
        <v>180</v>
      </c>
      <c r="B205" s="28" t="s">
        <v>867</v>
      </c>
      <c r="C205" s="29" t="s">
        <v>133</v>
      </c>
      <c r="D205" s="30" t="s">
        <v>141</v>
      </c>
      <c r="E205" s="31">
        <v>8</v>
      </c>
      <c r="F205" s="30" t="s">
        <v>141</v>
      </c>
      <c r="G205" s="67" t="s">
        <v>852</v>
      </c>
      <c r="H205" s="30" t="s">
        <v>71</v>
      </c>
      <c r="I205" s="67" t="s">
        <v>852</v>
      </c>
      <c r="J205" s="67" t="s">
        <v>852</v>
      </c>
      <c r="K205" s="32" t="s">
        <v>494</v>
      </c>
      <c r="L205" s="30" t="s">
        <v>100</v>
      </c>
      <c r="M205" s="31" t="s">
        <v>868</v>
      </c>
      <c r="N205" s="31" t="s">
        <v>868</v>
      </c>
      <c r="O205" s="30" t="s">
        <v>863</v>
      </c>
      <c r="P205" s="31" t="s">
        <v>141</v>
      </c>
      <c r="Q205" s="30">
        <v>9249000</v>
      </c>
      <c r="R205" s="30">
        <v>9249</v>
      </c>
      <c r="S205" s="30">
        <v>642</v>
      </c>
      <c r="T205" s="30" t="s">
        <v>77</v>
      </c>
      <c r="U205" s="31">
        <v>1</v>
      </c>
      <c r="V205" s="33">
        <v>565</v>
      </c>
      <c r="W205" s="33">
        <v>565</v>
      </c>
      <c r="X205" s="31">
        <v>2014</v>
      </c>
      <c r="Y205" s="31" t="s">
        <v>79</v>
      </c>
      <c r="Z205" s="31">
        <v>2014</v>
      </c>
      <c r="AA205" s="31" t="s">
        <v>80</v>
      </c>
      <c r="AB205" s="31">
        <v>2014</v>
      </c>
      <c r="AC205" s="31" t="s">
        <v>81</v>
      </c>
      <c r="AD205" s="31">
        <v>2014</v>
      </c>
      <c r="AE205" s="31" t="s">
        <v>81</v>
      </c>
      <c r="AF205" s="31">
        <v>2014</v>
      </c>
      <c r="AG205" s="31" t="s">
        <v>185</v>
      </c>
      <c r="AH205" s="31">
        <v>2014</v>
      </c>
      <c r="AI205" s="31" t="s">
        <v>185</v>
      </c>
      <c r="AJ205" s="31" t="s">
        <v>107</v>
      </c>
      <c r="AK205" s="31" t="s">
        <v>108</v>
      </c>
      <c r="AL205" s="31" t="s">
        <v>141</v>
      </c>
      <c r="AM205" s="31" t="s">
        <v>288</v>
      </c>
      <c r="AN205" s="31" t="s">
        <v>289</v>
      </c>
      <c r="AO205" s="31" t="s">
        <v>141</v>
      </c>
      <c r="AP205" s="31" t="s">
        <v>859</v>
      </c>
      <c r="AQ205" s="31" t="s">
        <v>860</v>
      </c>
    </row>
    <row r="206" spans="1:44" ht="67.5" customHeight="1">
      <c r="A206" s="27">
        <f t="shared" si="6"/>
        <v>181</v>
      </c>
      <c r="B206" s="28" t="s">
        <v>869</v>
      </c>
      <c r="C206" s="29" t="s">
        <v>133</v>
      </c>
      <c r="D206" s="30" t="s">
        <v>141</v>
      </c>
      <c r="E206" s="31">
        <v>8</v>
      </c>
      <c r="F206" s="30" t="s">
        <v>141</v>
      </c>
      <c r="G206" s="67" t="s">
        <v>852</v>
      </c>
      <c r="H206" s="30" t="s">
        <v>71</v>
      </c>
      <c r="I206" s="67" t="s">
        <v>852</v>
      </c>
      <c r="J206" s="67" t="s">
        <v>852</v>
      </c>
      <c r="K206" s="32" t="s">
        <v>494</v>
      </c>
      <c r="L206" s="30" t="s">
        <v>100</v>
      </c>
      <c r="M206" s="31" t="s">
        <v>870</v>
      </c>
      <c r="N206" s="31" t="s">
        <v>870</v>
      </c>
      <c r="O206" s="30" t="s">
        <v>863</v>
      </c>
      <c r="P206" s="31" t="s">
        <v>141</v>
      </c>
      <c r="Q206" s="30">
        <v>9249000</v>
      </c>
      <c r="R206" s="30">
        <v>9249</v>
      </c>
      <c r="S206" s="30">
        <v>642</v>
      </c>
      <c r="T206" s="30" t="s">
        <v>77</v>
      </c>
      <c r="U206" s="31">
        <v>1</v>
      </c>
      <c r="V206" s="33">
        <v>565</v>
      </c>
      <c r="W206" s="33">
        <v>565</v>
      </c>
      <c r="X206" s="31">
        <v>2013</v>
      </c>
      <c r="Y206" s="31" t="s">
        <v>104</v>
      </c>
      <c r="Z206" s="31">
        <v>2014</v>
      </c>
      <c r="AA206" s="31" t="s">
        <v>105</v>
      </c>
      <c r="AB206" s="31">
        <v>2014</v>
      </c>
      <c r="AC206" s="31" t="s">
        <v>106</v>
      </c>
      <c r="AD206" s="31">
        <v>2014</v>
      </c>
      <c r="AE206" s="31" t="s">
        <v>106</v>
      </c>
      <c r="AF206" s="31">
        <v>2014</v>
      </c>
      <c r="AG206" s="31" t="s">
        <v>92</v>
      </c>
      <c r="AH206" s="31">
        <v>2014</v>
      </c>
      <c r="AI206" s="31" t="s">
        <v>92</v>
      </c>
      <c r="AJ206" s="31" t="s">
        <v>107</v>
      </c>
      <c r="AK206" s="31" t="s">
        <v>108</v>
      </c>
      <c r="AL206" s="31" t="s">
        <v>141</v>
      </c>
      <c r="AM206" s="31" t="s">
        <v>288</v>
      </c>
      <c r="AN206" s="31" t="s">
        <v>289</v>
      </c>
      <c r="AO206" s="31" t="s">
        <v>141</v>
      </c>
      <c r="AP206" s="31" t="s">
        <v>859</v>
      </c>
      <c r="AQ206" s="31" t="s">
        <v>866</v>
      </c>
    </row>
    <row r="207" spans="1:44" ht="48.75" customHeight="1">
      <c r="A207" s="27">
        <f t="shared" si="6"/>
        <v>182</v>
      </c>
      <c r="B207" s="28" t="s">
        <v>871</v>
      </c>
      <c r="C207" s="29" t="s">
        <v>141</v>
      </c>
      <c r="D207" s="30" t="s">
        <v>141</v>
      </c>
      <c r="E207" s="31">
        <v>8</v>
      </c>
      <c r="F207" s="30" t="s">
        <v>141</v>
      </c>
      <c r="G207" s="67" t="s">
        <v>852</v>
      </c>
      <c r="H207" s="30" t="s">
        <v>71</v>
      </c>
      <c r="I207" s="67" t="s">
        <v>852</v>
      </c>
      <c r="J207" s="67" t="s">
        <v>852</v>
      </c>
      <c r="K207" s="32" t="s">
        <v>494</v>
      </c>
      <c r="L207" s="30" t="s">
        <v>100</v>
      </c>
      <c r="M207" s="31" t="s">
        <v>872</v>
      </c>
      <c r="N207" s="31" t="s">
        <v>872</v>
      </c>
      <c r="O207" s="30" t="s">
        <v>873</v>
      </c>
      <c r="P207" s="31" t="s">
        <v>141</v>
      </c>
      <c r="Q207" s="30">
        <v>4540000</v>
      </c>
      <c r="R207" s="30">
        <v>4540000</v>
      </c>
      <c r="S207" s="30">
        <v>642</v>
      </c>
      <c r="T207" s="30" t="s">
        <v>77</v>
      </c>
      <c r="U207" s="31">
        <v>1</v>
      </c>
      <c r="V207" s="33">
        <v>490</v>
      </c>
      <c r="W207" s="33">
        <v>200</v>
      </c>
      <c r="X207" s="31">
        <v>2014</v>
      </c>
      <c r="Y207" s="31" t="s">
        <v>79</v>
      </c>
      <c r="Z207" s="31">
        <v>2014</v>
      </c>
      <c r="AA207" s="31" t="s">
        <v>80</v>
      </c>
      <c r="AB207" s="31">
        <v>2014</v>
      </c>
      <c r="AC207" s="31" t="s">
        <v>81</v>
      </c>
      <c r="AD207" s="31">
        <v>2014</v>
      </c>
      <c r="AE207" s="31" t="s">
        <v>185</v>
      </c>
      <c r="AF207" s="31">
        <v>2014</v>
      </c>
      <c r="AG207" s="31" t="s">
        <v>185</v>
      </c>
      <c r="AH207" s="31">
        <v>2015</v>
      </c>
      <c r="AI207" s="31" t="s">
        <v>81</v>
      </c>
      <c r="AJ207" s="31" t="s">
        <v>107</v>
      </c>
      <c r="AK207" s="31" t="s">
        <v>108</v>
      </c>
      <c r="AL207" s="31" t="s">
        <v>141</v>
      </c>
      <c r="AM207" s="31" t="s">
        <v>288</v>
      </c>
      <c r="AN207" s="31" t="s">
        <v>289</v>
      </c>
      <c r="AO207" s="31" t="s">
        <v>141</v>
      </c>
      <c r="AP207" s="31" t="s">
        <v>874</v>
      </c>
      <c r="AQ207" s="31"/>
    </row>
    <row r="208" spans="1:44" ht="48.75" customHeight="1">
      <c r="A208" s="27">
        <f t="shared" si="6"/>
        <v>183</v>
      </c>
      <c r="B208" s="28" t="s">
        <v>875</v>
      </c>
      <c r="C208" s="29" t="s">
        <v>141</v>
      </c>
      <c r="D208" s="30" t="s">
        <v>141</v>
      </c>
      <c r="E208" s="31">
        <v>8</v>
      </c>
      <c r="F208" s="30" t="s">
        <v>141</v>
      </c>
      <c r="G208" s="67" t="s">
        <v>852</v>
      </c>
      <c r="H208" s="30" t="s">
        <v>71</v>
      </c>
      <c r="I208" s="67" t="s">
        <v>852</v>
      </c>
      <c r="J208" s="67" t="s">
        <v>852</v>
      </c>
      <c r="K208" s="32" t="s">
        <v>238</v>
      </c>
      <c r="L208" s="30" t="s">
        <v>404</v>
      </c>
      <c r="M208" s="31" t="s">
        <v>876</v>
      </c>
      <c r="N208" s="31" t="s">
        <v>876</v>
      </c>
      <c r="O208" s="30" t="s">
        <v>877</v>
      </c>
      <c r="P208" s="31" t="s">
        <v>141</v>
      </c>
      <c r="Q208" s="30">
        <v>3699000</v>
      </c>
      <c r="R208" s="30">
        <v>3699010</v>
      </c>
      <c r="S208" s="30">
        <v>642</v>
      </c>
      <c r="T208" s="30" t="s">
        <v>77</v>
      </c>
      <c r="U208" s="31">
        <v>1</v>
      </c>
      <c r="V208" s="33">
        <v>490</v>
      </c>
      <c r="W208" s="33">
        <v>300</v>
      </c>
      <c r="X208" s="31">
        <v>2014</v>
      </c>
      <c r="Y208" s="31" t="s">
        <v>94</v>
      </c>
      <c r="Z208" s="31">
        <v>2014</v>
      </c>
      <c r="AA208" s="31" t="s">
        <v>78</v>
      </c>
      <c r="AB208" s="31">
        <v>2014</v>
      </c>
      <c r="AC208" s="31" t="s">
        <v>79</v>
      </c>
      <c r="AD208" s="31">
        <v>2014</v>
      </c>
      <c r="AE208" s="31" t="s">
        <v>80</v>
      </c>
      <c r="AF208" s="31">
        <v>2014</v>
      </c>
      <c r="AG208" s="31" t="s">
        <v>81</v>
      </c>
      <c r="AH208" s="31">
        <v>2015</v>
      </c>
      <c r="AI208" s="31" t="s">
        <v>80</v>
      </c>
      <c r="AJ208" s="31" t="s">
        <v>107</v>
      </c>
      <c r="AK208" s="31" t="s">
        <v>108</v>
      </c>
      <c r="AL208" s="31" t="s">
        <v>141</v>
      </c>
      <c r="AM208" s="31" t="s">
        <v>288</v>
      </c>
      <c r="AN208" s="31" t="s">
        <v>289</v>
      </c>
      <c r="AO208" s="31" t="s">
        <v>141</v>
      </c>
      <c r="AP208" s="31" t="s">
        <v>874</v>
      </c>
      <c r="AQ208" s="31"/>
    </row>
    <row r="209" spans="1:43" ht="146.25" customHeight="1">
      <c r="A209" s="27">
        <f t="shared" si="6"/>
        <v>184</v>
      </c>
      <c r="B209" s="28" t="s">
        <v>878</v>
      </c>
      <c r="C209" s="29" t="s">
        <v>141</v>
      </c>
      <c r="D209" s="30" t="s">
        <v>141</v>
      </c>
      <c r="E209" s="31">
        <v>8</v>
      </c>
      <c r="F209" s="30" t="s">
        <v>141</v>
      </c>
      <c r="G209" s="67" t="s">
        <v>852</v>
      </c>
      <c r="H209" s="30" t="s">
        <v>71</v>
      </c>
      <c r="I209" s="67" t="s">
        <v>852</v>
      </c>
      <c r="J209" s="67" t="s">
        <v>852</v>
      </c>
      <c r="K209" s="32" t="s">
        <v>238</v>
      </c>
      <c r="L209" s="30" t="s">
        <v>404</v>
      </c>
      <c r="M209" s="31" t="s">
        <v>879</v>
      </c>
      <c r="N209" s="31" t="s">
        <v>879</v>
      </c>
      <c r="O209" s="30" t="s">
        <v>877</v>
      </c>
      <c r="P209" s="31" t="s">
        <v>141</v>
      </c>
      <c r="Q209" s="30">
        <v>3699000</v>
      </c>
      <c r="R209" s="30">
        <v>3699010</v>
      </c>
      <c r="S209" s="30">
        <v>642</v>
      </c>
      <c r="T209" s="30" t="s">
        <v>77</v>
      </c>
      <c r="U209" s="31">
        <v>1</v>
      </c>
      <c r="V209" s="33">
        <v>1000</v>
      </c>
      <c r="W209" s="33">
        <v>700</v>
      </c>
      <c r="X209" s="31">
        <v>2014</v>
      </c>
      <c r="Y209" s="31" t="s">
        <v>185</v>
      </c>
      <c r="Z209" s="31">
        <v>2014</v>
      </c>
      <c r="AA209" s="31" t="s">
        <v>131</v>
      </c>
      <c r="AB209" s="31">
        <v>2014</v>
      </c>
      <c r="AC209" s="31" t="s">
        <v>104</v>
      </c>
      <c r="AD209" s="31">
        <v>2014</v>
      </c>
      <c r="AE209" s="31" t="s">
        <v>105</v>
      </c>
      <c r="AF209" s="31">
        <v>2014</v>
      </c>
      <c r="AG209" s="31" t="s">
        <v>106</v>
      </c>
      <c r="AH209" s="31">
        <v>2014</v>
      </c>
      <c r="AI209" s="31" t="s">
        <v>106</v>
      </c>
      <c r="AJ209" s="31" t="s">
        <v>107</v>
      </c>
      <c r="AK209" s="31" t="s">
        <v>108</v>
      </c>
      <c r="AL209" s="31" t="s">
        <v>141</v>
      </c>
      <c r="AM209" s="31" t="s">
        <v>288</v>
      </c>
      <c r="AN209" s="31" t="s">
        <v>289</v>
      </c>
      <c r="AO209" s="31" t="s">
        <v>141</v>
      </c>
      <c r="AP209" s="31" t="s">
        <v>859</v>
      </c>
      <c r="AQ209" s="31"/>
    </row>
    <row r="210" spans="1:43" ht="146.25" customHeight="1">
      <c r="A210" s="27">
        <f t="shared" si="6"/>
        <v>185</v>
      </c>
      <c r="B210" s="28" t="s">
        <v>880</v>
      </c>
      <c r="C210" s="29" t="s">
        <v>133</v>
      </c>
      <c r="D210" s="30" t="s">
        <v>141</v>
      </c>
      <c r="E210" s="31">
        <v>8</v>
      </c>
      <c r="F210" s="30" t="s">
        <v>141</v>
      </c>
      <c r="G210" s="67" t="s">
        <v>852</v>
      </c>
      <c r="H210" s="30" t="s">
        <v>71</v>
      </c>
      <c r="I210" s="67" t="s">
        <v>852</v>
      </c>
      <c r="J210" s="67" t="s">
        <v>852</v>
      </c>
      <c r="K210" s="32" t="s">
        <v>238</v>
      </c>
      <c r="L210" s="30" t="s">
        <v>404</v>
      </c>
      <c r="M210" s="31" t="s">
        <v>881</v>
      </c>
      <c r="N210" s="31" t="s">
        <v>881</v>
      </c>
      <c r="O210" s="30" t="s">
        <v>882</v>
      </c>
      <c r="P210" s="31" t="s">
        <v>141</v>
      </c>
      <c r="Q210" s="30">
        <v>3610000</v>
      </c>
      <c r="R210" s="30">
        <v>3610000</v>
      </c>
      <c r="S210" s="30">
        <v>642</v>
      </c>
      <c r="T210" s="30" t="s">
        <v>77</v>
      </c>
      <c r="U210" s="31">
        <v>1</v>
      </c>
      <c r="V210" s="33">
        <v>1000</v>
      </c>
      <c r="W210" s="33">
        <v>750</v>
      </c>
      <c r="X210" s="31">
        <v>2014</v>
      </c>
      <c r="Y210" s="31" t="s">
        <v>93</v>
      </c>
      <c r="Z210" s="31">
        <v>2014</v>
      </c>
      <c r="AA210" s="31" t="s">
        <v>94</v>
      </c>
      <c r="AB210" s="31">
        <v>2014</v>
      </c>
      <c r="AC210" s="31" t="s">
        <v>883</v>
      </c>
      <c r="AD210" s="31">
        <v>2014</v>
      </c>
      <c r="AE210" s="31" t="s">
        <v>79</v>
      </c>
      <c r="AF210" s="31">
        <v>2014</v>
      </c>
      <c r="AG210" s="31" t="s">
        <v>79</v>
      </c>
      <c r="AH210" s="31">
        <v>2015</v>
      </c>
      <c r="AI210" s="31" t="s">
        <v>79</v>
      </c>
      <c r="AJ210" s="31" t="s">
        <v>107</v>
      </c>
      <c r="AK210" s="31" t="s">
        <v>108</v>
      </c>
      <c r="AL210" s="31" t="s">
        <v>141</v>
      </c>
      <c r="AM210" s="31" t="s">
        <v>288</v>
      </c>
      <c r="AN210" s="31" t="s">
        <v>289</v>
      </c>
      <c r="AO210" s="31" t="s">
        <v>141</v>
      </c>
      <c r="AP210" s="31" t="s">
        <v>884</v>
      </c>
      <c r="AQ210" s="31" t="s">
        <v>468</v>
      </c>
    </row>
    <row r="211" spans="1:43" ht="146.25" customHeight="1">
      <c r="A211" s="27">
        <f t="shared" si="6"/>
        <v>186</v>
      </c>
      <c r="B211" s="28" t="s">
        <v>885</v>
      </c>
      <c r="C211" s="29"/>
      <c r="D211" s="30"/>
      <c r="E211" s="31">
        <v>8</v>
      </c>
      <c r="F211" s="30" t="s">
        <v>141</v>
      </c>
      <c r="G211" s="67" t="s">
        <v>852</v>
      </c>
      <c r="H211" s="30" t="s">
        <v>71</v>
      </c>
      <c r="I211" s="67" t="s">
        <v>852</v>
      </c>
      <c r="J211" s="67" t="s">
        <v>852</v>
      </c>
      <c r="K211" s="32" t="s">
        <v>494</v>
      </c>
      <c r="L211" s="30" t="s">
        <v>100</v>
      </c>
      <c r="M211" s="31" t="s">
        <v>886</v>
      </c>
      <c r="N211" s="31" t="s">
        <v>886</v>
      </c>
      <c r="O211" s="30" t="s">
        <v>887</v>
      </c>
      <c r="P211" s="31" t="s">
        <v>141</v>
      </c>
      <c r="Q211" s="30">
        <v>7493</v>
      </c>
      <c r="R211" s="30">
        <v>7493000</v>
      </c>
      <c r="S211" s="30">
        <v>642</v>
      </c>
      <c r="T211" s="30" t="s">
        <v>77</v>
      </c>
      <c r="U211" s="31">
        <v>1</v>
      </c>
      <c r="V211" s="33">
        <v>1520</v>
      </c>
      <c r="W211" s="33">
        <v>1520</v>
      </c>
      <c r="X211" s="31">
        <v>2013</v>
      </c>
      <c r="Y211" s="31" t="s">
        <v>104</v>
      </c>
      <c r="Z211" s="31">
        <v>2013</v>
      </c>
      <c r="AA211" s="31" t="s">
        <v>105</v>
      </c>
      <c r="AB211" s="31">
        <v>2013</v>
      </c>
      <c r="AC211" s="31" t="s">
        <v>92</v>
      </c>
      <c r="AD211" s="31">
        <v>2014</v>
      </c>
      <c r="AE211" s="31" t="s">
        <v>93</v>
      </c>
      <c r="AF211" s="31">
        <v>2014</v>
      </c>
      <c r="AG211" s="31" t="s">
        <v>93</v>
      </c>
      <c r="AH211" s="31">
        <v>2014</v>
      </c>
      <c r="AI211" s="31" t="s">
        <v>106</v>
      </c>
      <c r="AJ211" s="31" t="s">
        <v>107</v>
      </c>
      <c r="AK211" s="31" t="s">
        <v>108</v>
      </c>
      <c r="AL211" s="31" t="s">
        <v>141</v>
      </c>
      <c r="AM211" s="31" t="s">
        <v>288</v>
      </c>
      <c r="AN211" s="31" t="s">
        <v>289</v>
      </c>
      <c r="AO211" s="31"/>
      <c r="AP211" s="31" t="s">
        <v>888</v>
      </c>
      <c r="AQ211" s="31"/>
    </row>
    <row r="212" spans="1:43" ht="56.25" customHeight="1">
      <c r="A212" s="27">
        <f t="shared" si="6"/>
        <v>187</v>
      </c>
      <c r="B212" s="28" t="s">
        <v>889</v>
      </c>
      <c r="C212" s="29" t="s">
        <v>133</v>
      </c>
      <c r="D212" s="30" t="s">
        <v>141</v>
      </c>
      <c r="E212" s="31">
        <v>8</v>
      </c>
      <c r="F212" s="30" t="s">
        <v>141</v>
      </c>
      <c r="G212" s="67" t="s">
        <v>852</v>
      </c>
      <c r="H212" s="30" t="s">
        <v>71</v>
      </c>
      <c r="I212" s="67" t="s">
        <v>852</v>
      </c>
      <c r="J212" s="67" t="s">
        <v>852</v>
      </c>
      <c r="K212" s="32" t="s">
        <v>238</v>
      </c>
      <c r="L212" s="30" t="s">
        <v>404</v>
      </c>
      <c r="M212" s="31" t="s">
        <v>890</v>
      </c>
      <c r="N212" s="31" t="s">
        <v>890</v>
      </c>
      <c r="O212" s="30" t="s">
        <v>891</v>
      </c>
      <c r="P212" s="31"/>
      <c r="Q212" s="30">
        <v>9220000</v>
      </c>
      <c r="R212" s="30">
        <v>9220000</v>
      </c>
      <c r="S212" s="30">
        <v>642</v>
      </c>
      <c r="T212" s="30" t="s">
        <v>77</v>
      </c>
      <c r="U212" s="31"/>
      <c r="V212" s="33">
        <v>60</v>
      </c>
      <c r="W212" s="33">
        <v>40</v>
      </c>
      <c r="X212" s="31">
        <v>2014</v>
      </c>
      <c r="Y212" s="31" t="s">
        <v>78</v>
      </c>
      <c r="Z212" s="31">
        <v>2014</v>
      </c>
      <c r="AA212" s="31" t="s">
        <v>79</v>
      </c>
      <c r="AB212" s="31">
        <v>2014</v>
      </c>
      <c r="AC212" s="31" t="s">
        <v>80</v>
      </c>
      <c r="AD212" s="31">
        <v>2014</v>
      </c>
      <c r="AE212" s="31" t="s">
        <v>81</v>
      </c>
      <c r="AF212" s="31">
        <v>2014</v>
      </c>
      <c r="AG212" s="31" t="s">
        <v>81</v>
      </c>
      <c r="AH212" s="31">
        <v>2015</v>
      </c>
      <c r="AI212" s="31" t="s">
        <v>81</v>
      </c>
      <c r="AJ212" s="31" t="s">
        <v>256</v>
      </c>
      <c r="AK212" s="31" t="s">
        <v>83</v>
      </c>
      <c r="AL212" s="31" t="s">
        <v>141</v>
      </c>
      <c r="AM212" s="31" t="s">
        <v>288</v>
      </c>
      <c r="AN212" s="31" t="s">
        <v>289</v>
      </c>
      <c r="AO212" s="31" t="s">
        <v>141</v>
      </c>
      <c r="AP212" s="31" t="s">
        <v>892</v>
      </c>
      <c r="AQ212" s="30" t="s">
        <v>395</v>
      </c>
    </row>
    <row r="213" spans="1:43" ht="56.25" customHeight="1">
      <c r="A213" s="27">
        <f t="shared" si="6"/>
        <v>188</v>
      </c>
      <c r="B213" s="28" t="s">
        <v>893</v>
      </c>
      <c r="C213" s="29" t="s">
        <v>141</v>
      </c>
      <c r="D213" s="30" t="s">
        <v>141</v>
      </c>
      <c r="E213" s="31">
        <v>8</v>
      </c>
      <c r="F213" s="30" t="s">
        <v>141</v>
      </c>
      <c r="G213" s="67" t="s">
        <v>852</v>
      </c>
      <c r="H213" s="30" t="s">
        <v>71</v>
      </c>
      <c r="I213" s="67" t="s">
        <v>852</v>
      </c>
      <c r="J213" s="67" t="s">
        <v>852</v>
      </c>
      <c r="K213" s="32" t="s">
        <v>238</v>
      </c>
      <c r="L213" s="30" t="s">
        <v>404</v>
      </c>
      <c r="M213" s="31" t="s">
        <v>894</v>
      </c>
      <c r="N213" s="31" t="s">
        <v>894</v>
      </c>
      <c r="O213" s="30" t="s">
        <v>891</v>
      </c>
      <c r="P213" s="31" t="s">
        <v>141</v>
      </c>
      <c r="Q213" s="30">
        <v>5110126</v>
      </c>
      <c r="R213" s="30">
        <v>1549202</v>
      </c>
      <c r="S213" s="30">
        <v>642</v>
      </c>
      <c r="T213" s="30" t="s">
        <v>77</v>
      </c>
      <c r="U213" s="31">
        <v>1</v>
      </c>
      <c r="V213" s="33">
        <v>80</v>
      </c>
      <c r="W213" s="33">
        <v>40</v>
      </c>
      <c r="X213" s="31">
        <v>2014</v>
      </c>
      <c r="Y213" s="31" t="s">
        <v>78</v>
      </c>
      <c r="Z213" s="31">
        <v>2014</v>
      </c>
      <c r="AA213" s="31" t="s">
        <v>79</v>
      </c>
      <c r="AB213" s="31">
        <v>2014</v>
      </c>
      <c r="AC213" s="31" t="s">
        <v>80</v>
      </c>
      <c r="AD213" s="31">
        <v>2014</v>
      </c>
      <c r="AE213" s="31" t="s">
        <v>81</v>
      </c>
      <c r="AF213" s="31">
        <v>2014</v>
      </c>
      <c r="AG213" s="31" t="s">
        <v>81</v>
      </c>
      <c r="AH213" s="31">
        <v>2015</v>
      </c>
      <c r="AI213" s="31" t="s">
        <v>81</v>
      </c>
      <c r="AJ213" s="31" t="s">
        <v>256</v>
      </c>
      <c r="AK213" s="31" t="s">
        <v>83</v>
      </c>
      <c r="AL213" s="31" t="s">
        <v>141</v>
      </c>
      <c r="AM213" s="31" t="s">
        <v>288</v>
      </c>
      <c r="AN213" s="31" t="s">
        <v>289</v>
      </c>
      <c r="AO213" s="31" t="s">
        <v>141</v>
      </c>
      <c r="AP213" s="31" t="s">
        <v>874</v>
      </c>
      <c r="AQ213" s="31"/>
    </row>
    <row r="214" spans="1:43" ht="146.25" customHeight="1">
      <c r="A214" s="27">
        <f t="shared" si="6"/>
        <v>189</v>
      </c>
      <c r="B214" s="28" t="s">
        <v>895</v>
      </c>
      <c r="C214" s="29" t="s">
        <v>141</v>
      </c>
      <c r="D214" s="30" t="s">
        <v>141</v>
      </c>
      <c r="E214" s="31">
        <v>8</v>
      </c>
      <c r="F214" s="30" t="s">
        <v>141</v>
      </c>
      <c r="G214" s="67" t="s">
        <v>852</v>
      </c>
      <c r="H214" s="30" t="s">
        <v>71</v>
      </c>
      <c r="I214" s="67" t="s">
        <v>852</v>
      </c>
      <c r="J214" s="67" t="s">
        <v>852</v>
      </c>
      <c r="K214" s="32" t="s">
        <v>238</v>
      </c>
      <c r="L214" s="30" t="s">
        <v>404</v>
      </c>
      <c r="M214" s="31" t="s">
        <v>896</v>
      </c>
      <c r="N214" s="31" t="s">
        <v>896</v>
      </c>
      <c r="O214" s="30" t="s">
        <v>882</v>
      </c>
      <c r="P214" s="31" t="s">
        <v>141</v>
      </c>
      <c r="Q214" s="30">
        <v>3699000</v>
      </c>
      <c r="R214" s="30">
        <v>3699010</v>
      </c>
      <c r="S214" s="30">
        <v>642</v>
      </c>
      <c r="T214" s="30" t="s">
        <v>77</v>
      </c>
      <c r="U214" s="31">
        <v>1</v>
      </c>
      <c r="V214" s="33">
        <v>1000</v>
      </c>
      <c r="W214" s="33">
        <v>500</v>
      </c>
      <c r="X214" s="31">
        <v>2014</v>
      </c>
      <c r="Y214" s="31" t="s">
        <v>79</v>
      </c>
      <c r="Z214" s="31">
        <v>2014</v>
      </c>
      <c r="AA214" s="31" t="s">
        <v>80</v>
      </c>
      <c r="AB214" s="31">
        <v>2014</v>
      </c>
      <c r="AC214" s="31" t="s">
        <v>81</v>
      </c>
      <c r="AD214" s="31">
        <v>2014</v>
      </c>
      <c r="AE214" s="31" t="s">
        <v>185</v>
      </c>
      <c r="AF214" s="31">
        <v>2014</v>
      </c>
      <c r="AG214" s="31" t="s">
        <v>185</v>
      </c>
      <c r="AH214" s="31">
        <v>2015</v>
      </c>
      <c r="AI214" s="31" t="s">
        <v>185</v>
      </c>
      <c r="AJ214" s="31" t="s">
        <v>107</v>
      </c>
      <c r="AK214" s="31" t="s">
        <v>108</v>
      </c>
      <c r="AL214" s="31" t="s">
        <v>141</v>
      </c>
      <c r="AM214" s="31" t="s">
        <v>288</v>
      </c>
      <c r="AN214" s="31" t="s">
        <v>289</v>
      </c>
      <c r="AO214" s="31" t="s">
        <v>141</v>
      </c>
      <c r="AP214" s="31" t="s">
        <v>874</v>
      </c>
      <c r="AQ214" s="31"/>
    </row>
    <row r="215" spans="1:43" ht="146.25" customHeight="1">
      <c r="A215" s="27">
        <f t="shared" si="6"/>
        <v>190</v>
      </c>
      <c r="B215" s="28" t="s">
        <v>897</v>
      </c>
      <c r="C215" s="29" t="s">
        <v>141</v>
      </c>
      <c r="D215" s="30" t="s">
        <v>141</v>
      </c>
      <c r="E215" s="31">
        <v>8</v>
      </c>
      <c r="F215" s="30" t="s">
        <v>141</v>
      </c>
      <c r="G215" s="67" t="s">
        <v>852</v>
      </c>
      <c r="H215" s="30" t="s">
        <v>71</v>
      </c>
      <c r="I215" s="67" t="s">
        <v>852</v>
      </c>
      <c r="J215" s="67" t="s">
        <v>852</v>
      </c>
      <c r="K215" s="32" t="s">
        <v>238</v>
      </c>
      <c r="L215" s="30" t="s">
        <v>404</v>
      </c>
      <c r="M215" s="31" t="s">
        <v>898</v>
      </c>
      <c r="N215" s="31" t="s">
        <v>898</v>
      </c>
      <c r="O215" s="30" t="s">
        <v>899</v>
      </c>
      <c r="P215" s="31" t="s">
        <v>141</v>
      </c>
      <c r="Q215" s="30">
        <v>9311520</v>
      </c>
      <c r="R215" s="30">
        <v>9311000</v>
      </c>
      <c r="S215" s="30">
        <v>642</v>
      </c>
      <c r="T215" s="30" t="s">
        <v>77</v>
      </c>
      <c r="U215" s="31">
        <v>1</v>
      </c>
      <c r="V215" s="33">
        <v>200</v>
      </c>
      <c r="W215" s="33">
        <v>150</v>
      </c>
      <c r="X215" s="31">
        <v>2014</v>
      </c>
      <c r="Y215" s="31" t="s">
        <v>93</v>
      </c>
      <c r="Z215" s="31">
        <v>2014</v>
      </c>
      <c r="AA215" s="31" t="s">
        <v>93</v>
      </c>
      <c r="AB215" s="31">
        <v>2014</v>
      </c>
      <c r="AC215" s="31" t="s">
        <v>94</v>
      </c>
      <c r="AD215" s="31">
        <v>2014</v>
      </c>
      <c r="AE215" s="31" t="s">
        <v>78</v>
      </c>
      <c r="AF215" s="31">
        <v>2014</v>
      </c>
      <c r="AG215" s="31" t="s">
        <v>78</v>
      </c>
      <c r="AH215" s="31">
        <v>2015</v>
      </c>
      <c r="AI215" s="31" t="s">
        <v>78</v>
      </c>
      <c r="AJ215" s="31" t="s">
        <v>107</v>
      </c>
      <c r="AK215" s="31" t="s">
        <v>108</v>
      </c>
      <c r="AL215" s="31" t="s">
        <v>141</v>
      </c>
      <c r="AM215" s="31" t="s">
        <v>288</v>
      </c>
      <c r="AN215" s="31" t="s">
        <v>289</v>
      </c>
      <c r="AO215" s="31" t="s">
        <v>141</v>
      </c>
      <c r="AP215" s="31" t="s">
        <v>900</v>
      </c>
      <c r="AQ215" s="31"/>
    </row>
    <row r="216" spans="1:43" ht="146.25" customHeight="1">
      <c r="A216" s="27">
        <f t="shared" si="6"/>
        <v>191</v>
      </c>
      <c r="B216" s="28" t="s">
        <v>901</v>
      </c>
      <c r="C216" s="29" t="s">
        <v>141</v>
      </c>
      <c r="D216" s="30" t="s">
        <v>141</v>
      </c>
      <c r="E216" s="31">
        <v>8</v>
      </c>
      <c r="F216" s="30" t="s">
        <v>141</v>
      </c>
      <c r="G216" s="67" t="s">
        <v>852</v>
      </c>
      <c r="H216" s="30" t="s">
        <v>71</v>
      </c>
      <c r="I216" s="67" t="s">
        <v>852</v>
      </c>
      <c r="J216" s="67" t="s">
        <v>852</v>
      </c>
      <c r="K216" s="32" t="s">
        <v>238</v>
      </c>
      <c r="L216" s="30" t="s">
        <v>404</v>
      </c>
      <c r="M216" s="31" t="s">
        <v>902</v>
      </c>
      <c r="N216" s="31" t="s">
        <v>902</v>
      </c>
      <c r="O216" s="30" t="s">
        <v>882</v>
      </c>
      <c r="P216" s="31" t="s">
        <v>141</v>
      </c>
      <c r="Q216" s="30">
        <v>1816000</v>
      </c>
      <c r="R216" s="30">
        <v>1816000</v>
      </c>
      <c r="S216" s="30">
        <v>642</v>
      </c>
      <c r="T216" s="30" t="s">
        <v>77</v>
      </c>
      <c r="U216" s="31">
        <v>1</v>
      </c>
      <c r="V216" s="33">
        <v>2500</v>
      </c>
      <c r="W216" s="33">
        <v>2000</v>
      </c>
      <c r="X216" s="31">
        <v>2014</v>
      </c>
      <c r="Y216" s="31" t="s">
        <v>93</v>
      </c>
      <c r="Z216" s="31">
        <v>2014</v>
      </c>
      <c r="AA216" s="31" t="s">
        <v>94</v>
      </c>
      <c r="AB216" s="31">
        <v>2014</v>
      </c>
      <c r="AC216" s="31" t="s">
        <v>883</v>
      </c>
      <c r="AD216" s="31">
        <v>2014</v>
      </c>
      <c r="AE216" s="31" t="s">
        <v>78</v>
      </c>
      <c r="AF216" s="31">
        <v>2014</v>
      </c>
      <c r="AG216" s="31" t="s">
        <v>78</v>
      </c>
      <c r="AH216" s="31">
        <v>2015</v>
      </c>
      <c r="AI216" s="31" t="s">
        <v>78</v>
      </c>
      <c r="AJ216" s="31" t="s">
        <v>107</v>
      </c>
      <c r="AK216" s="31" t="s">
        <v>108</v>
      </c>
      <c r="AL216" s="31" t="s">
        <v>141</v>
      </c>
      <c r="AM216" s="31" t="s">
        <v>288</v>
      </c>
      <c r="AN216" s="31" t="s">
        <v>289</v>
      </c>
      <c r="AO216" s="31" t="s">
        <v>141</v>
      </c>
      <c r="AP216" s="31" t="s">
        <v>903</v>
      </c>
      <c r="AQ216" s="31"/>
    </row>
    <row r="217" spans="1:43" ht="56.25" customHeight="1">
      <c r="A217" s="27">
        <f t="shared" si="6"/>
        <v>192</v>
      </c>
      <c r="B217" s="28" t="s">
        <v>904</v>
      </c>
      <c r="C217" s="29" t="s">
        <v>133</v>
      </c>
      <c r="D217" s="30"/>
      <c r="E217" s="31">
        <v>8</v>
      </c>
      <c r="F217" s="30"/>
      <c r="G217" s="67" t="s">
        <v>852</v>
      </c>
      <c r="H217" s="30" t="s">
        <v>71</v>
      </c>
      <c r="I217" s="67" t="s">
        <v>852</v>
      </c>
      <c r="J217" s="67" t="s">
        <v>852</v>
      </c>
      <c r="K217" s="32" t="s">
        <v>238</v>
      </c>
      <c r="L217" s="30" t="s">
        <v>404</v>
      </c>
      <c r="M217" s="31" t="s">
        <v>905</v>
      </c>
      <c r="N217" s="31" t="s">
        <v>905</v>
      </c>
      <c r="O217" s="30" t="s">
        <v>906</v>
      </c>
      <c r="P217" s="31"/>
      <c r="Q217" s="30">
        <v>5200000</v>
      </c>
      <c r="R217" s="30">
        <v>5211000</v>
      </c>
      <c r="S217" s="30">
        <v>642</v>
      </c>
      <c r="T217" s="30" t="s">
        <v>77</v>
      </c>
      <c r="U217" s="31">
        <v>1</v>
      </c>
      <c r="V217" s="33">
        <v>480</v>
      </c>
      <c r="W217" s="33">
        <v>480</v>
      </c>
      <c r="X217" s="31">
        <v>2013</v>
      </c>
      <c r="Y217" s="31" t="s">
        <v>92</v>
      </c>
      <c r="Z217" s="31">
        <v>2014</v>
      </c>
      <c r="AA217" s="31" t="s">
        <v>92</v>
      </c>
      <c r="AB217" s="31">
        <v>2014</v>
      </c>
      <c r="AC217" s="31" t="s">
        <v>93</v>
      </c>
      <c r="AD217" s="31">
        <v>2014</v>
      </c>
      <c r="AE217" s="31" t="s">
        <v>93</v>
      </c>
      <c r="AF217" s="31">
        <v>2014</v>
      </c>
      <c r="AG217" s="31" t="s">
        <v>93</v>
      </c>
      <c r="AH217" s="31">
        <v>2015</v>
      </c>
      <c r="AI217" s="31" t="s">
        <v>93</v>
      </c>
      <c r="AJ217" s="31" t="s">
        <v>107</v>
      </c>
      <c r="AK217" s="31" t="s">
        <v>108</v>
      </c>
      <c r="AL217" s="31" t="s">
        <v>141</v>
      </c>
      <c r="AM217" s="31" t="s">
        <v>288</v>
      </c>
      <c r="AN217" s="31" t="s">
        <v>289</v>
      </c>
      <c r="AO217" s="31"/>
      <c r="AP217" s="31" t="s">
        <v>907</v>
      </c>
      <c r="AQ217" s="31" t="s">
        <v>312</v>
      </c>
    </row>
    <row r="218" spans="1:43" ht="56.25" customHeight="1">
      <c r="A218" s="27">
        <f t="shared" si="6"/>
        <v>193</v>
      </c>
      <c r="B218" s="28" t="s">
        <v>908</v>
      </c>
      <c r="C218" s="29" t="s">
        <v>98</v>
      </c>
      <c r="D218" s="30" t="s">
        <v>141</v>
      </c>
      <c r="E218" s="31">
        <v>8</v>
      </c>
      <c r="F218" s="30" t="s">
        <v>141</v>
      </c>
      <c r="G218" s="67" t="s">
        <v>852</v>
      </c>
      <c r="H218" s="30" t="s">
        <v>71</v>
      </c>
      <c r="I218" s="67" t="s">
        <v>852</v>
      </c>
      <c r="J218" s="67" t="s">
        <v>852</v>
      </c>
      <c r="K218" s="32" t="s">
        <v>238</v>
      </c>
      <c r="L218" s="30" t="s">
        <v>404</v>
      </c>
      <c r="M218" s="31" t="s">
        <v>909</v>
      </c>
      <c r="N218" s="31" t="s">
        <v>909</v>
      </c>
      <c r="O218" s="30" t="s">
        <v>910</v>
      </c>
      <c r="P218" s="31" t="s">
        <v>141</v>
      </c>
      <c r="Q218" s="30">
        <v>642011</v>
      </c>
      <c r="R218" s="30">
        <v>642011</v>
      </c>
      <c r="S218" s="30">
        <v>642</v>
      </c>
      <c r="T218" s="30" t="s">
        <v>77</v>
      </c>
      <c r="U218" s="31">
        <v>1</v>
      </c>
      <c r="V218" s="33">
        <v>4500</v>
      </c>
      <c r="W218" s="33">
        <v>2250</v>
      </c>
      <c r="X218" s="31">
        <v>2014</v>
      </c>
      <c r="Y218" s="28" t="s">
        <v>93</v>
      </c>
      <c r="Z218" s="31">
        <v>2014</v>
      </c>
      <c r="AA218" s="28" t="s">
        <v>93</v>
      </c>
      <c r="AB218" s="31">
        <v>2014</v>
      </c>
      <c r="AC218" s="28" t="s">
        <v>93</v>
      </c>
      <c r="AD218" s="31">
        <v>2014</v>
      </c>
      <c r="AE218" s="28" t="s">
        <v>94</v>
      </c>
      <c r="AF218" s="31">
        <v>2014</v>
      </c>
      <c r="AG218" s="28" t="s">
        <v>94</v>
      </c>
      <c r="AH218" s="31">
        <v>2015</v>
      </c>
      <c r="AI218" s="28" t="s">
        <v>93</v>
      </c>
      <c r="AJ218" s="31" t="s">
        <v>107</v>
      </c>
      <c r="AK218" s="31" t="s">
        <v>108</v>
      </c>
      <c r="AL218" s="31" t="s">
        <v>141</v>
      </c>
      <c r="AM218" s="31" t="s">
        <v>288</v>
      </c>
      <c r="AN218" s="31" t="s">
        <v>289</v>
      </c>
      <c r="AO218" s="31" t="s">
        <v>141</v>
      </c>
      <c r="AP218" s="31" t="s">
        <v>911</v>
      </c>
      <c r="AQ218" s="31" t="s">
        <v>221</v>
      </c>
    </row>
    <row r="219" spans="1:43" ht="67.5" customHeight="1">
      <c r="A219" s="27">
        <f t="shared" si="6"/>
        <v>194</v>
      </c>
      <c r="B219" s="28" t="s">
        <v>912</v>
      </c>
      <c r="C219" s="29" t="s">
        <v>141</v>
      </c>
      <c r="D219" s="30" t="s">
        <v>141</v>
      </c>
      <c r="E219" s="31">
        <v>8</v>
      </c>
      <c r="F219" s="30" t="s">
        <v>141</v>
      </c>
      <c r="G219" s="67" t="s">
        <v>852</v>
      </c>
      <c r="H219" s="30" t="s">
        <v>71</v>
      </c>
      <c r="I219" s="67" t="s">
        <v>852</v>
      </c>
      <c r="J219" s="67" t="s">
        <v>852</v>
      </c>
      <c r="K219" s="32" t="s">
        <v>238</v>
      </c>
      <c r="L219" s="30" t="s">
        <v>404</v>
      </c>
      <c r="M219" s="31" t="s">
        <v>913</v>
      </c>
      <c r="N219" s="31" t="s">
        <v>913</v>
      </c>
      <c r="O219" s="30" t="s">
        <v>914</v>
      </c>
      <c r="P219" s="31" t="s">
        <v>141</v>
      </c>
      <c r="Q219" s="30">
        <v>4110010</v>
      </c>
      <c r="R219" s="30">
        <v>4110010</v>
      </c>
      <c r="S219" s="30">
        <v>642</v>
      </c>
      <c r="T219" s="30" t="s">
        <v>77</v>
      </c>
      <c r="U219" s="31">
        <v>1</v>
      </c>
      <c r="V219" s="33">
        <v>490</v>
      </c>
      <c r="W219" s="33">
        <v>250</v>
      </c>
      <c r="X219" s="31">
        <v>2014</v>
      </c>
      <c r="Y219" s="31" t="s">
        <v>79</v>
      </c>
      <c r="Z219" s="31">
        <v>2014</v>
      </c>
      <c r="AA219" s="31" t="s">
        <v>80</v>
      </c>
      <c r="AB219" s="31">
        <v>2014</v>
      </c>
      <c r="AC219" s="31" t="s">
        <v>81</v>
      </c>
      <c r="AD219" s="31">
        <v>2014</v>
      </c>
      <c r="AE219" s="31" t="s">
        <v>185</v>
      </c>
      <c r="AF219" s="31">
        <v>2014</v>
      </c>
      <c r="AG219" s="31" t="s">
        <v>131</v>
      </c>
      <c r="AH219" s="31">
        <v>2015</v>
      </c>
      <c r="AI219" s="31" t="s">
        <v>185</v>
      </c>
      <c r="AJ219" s="31" t="s">
        <v>107</v>
      </c>
      <c r="AK219" s="31" t="s">
        <v>108</v>
      </c>
      <c r="AL219" s="31" t="s">
        <v>141</v>
      </c>
      <c r="AM219" s="31" t="s">
        <v>288</v>
      </c>
      <c r="AN219" s="31" t="s">
        <v>289</v>
      </c>
      <c r="AO219" s="31" t="s">
        <v>141</v>
      </c>
      <c r="AP219" s="31" t="s">
        <v>915</v>
      </c>
      <c r="AQ219" s="31"/>
    </row>
    <row r="220" spans="1:43" ht="135" customHeight="1">
      <c r="A220" s="27">
        <f t="shared" si="6"/>
        <v>195</v>
      </c>
      <c r="B220" s="28" t="s">
        <v>916</v>
      </c>
      <c r="C220" s="29" t="s">
        <v>141</v>
      </c>
      <c r="D220" s="30" t="s">
        <v>141</v>
      </c>
      <c r="E220" s="31">
        <v>8</v>
      </c>
      <c r="F220" s="30" t="s">
        <v>141</v>
      </c>
      <c r="G220" s="67" t="s">
        <v>852</v>
      </c>
      <c r="H220" s="30" t="s">
        <v>71</v>
      </c>
      <c r="I220" s="67" t="s">
        <v>852</v>
      </c>
      <c r="J220" s="67" t="s">
        <v>852</v>
      </c>
      <c r="K220" s="32" t="s">
        <v>238</v>
      </c>
      <c r="L220" s="30" t="s">
        <v>404</v>
      </c>
      <c r="M220" s="31" t="s">
        <v>917</v>
      </c>
      <c r="N220" s="31" t="s">
        <v>853</v>
      </c>
      <c r="O220" s="30" t="s">
        <v>745</v>
      </c>
      <c r="P220" s="31" t="s">
        <v>141</v>
      </c>
      <c r="Q220" s="30">
        <v>7010000</v>
      </c>
      <c r="R220" s="30">
        <v>7010010</v>
      </c>
      <c r="S220" s="30">
        <v>642</v>
      </c>
      <c r="T220" s="30" t="s">
        <v>77</v>
      </c>
      <c r="U220" s="31">
        <v>1</v>
      </c>
      <c r="V220" s="33">
        <v>130</v>
      </c>
      <c r="W220" s="33">
        <v>75</v>
      </c>
      <c r="X220" s="31">
        <v>2014</v>
      </c>
      <c r="Y220" s="31" t="s">
        <v>78</v>
      </c>
      <c r="Z220" s="31">
        <v>2014</v>
      </c>
      <c r="AA220" s="31" t="s">
        <v>80</v>
      </c>
      <c r="AB220" s="31">
        <v>2014</v>
      </c>
      <c r="AC220" s="31" t="s">
        <v>80</v>
      </c>
      <c r="AD220" s="31">
        <v>2014</v>
      </c>
      <c r="AE220" s="31" t="s">
        <v>81</v>
      </c>
      <c r="AF220" s="31">
        <v>2014</v>
      </c>
      <c r="AG220" s="31" t="s">
        <v>185</v>
      </c>
      <c r="AH220" s="31">
        <v>2015</v>
      </c>
      <c r="AI220" s="31" t="s">
        <v>81</v>
      </c>
      <c r="AJ220" s="31" t="s">
        <v>107</v>
      </c>
      <c r="AK220" s="31" t="s">
        <v>108</v>
      </c>
      <c r="AL220" s="31" t="s">
        <v>141</v>
      </c>
      <c r="AM220" s="31" t="s">
        <v>288</v>
      </c>
      <c r="AN220" s="31" t="s">
        <v>289</v>
      </c>
      <c r="AO220" s="31"/>
      <c r="AP220" s="31" t="s">
        <v>874</v>
      </c>
      <c r="AQ220" s="31"/>
    </row>
    <row r="221" spans="1:43" ht="78.75" customHeight="1">
      <c r="A221" s="27">
        <f t="shared" si="6"/>
        <v>196</v>
      </c>
      <c r="B221" s="28" t="s">
        <v>918</v>
      </c>
      <c r="C221" s="29" t="s">
        <v>133</v>
      </c>
      <c r="D221" s="30" t="s">
        <v>141</v>
      </c>
      <c r="E221" s="31">
        <v>8</v>
      </c>
      <c r="F221" s="30" t="s">
        <v>141</v>
      </c>
      <c r="G221" s="67" t="s">
        <v>852</v>
      </c>
      <c r="H221" s="30" t="s">
        <v>71</v>
      </c>
      <c r="I221" s="67" t="s">
        <v>852</v>
      </c>
      <c r="J221" s="67" t="s">
        <v>852</v>
      </c>
      <c r="K221" s="32" t="s">
        <v>238</v>
      </c>
      <c r="L221" s="30" t="s">
        <v>404</v>
      </c>
      <c r="M221" s="31" t="s">
        <v>919</v>
      </c>
      <c r="N221" s="31" t="s">
        <v>920</v>
      </c>
      <c r="O221" s="30" t="s">
        <v>921</v>
      </c>
      <c r="P221" s="31" t="s">
        <v>141</v>
      </c>
      <c r="Q221" s="30">
        <v>453000</v>
      </c>
      <c r="R221" s="30">
        <v>453000</v>
      </c>
      <c r="S221" s="30">
        <v>642</v>
      </c>
      <c r="T221" s="30" t="s">
        <v>77</v>
      </c>
      <c r="U221" s="31">
        <v>1</v>
      </c>
      <c r="V221" s="33">
        <v>490</v>
      </c>
      <c r="W221" s="33">
        <v>200</v>
      </c>
      <c r="X221" s="31">
        <v>2013</v>
      </c>
      <c r="Y221" s="31" t="s">
        <v>92</v>
      </c>
      <c r="Z221" s="31">
        <v>2014</v>
      </c>
      <c r="AA221" s="31" t="s">
        <v>93</v>
      </c>
      <c r="AB221" s="31">
        <v>2014</v>
      </c>
      <c r="AC221" s="31" t="s">
        <v>94</v>
      </c>
      <c r="AD221" s="31">
        <v>2014</v>
      </c>
      <c r="AE221" s="31" t="s">
        <v>79</v>
      </c>
      <c r="AF221" s="31">
        <v>2014</v>
      </c>
      <c r="AG221" s="31" t="s">
        <v>79</v>
      </c>
      <c r="AH221" s="31">
        <v>2015</v>
      </c>
      <c r="AI221" s="31" t="s">
        <v>78</v>
      </c>
      <c r="AJ221" s="31" t="s">
        <v>107</v>
      </c>
      <c r="AK221" s="31" t="s">
        <v>108</v>
      </c>
      <c r="AL221" s="31" t="s">
        <v>141</v>
      </c>
      <c r="AM221" s="31" t="s">
        <v>288</v>
      </c>
      <c r="AN221" s="31" t="s">
        <v>289</v>
      </c>
      <c r="AO221" s="31" t="s">
        <v>141</v>
      </c>
      <c r="AP221" s="31" t="s">
        <v>922</v>
      </c>
      <c r="AQ221" s="31" t="s">
        <v>775</v>
      </c>
    </row>
    <row r="222" spans="1:43" ht="56.25" customHeight="1">
      <c r="A222" s="27">
        <f t="shared" si="6"/>
        <v>197</v>
      </c>
      <c r="B222" s="28" t="s">
        <v>923</v>
      </c>
      <c r="C222" s="29" t="s">
        <v>141</v>
      </c>
      <c r="D222" s="30" t="s">
        <v>141</v>
      </c>
      <c r="E222" s="31">
        <v>8</v>
      </c>
      <c r="F222" s="30" t="s">
        <v>141</v>
      </c>
      <c r="G222" s="67" t="s">
        <v>852</v>
      </c>
      <c r="H222" s="30" t="s">
        <v>71</v>
      </c>
      <c r="I222" s="67" t="s">
        <v>852</v>
      </c>
      <c r="J222" s="67" t="s">
        <v>852</v>
      </c>
      <c r="K222" s="32" t="s">
        <v>238</v>
      </c>
      <c r="L222" s="30" t="s">
        <v>404</v>
      </c>
      <c r="M222" s="31" t="s">
        <v>924</v>
      </c>
      <c r="N222" s="31" t="s">
        <v>924</v>
      </c>
      <c r="O222" s="30" t="s">
        <v>891</v>
      </c>
      <c r="P222" s="31" t="s">
        <v>141</v>
      </c>
      <c r="Q222" s="30">
        <v>641114</v>
      </c>
      <c r="R222" s="30">
        <v>6411040</v>
      </c>
      <c r="S222" s="30">
        <v>642</v>
      </c>
      <c r="T222" s="30" t="s">
        <v>77</v>
      </c>
      <c r="U222" s="31">
        <v>1</v>
      </c>
      <c r="V222" s="33">
        <v>300</v>
      </c>
      <c r="W222" s="33">
        <v>300</v>
      </c>
      <c r="X222" s="31">
        <v>2013</v>
      </c>
      <c r="Y222" s="31" t="s">
        <v>104</v>
      </c>
      <c r="Z222" s="31">
        <v>2013</v>
      </c>
      <c r="AA222" s="31" t="s">
        <v>105</v>
      </c>
      <c r="AB222" s="31">
        <v>2013</v>
      </c>
      <c r="AC222" s="31" t="s">
        <v>106</v>
      </c>
      <c r="AD222" s="31">
        <v>2014</v>
      </c>
      <c r="AE222" s="31" t="s">
        <v>93</v>
      </c>
      <c r="AF222" s="31">
        <v>2014</v>
      </c>
      <c r="AG222" s="31" t="s">
        <v>93</v>
      </c>
      <c r="AH222" s="31">
        <v>2014</v>
      </c>
      <c r="AI222" s="31" t="s">
        <v>92</v>
      </c>
      <c r="AJ222" s="31" t="s">
        <v>107</v>
      </c>
      <c r="AK222" s="31" t="s">
        <v>108</v>
      </c>
      <c r="AL222" s="31" t="s">
        <v>141</v>
      </c>
      <c r="AM222" s="31" t="s">
        <v>288</v>
      </c>
      <c r="AN222" s="31" t="s">
        <v>289</v>
      </c>
      <c r="AO222" s="31" t="s">
        <v>141</v>
      </c>
      <c r="AP222" s="31" t="s">
        <v>874</v>
      </c>
      <c r="AQ222" s="31"/>
    </row>
    <row r="223" spans="1:43" ht="56.25" customHeight="1">
      <c r="A223" s="27">
        <f t="shared" si="6"/>
        <v>198</v>
      </c>
      <c r="B223" s="28" t="s">
        <v>925</v>
      </c>
      <c r="C223" s="29" t="s">
        <v>133</v>
      </c>
      <c r="D223" s="30" t="s">
        <v>141</v>
      </c>
      <c r="E223" s="31">
        <v>8</v>
      </c>
      <c r="F223" s="30"/>
      <c r="G223" s="67" t="s">
        <v>852</v>
      </c>
      <c r="H223" s="30" t="s">
        <v>71</v>
      </c>
      <c r="I223" s="67" t="s">
        <v>852</v>
      </c>
      <c r="J223" s="67" t="s">
        <v>852</v>
      </c>
      <c r="K223" s="32" t="s">
        <v>238</v>
      </c>
      <c r="L223" s="30" t="s">
        <v>404</v>
      </c>
      <c r="M223" s="31" t="s">
        <v>926</v>
      </c>
      <c r="N223" s="31" t="s">
        <v>926</v>
      </c>
      <c r="O223" s="30" t="s">
        <v>891</v>
      </c>
      <c r="P223" s="31" t="s">
        <v>141</v>
      </c>
      <c r="Q223" s="30">
        <v>3699000</v>
      </c>
      <c r="R223" s="30">
        <v>3699010</v>
      </c>
      <c r="S223" s="30">
        <v>642</v>
      </c>
      <c r="T223" s="30" t="s">
        <v>77</v>
      </c>
      <c r="U223" s="31">
        <v>1</v>
      </c>
      <c r="V223" s="33">
        <v>200</v>
      </c>
      <c r="W223" s="33">
        <v>100</v>
      </c>
      <c r="X223" s="31">
        <v>2013</v>
      </c>
      <c r="Y223" s="31" t="s">
        <v>106</v>
      </c>
      <c r="Z223" s="31">
        <v>2013</v>
      </c>
      <c r="AA223" s="31" t="s">
        <v>92</v>
      </c>
      <c r="AB223" s="31">
        <v>2014</v>
      </c>
      <c r="AC223" s="31" t="s">
        <v>93</v>
      </c>
      <c r="AD223" s="31">
        <v>2014</v>
      </c>
      <c r="AE223" s="31" t="s">
        <v>93</v>
      </c>
      <c r="AF223" s="31">
        <v>2014</v>
      </c>
      <c r="AG223" s="31" t="s">
        <v>93</v>
      </c>
      <c r="AH223" s="31">
        <v>2014</v>
      </c>
      <c r="AI223" s="31" t="s">
        <v>92</v>
      </c>
      <c r="AJ223" s="31" t="s">
        <v>107</v>
      </c>
      <c r="AK223" s="31" t="s">
        <v>108</v>
      </c>
      <c r="AL223" s="31" t="s">
        <v>141</v>
      </c>
      <c r="AM223" s="31" t="s">
        <v>288</v>
      </c>
      <c r="AN223" s="31" t="s">
        <v>289</v>
      </c>
      <c r="AO223" s="31" t="s">
        <v>141</v>
      </c>
      <c r="AP223" s="31" t="s">
        <v>907</v>
      </c>
      <c r="AQ223" s="30" t="s">
        <v>395</v>
      </c>
    </row>
    <row r="224" spans="1:43" ht="56.25" customHeight="1">
      <c r="A224" s="27">
        <f t="shared" si="6"/>
        <v>199</v>
      </c>
      <c r="B224" s="28" t="s">
        <v>927</v>
      </c>
      <c r="C224" s="29" t="s">
        <v>98</v>
      </c>
      <c r="D224" s="30"/>
      <c r="E224" s="31">
        <v>8</v>
      </c>
      <c r="F224" s="30"/>
      <c r="G224" s="67" t="s">
        <v>852</v>
      </c>
      <c r="H224" s="30" t="s">
        <v>71</v>
      </c>
      <c r="I224" s="67" t="s">
        <v>852</v>
      </c>
      <c r="J224" s="67" t="s">
        <v>852</v>
      </c>
      <c r="K224" s="32" t="s">
        <v>238</v>
      </c>
      <c r="L224" s="30" t="s">
        <v>404</v>
      </c>
      <c r="M224" s="28" t="s">
        <v>928</v>
      </c>
      <c r="N224" s="31" t="str">
        <f>M224</f>
        <v>Заключение договора на поставку сотовых телефонов</v>
      </c>
      <c r="O224" s="30" t="s">
        <v>929</v>
      </c>
      <c r="P224" s="31" t="s">
        <v>141</v>
      </c>
      <c r="Q224" s="30">
        <v>52452</v>
      </c>
      <c r="R224" s="30">
        <v>52452</v>
      </c>
      <c r="S224" s="30">
        <v>642</v>
      </c>
      <c r="T224" s="30" t="s">
        <v>77</v>
      </c>
      <c r="U224" s="31">
        <v>1</v>
      </c>
      <c r="V224" s="48">
        <v>95</v>
      </c>
      <c r="W224" s="33">
        <v>100</v>
      </c>
      <c r="X224" s="28">
        <v>2014</v>
      </c>
      <c r="Y224" s="28" t="s">
        <v>78</v>
      </c>
      <c r="Z224" s="31">
        <v>2014</v>
      </c>
      <c r="AA224" s="28" t="s">
        <v>78</v>
      </c>
      <c r="AB224" s="31">
        <v>2014</v>
      </c>
      <c r="AC224" s="28" t="s">
        <v>78</v>
      </c>
      <c r="AD224" s="31">
        <v>2014</v>
      </c>
      <c r="AE224" s="28" t="s">
        <v>79</v>
      </c>
      <c r="AF224" s="31">
        <v>2014</v>
      </c>
      <c r="AG224" s="28" t="s">
        <v>79</v>
      </c>
      <c r="AH224" s="31">
        <v>2014</v>
      </c>
      <c r="AI224" s="28" t="s">
        <v>79</v>
      </c>
      <c r="AJ224" s="28" t="s">
        <v>256</v>
      </c>
      <c r="AK224" s="28" t="s">
        <v>83</v>
      </c>
      <c r="AL224" s="31" t="s">
        <v>141</v>
      </c>
      <c r="AM224" s="31" t="s">
        <v>288</v>
      </c>
      <c r="AN224" s="31" t="s">
        <v>289</v>
      </c>
      <c r="AO224" s="31"/>
      <c r="AP224" s="31" t="s">
        <v>907</v>
      </c>
      <c r="AQ224" s="31" t="s">
        <v>308</v>
      </c>
    </row>
    <row r="225" spans="1:57" ht="75" customHeight="1">
      <c r="A225" s="27">
        <f t="shared" si="6"/>
        <v>200</v>
      </c>
      <c r="B225" s="28" t="s">
        <v>930</v>
      </c>
      <c r="C225" s="29" t="s">
        <v>133</v>
      </c>
      <c r="D225" s="30" t="s">
        <v>141</v>
      </c>
      <c r="E225" s="31">
        <v>8</v>
      </c>
      <c r="F225" s="30" t="s">
        <v>141</v>
      </c>
      <c r="G225" s="67" t="s">
        <v>852</v>
      </c>
      <c r="H225" s="30" t="s">
        <v>71</v>
      </c>
      <c r="I225" s="67" t="s">
        <v>852</v>
      </c>
      <c r="J225" s="67" t="s">
        <v>852</v>
      </c>
      <c r="K225" s="32" t="s">
        <v>238</v>
      </c>
      <c r="L225" s="30" t="s">
        <v>404</v>
      </c>
      <c r="M225" s="31" t="s">
        <v>931</v>
      </c>
      <c r="N225" s="31" t="s">
        <v>931</v>
      </c>
      <c r="O225" s="30" t="s">
        <v>910</v>
      </c>
      <c r="P225" s="31" t="s">
        <v>141</v>
      </c>
      <c r="Q225" s="30">
        <v>642011</v>
      </c>
      <c r="R225" s="30">
        <v>642011</v>
      </c>
      <c r="S225" s="30">
        <v>642</v>
      </c>
      <c r="T225" s="30" t="s">
        <v>77</v>
      </c>
      <c r="U225" s="31">
        <v>1</v>
      </c>
      <c r="V225" s="33">
        <v>400</v>
      </c>
      <c r="W225" s="33">
        <v>200</v>
      </c>
      <c r="X225" s="31">
        <v>2014</v>
      </c>
      <c r="Y225" s="31" t="s">
        <v>78</v>
      </c>
      <c r="Z225" s="31">
        <v>2014</v>
      </c>
      <c r="AA225" s="31" t="s">
        <v>79</v>
      </c>
      <c r="AB225" s="31">
        <v>2014</v>
      </c>
      <c r="AC225" s="31" t="s">
        <v>80</v>
      </c>
      <c r="AD225" s="31">
        <v>2014</v>
      </c>
      <c r="AE225" s="31" t="s">
        <v>81</v>
      </c>
      <c r="AF225" s="31">
        <v>2014</v>
      </c>
      <c r="AG225" s="31" t="s">
        <v>185</v>
      </c>
      <c r="AH225" s="31">
        <v>2015</v>
      </c>
      <c r="AI225" s="31" t="s">
        <v>81</v>
      </c>
      <c r="AJ225" s="31" t="s">
        <v>107</v>
      </c>
      <c r="AK225" s="31" t="s">
        <v>108</v>
      </c>
      <c r="AL225" s="31" t="s">
        <v>141</v>
      </c>
      <c r="AM225" s="31" t="s">
        <v>288</v>
      </c>
      <c r="AN225" s="31" t="s">
        <v>289</v>
      </c>
      <c r="AO225" s="31" t="s">
        <v>141</v>
      </c>
      <c r="AP225" s="31" t="s">
        <v>932</v>
      </c>
      <c r="AQ225" s="30" t="s">
        <v>395</v>
      </c>
    </row>
    <row r="226" spans="1:57" ht="135" customHeight="1">
      <c r="A226" s="27">
        <f t="shared" si="6"/>
        <v>201</v>
      </c>
      <c r="B226" s="28" t="s">
        <v>933</v>
      </c>
      <c r="C226" s="29" t="s">
        <v>98</v>
      </c>
      <c r="D226" s="30" t="s">
        <v>141</v>
      </c>
      <c r="E226" s="31">
        <v>8</v>
      </c>
      <c r="F226" s="30" t="s">
        <v>141</v>
      </c>
      <c r="G226" s="69" t="s">
        <v>292</v>
      </c>
      <c r="H226" s="30" t="s">
        <v>934</v>
      </c>
      <c r="I226" s="67" t="str">
        <f t="shared" ref="I226:I235" si="7">G226</f>
        <v>ОП Калининград</v>
      </c>
      <c r="J226" s="67" t="str">
        <f t="shared" ref="J226:J235" si="8">G226</f>
        <v>ОП Калининград</v>
      </c>
      <c r="K226" s="32" t="s">
        <v>293</v>
      </c>
      <c r="L226" s="30" t="s">
        <v>935</v>
      </c>
      <c r="M226" s="31" t="s">
        <v>936</v>
      </c>
      <c r="N226" s="31" t="s">
        <v>853</v>
      </c>
      <c r="O226" s="30" t="s">
        <v>745</v>
      </c>
      <c r="P226" s="31" t="s">
        <v>141</v>
      </c>
      <c r="Q226" s="29" t="s">
        <v>937</v>
      </c>
      <c r="R226" s="29">
        <v>70100210</v>
      </c>
      <c r="S226" s="30">
        <v>642</v>
      </c>
      <c r="T226" s="30" t="s">
        <v>77</v>
      </c>
      <c r="U226" s="31">
        <v>1</v>
      </c>
      <c r="V226" s="48">
        <v>2400</v>
      </c>
      <c r="W226" s="33">
        <f>V226</f>
        <v>2400</v>
      </c>
      <c r="X226" s="31">
        <v>2014</v>
      </c>
      <c r="Y226" s="28" t="s">
        <v>185</v>
      </c>
      <c r="Z226" s="31">
        <v>2014</v>
      </c>
      <c r="AA226" s="28" t="s">
        <v>185</v>
      </c>
      <c r="AB226" s="31">
        <v>2014</v>
      </c>
      <c r="AC226" s="28" t="s">
        <v>185</v>
      </c>
      <c r="AD226" s="31">
        <v>2014</v>
      </c>
      <c r="AE226" s="28" t="s">
        <v>131</v>
      </c>
      <c r="AF226" s="31">
        <v>2014</v>
      </c>
      <c r="AG226" s="28" t="s">
        <v>104</v>
      </c>
      <c r="AH226" s="31">
        <v>2015</v>
      </c>
      <c r="AI226" s="28" t="s">
        <v>131</v>
      </c>
      <c r="AJ226" s="31" t="s">
        <v>107</v>
      </c>
      <c r="AK226" s="31" t="s">
        <v>108</v>
      </c>
      <c r="AL226" s="31" t="s">
        <v>141</v>
      </c>
      <c r="AM226" s="31" t="s">
        <v>288</v>
      </c>
      <c r="AN226" s="31" t="s">
        <v>289</v>
      </c>
      <c r="AO226" s="31"/>
      <c r="AP226" s="31"/>
      <c r="AQ226" s="31" t="s">
        <v>234</v>
      </c>
    </row>
    <row r="227" spans="1:57" ht="135" customHeight="1">
      <c r="A227" s="27">
        <f t="shared" si="6"/>
        <v>202</v>
      </c>
      <c r="B227" s="28" t="s">
        <v>938</v>
      </c>
      <c r="C227" s="29" t="s">
        <v>98</v>
      </c>
      <c r="D227" s="30" t="s">
        <v>141</v>
      </c>
      <c r="E227" s="31">
        <v>8</v>
      </c>
      <c r="F227" s="30" t="s">
        <v>141</v>
      </c>
      <c r="G227" s="69" t="s">
        <v>292</v>
      </c>
      <c r="H227" s="30" t="s">
        <v>934</v>
      </c>
      <c r="I227" s="67" t="str">
        <f t="shared" si="7"/>
        <v>ОП Калининград</v>
      </c>
      <c r="J227" s="67" t="str">
        <f t="shared" si="8"/>
        <v>ОП Калининград</v>
      </c>
      <c r="K227" s="32" t="s">
        <v>293</v>
      </c>
      <c r="L227" s="30" t="s">
        <v>935</v>
      </c>
      <c r="M227" s="28" t="s">
        <v>939</v>
      </c>
      <c r="N227" s="31" t="s">
        <v>940</v>
      </c>
      <c r="O227" s="30" t="s">
        <v>745</v>
      </c>
      <c r="P227" s="31" t="s">
        <v>141</v>
      </c>
      <c r="Q227" s="30">
        <v>7010000</v>
      </c>
      <c r="R227" s="30">
        <v>7010010</v>
      </c>
      <c r="S227" s="30">
        <v>642</v>
      </c>
      <c r="T227" s="30" t="s">
        <v>77</v>
      </c>
      <c r="U227" s="31">
        <v>1</v>
      </c>
      <c r="V227" s="48">
        <v>90</v>
      </c>
      <c r="W227" s="33">
        <f>V227</f>
        <v>90</v>
      </c>
      <c r="X227" s="31">
        <v>2014</v>
      </c>
      <c r="Y227" s="28" t="s">
        <v>185</v>
      </c>
      <c r="Z227" s="31">
        <v>2014</v>
      </c>
      <c r="AA227" s="28" t="s">
        <v>185</v>
      </c>
      <c r="AB227" s="31">
        <v>2014</v>
      </c>
      <c r="AC227" s="28" t="s">
        <v>185</v>
      </c>
      <c r="AD227" s="31">
        <v>2014</v>
      </c>
      <c r="AE227" s="31" t="s">
        <v>185</v>
      </c>
      <c r="AF227" s="31">
        <v>2014</v>
      </c>
      <c r="AG227" s="28" t="s">
        <v>131</v>
      </c>
      <c r="AH227" s="31">
        <v>2015</v>
      </c>
      <c r="AI227" s="28" t="s">
        <v>185</v>
      </c>
      <c r="AJ227" s="28" t="s">
        <v>256</v>
      </c>
      <c r="AK227" s="28" t="s">
        <v>83</v>
      </c>
      <c r="AL227" s="31" t="s">
        <v>141</v>
      </c>
      <c r="AM227" s="31" t="s">
        <v>288</v>
      </c>
      <c r="AN227" s="31" t="s">
        <v>289</v>
      </c>
      <c r="AO227" s="31"/>
      <c r="AP227" s="31"/>
      <c r="AQ227" s="31" t="s">
        <v>234</v>
      </c>
    </row>
    <row r="228" spans="1:57" ht="78.75" customHeight="1">
      <c r="A228" s="27">
        <f t="shared" si="6"/>
        <v>203</v>
      </c>
      <c r="B228" s="28" t="s">
        <v>941</v>
      </c>
      <c r="C228" s="29" t="s">
        <v>133</v>
      </c>
      <c r="D228" s="30" t="s">
        <v>141</v>
      </c>
      <c r="E228" s="31">
        <v>8</v>
      </c>
      <c r="F228" s="30" t="s">
        <v>141</v>
      </c>
      <c r="G228" s="69" t="s">
        <v>292</v>
      </c>
      <c r="H228" s="30" t="s">
        <v>934</v>
      </c>
      <c r="I228" s="67" t="str">
        <f t="shared" si="7"/>
        <v>ОП Калининград</v>
      </c>
      <c r="J228" s="67" t="str">
        <f t="shared" si="8"/>
        <v>ОП Калининград</v>
      </c>
      <c r="K228" s="32" t="s">
        <v>293</v>
      </c>
      <c r="L228" s="30" t="s">
        <v>935</v>
      </c>
      <c r="M228" s="31" t="s">
        <v>942</v>
      </c>
      <c r="N228" s="31" t="s">
        <v>872</v>
      </c>
      <c r="O228" s="30" t="s">
        <v>873</v>
      </c>
      <c r="P228" s="31" t="s">
        <v>141</v>
      </c>
      <c r="Q228" s="30">
        <v>4540000</v>
      </c>
      <c r="R228" s="30">
        <v>4540000</v>
      </c>
      <c r="S228" s="30">
        <v>642</v>
      </c>
      <c r="T228" s="30" t="s">
        <v>77</v>
      </c>
      <c r="U228" s="31">
        <v>1</v>
      </c>
      <c r="V228" s="33">
        <v>3000</v>
      </c>
      <c r="W228" s="33">
        <v>1250</v>
      </c>
      <c r="X228" s="31">
        <v>2014</v>
      </c>
      <c r="Y228" s="31" t="s">
        <v>80</v>
      </c>
      <c r="Z228" s="31">
        <v>2014</v>
      </c>
      <c r="AA228" s="31" t="s">
        <v>81</v>
      </c>
      <c r="AB228" s="31">
        <v>2014</v>
      </c>
      <c r="AC228" s="31" t="s">
        <v>185</v>
      </c>
      <c r="AD228" s="31">
        <v>2014</v>
      </c>
      <c r="AE228" s="31" t="s">
        <v>131</v>
      </c>
      <c r="AF228" s="31">
        <v>2014</v>
      </c>
      <c r="AG228" s="31" t="s">
        <v>131</v>
      </c>
      <c r="AH228" s="31">
        <v>2015</v>
      </c>
      <c r="AI228" s="31" t="s">
        <v>185</v>
      </c>
      <c r="AJ228" s="31" t="s">
        <v>107</v>
      </c>
      <c r="AK228" s="31" t="s">
        <v>108</v>
      </c>
      <c r="AL228" s="31" t="s">
        <v>141</v>
      </c>
      <c r="AM228" s="31" t="s">
        <v>288</v>
      </c>
      <c r="AN228" s="31" t="s">
        <v>289</v>
      </c>
      <c r="AO228" s="31" t="s">
        <v>141</v>
      </c>
      <c r="AP228" s="31" t="s">
        <v>141</v>
      </c>
      <c r="AQ228" s="31" t="s">
        <v>290</v>
      </c>
    </row>
    <row r="229" spans="1:57" ht="50.25" customHeight="1">
      <c r="A229" s="27">
        <f t="shared" si="6"/>
        <v>204</v>
      </c>
      <c r="B229" s="28" t="s">
        <v>943</v>
      </c>
      <c r="C229" s="29" t="s">
        <v>98</v>
      </c>
      <c r="D229" s="30" t="s">
        <v>141</v>
      </c>
      <c r="E229" s="31">
        <v>8</v>
      </c>
      <c r="F229" s="30" t="s">
        <v>141</v>
      </c>
      <c r="G229" s="69" t="s">
        <v>292</v>
      </c>
      <c r="H229" s="30" t="s">
        <v>934</v>
      </c>
      <c r="I229" s="67" t="str">
        <f t="shared" si="7"/>
        <v>ОП Калининград</v>
      </c>
      <c r="J229" s="67" t="str">
        <f t="shared" si="8"/>
        <v>ОП Калининград</v>
      </c>
      <c r="K229" s="32" t="s">
        <v>293</v>
      </c>
      <c r="L229" s="30" t="s">
        <v>935</v>
      </c>
      <c r="M229" s="28" t="s">
        <v>944</v>
      </c>
      <c r="N229" s="31" t="s">
        <v>881</v>
      </c>
      <c r="O229" s="30" t="s">
        <v>882</v>
      </c>
      <c r="P229" s="31" t="s">
        <v>141</v>
      </c>
      <c r="Q229" s="30">
        <v>3610000</v>
      </c>
      <c r="R229" s="30">
        <v>3610000</v>
      </c>
      <c r="S229" s="30">
        <v>642</v>
      </c>
      <c r="T229" s="30" t="s">
        <v>77</v>
      </c>
      <c r="U229" s="31">
        <v>1</v>
      </c>
      <c r="V229" s="48">
        <v>74.34</v>
      </c>
      <c r="W229" s="33">
        <f>V229</f>
        <v>74.34</v>
      </c>
      <c r="X229" s="31">
        <v>2014</v>
      </c>
      <c r="Y229" s="28" t="s">
        <v>185</v>
      </c>
      <c r="Z229" s="31">
        <v>2014</v>
      </c>
      <c r="AA229" s="28" t="s">
        <v>185</v>
      </c>
      <c r="AB229" s="31">
        <v>2014</v>
      </c>
      <c r="AC229" s="28" t="s">
        <v>185</v>
      </c>
      <c r="AD229" s="31">
        <v>2014</v>
      </c>
      <c r="AE229" s="28" t="s">
        <v>104</v>
      </c>
      <c r="AF229" s="31">
        <v>2014</v>
      </c>
      <c r="AG229" s="28" t="s">
        <v>104</v>
      </c>
      <c r="AH229" s="28">
        <v>2014</v>
      </c>
      <c r="AI229" s="28" t="s">
        <v>92</v>
      </c>
      <c r="AJ229" s="28" t="s">
        <v>256</v>
      </c>
      <c r="AK229" s="28" t="s">
        <v>83</v>
      </c>
      <c r="AL229" s="31" t="s">
        <v>141</v>
      </c>
      <c r="AM229" s="31" t="s">
        <v>288</v>
      </c>
      <c r="AN229" s="31" t="s">
        <v>289</v>
      </c>
      <c r="AO229" s="31" t="s">
        <v>141</v>
      </c>
      <c r="AP229" s="31" t="s">
        <v>141</v>
      </c>
      <c r="AQ229" s="31" t="s">
        <v>945</v>
      </c>
    </row>
    <row r="230" spans="1:57" ht="53.25" customHeight="1">
      <c r="A230" s="27">
        <f t="shared" si="6"/>
        <v>205</v>
      </c>
      <c r="B230" s="28" t="s">
        <v>946</v>
      </c>
      <c r="C230" s="29" t="s">
        <v>98</v>
      </c>
      <c r="D230" s="30" t="s">
        <v>141</v>
      </c>
      <c r="E230" s="31">
        <v>8</v>
      </c>
      <c r="F230" s="30" t="s">
        <v>141</v>
      </c>
      <c r="G230" s="69" t="s">
        <v>292</v>
      </c>
      <c r="H230" s="30" t="s">
        <v>934</v>
      </c>
      <c r="I230" s="67" t="str">
        <f t="shared" si="7"/>
        <v>ОП Калининград</v>
      </c>
      <c r="J230" s="67" t="str">
        <f t="shared" si="8"/>
        <v>ОП Калининград</v>
      </c>
      <c r="K230" s="32" t="s">
        <v>293</v>
      </c>
      <c r="L230" s="30" t="s">
        <v>935</v>
      </c>
      <c r="M230" s="31" t="s">
        <v>947</v>
      </c>
      <c r="N230" s="31" t="s">
        <v>886</v>
      </c>
      <c r="O230" s="30" t="s">
        <v>887</v>
      </c>
      <c r="P230" s="31" t="s">
        <v>141</v>
      </c>
      <c r="Q230" s="30">
        <v>7493</v>
      </c>
      <c r="R230" s="30">
        <v>7493000</v>
      </c>
      <c r="S230" s="30">
        <v>642</v>
      </c>
      <c r="T230" s="30" t="s">
        <v>77</v>
      </c>
      <c r="U230" s="31">
        <v>1</v>
      </c>
      <c r="V230" s="33">
        <v>15</v>
      </c>
      <c r="W230" s="33">
        <f>V230</f>
        <v>15</v>
      </c>
      <c r="X230" s="31">
        <v>2014</v>
      </c>
      <c r="Y230" s="28" t="s">
        <v>94</v>
      </c>
      <c r="Z230" s="31">
        <v>2014</v>
      </c>
      <c r="AA230" s="28" t="s">
        <v>94</v>
      </c>
      <c r="AB230" s="31">
        <v>2014</v>
      </c>
      <c r="AC230" s="28" t="s">
        <v>94</v>
      </c>
      <c r="AD230" s="31">
        <v>2014</v>
      </c>
      <c r="AE230" s="28" t="s">
        <v>78</v>
      </c>
      <c r="AF230" s="31">
        <v>2014</v>
      </c>
      <c r="AG230" s="28" t="s">
        <v>78</v>
      </c>
      <c r="AH230" s="31">
        <v>2015</v>
      </c>
      <c r="AI230" s="28" t="s">
        <v>78</v>
      </c>
      <c r="AJ230" s="28" t="s">
        <v>256</v>
      </c>
      <c r="AK230" s="28" t="s">
        <v>83</v>
      </c>
      <c r="AL230" s="31" t="s">
        <v>141</v>
      </c>
      <c r="AM230" s="31" t="s">
        <v>288</v>
      </c>
      <c r="AN230" s="31" t="s">
        <v>289</v>
      </c>
      <c r="AO230" s="31"/>
      <c r="AP230" s="31" t="s">
        <v>141</v>
      </c>
      <c r="AQ230" s="31" t="s">
        <v>312</v>
      </c>
    </row>
    <row r="231" spans="1:57" ht="54.75" customHeight="1">
      <c r="A231" s="27">
        <f t="shared" si="6"/>
        <v>206</v>
      </c>
      <c r="B231" s="28" t="s">
        <v>948</v>
      </c>
      <c r="C231" s="29" t="s">
        <v>133</v>
      </c>
      <c r="D231" s="30" t="s">
        <v>141</v>
      </c>
      <c r="E231" s="31">
        <v>8</v>
      </c>
      <c r="F231" s="30" t="s">
        <v>141</v>
      </c>
      <c r="G231" s="69" t="s">
        <v>292</v>
      </c>
      <c r="H231" s="30" t="s">
        <v>934</v>
      </c>
      <c r="I231" s="67" t="str">
        <f t="shared" si="7"/>
        <v>ОП Калининград</v>
      </c>
      <c r="J231" s="67" t="str">
        <f t="shared" si="8"/>
        <v>ОП Калининград</v>
      </c>
      <c r="K231" s="32" t="s">
        <v>293</v>
      </c>
      <c r="L231" s="30" t="s">
        <v>935</v>
      </c>
      <c r="M231" s="31" t="s">
        <v>949</v>
      </c>
      <c r="N231" s="31" t="s">
        <v>896</v>
      </c>
      <c r="O231" s="30" t="s">
        <v>882</v>
      </c>
      <c r="P231" s="31" t="s">
        <v>141</v>
      </c>
      <c r="Q231" s="30">
        <v>3699000</v>
      </c>
      <c r="R231" s="30">
        <v>3699010</v>
      </c>
      <c r="S231" s="30">
        <v>642</v>
      </c>
      <c r="T231" s="30" t="s">
        <v>77</v>
      </c>
      <c r="U231" s="31">
        <v>1</v>
      </c>
      <c r="V231" s="33">
        <v>80</v>
      </c>
      <c r="W231" s="33">
        <v>20</v>
      </c>
      <c r="X231" s="31">
        <v>2014</v>
      </c>
      <c r="Y231" s="31" t="s">
        <v>185</v>
      </c>
      <c r="Z231" s="31">
        <v>2014</v>
      </c>
      <c r="AA231" s="31" t="s">
        <v>131</v>
      </c>
      <c r="AB231" s="31">
        <v>2014</v>
      </c>
      <c r="AC231" s="31" t="s">
        <v>104</v>
      </c>
      <c r="AD231" s="31">
        <v>2014</v>
      </c>
      <c r="AE231" s="31" t="s">
        <v>105</v>
      </c>
      <c r="AF231" s="31">
        <v>2014</v>
      </c>
      <c r="AG231" s="31" t="s">
        <v>105</v>
      </c>
      <c r="AH231" s="31">
        <v>2015</v>
      </c>
      <c r="AI231" s="31" t="s">
        <v>104</v>
      </c>
      <c r="AJ231" s="31" t="s">
        <v>256</v>
      </c>
      <c r="AK231" s="31" t="s">
        <v>83</v>
      </c>
      <c r="AL231" s="31" t="s">
        <v>141</v>
      </c>
      <c r="AM231" s="31" t="s">
        <v>288</v>
      </c>
      <c r="AN231" s="31" t="s">
        <v>289</v>
      </c>
      <c r="AO231" s="31" t="s">
        <v>141</v>
      </c>
      <c r="AP231" s="31" t="s">
        <v>141</v>
      </c>
      <c r="AQ231" s="31" t="s">
        <v>290</v>
      </c>
    </row>
    <row r="232" spans="1:57" ht="51.75" customHeight="1">
      <c r="A232" s="27">
        <f t="shared" si="6"/>
        <v>207</v>
      </c>
      <c r="B232" s="28" t="s">
        <v>950</v>
      </c>
      <c r="C232" s="29" t="s">
        <v>98</v>
      </c>
      <c r="D232" s="30" t="s">
        <v>141</v>
      </c>
      <c r="E232" s="31">
        <v>8</v>
      </c>
      <c r="F232" s="30" t="s">
        <v>141</v>
      </c>
      <c r="G232" s="69" t="s">
        <v>292</v>
      </c>
      <c r="H232" s="30" t="s">
        <v>934</v>
      </c>
      <c r="I232" s="67" t="str">
        <f t="shared" si="7"/>
        <v>ОП Калининград</v>
      </c>
      <c r="J232" s="67" t="str">
        <f t="shared" si="8"/>
        <v>ОП Калининград</v>
      </c>
      <c r="K232" s="32" t="s">
        <v>293</v>
      </c>
      <c r="L232" s="30" t="s">
        <v>935</v>
      </c>
      <c r="M232" s="31" t="s">
        <v>951</v>
      </c>
      <c r="N232" s="31" t="s">
        <v>898</v>
      </c>
      <c r="O232" s="30" t="s">
        <v>899</v>
      </c>
      <c r="P232" s="31" t="s">
        <v>141</v>
      </c>
      <c r="Q232" s="30">
        <v>9311520</v>
      </c>
      <c r="R232" s="30">
        <v>9311000</v>
      </c>
      <c r="S232" s="30">
        <v>642</v>
      </c>
      <c r="T232" s="30" t="s">
        <v>77</v>
      </c>
      <c r="U232" s="28">
        <v>1</v>
      </c>
      <c r="V232" s="48">
        <v>25</v>
      </c>
      <c r="W232" s="33">
        <v>13</v>
      </c>
      <c r="X232" s="31">
        <v>2014</v>
      </c>
      <c r="Y232" s="28" t="s">
        <v>78</v>
      </c>
      <c r="Z232" s="31">
        <v>2014</v>
      </c>
      <c r="AA232" s="28" t="s">
        <v>78</v>
      </c>
      <c r="AB232" s="31">
        <v>2014</v>
      </c>
      <c r="AC232" s="28" t="s">
        <v>78</v>
      </c>
      <c r="AD232" s="28">
        <v>2014</v>
      </c>
      <c r="AE232" s="28" t="s">
        <v>80</v>
      </c>
      <c r="AF232" s="31">
        <v>2014</v>
      </c>
      <c r="AG232" s="28" t="s">
        <v>80</v>
      </c>
      <c r="AH232" s="31">
        <v>2015</v>
      </c>
      <c r="AI232" s="28" t="s">
        <v>80</v>
      </c>
      <c r="AJ232" s="31" t="s">
        <v>256</v>
      </c>
      <c r="AK232" s="31" t="s">
        <v>83</v>
      </c>
      <c r="AL232" s="31" t="s">
        <v>141</v>
      </c>
      <c r="AM232" s="31" t="s">
        <v>288</v>
      </c>
      <c r="AN232" s="31" t="s">
        <v>289</v>
      </c>
      <c r="AO232" s="31" t="s">
        <v>141</v>
      </c>
      <c r="AP232" s="31"/>
      <c r="AQ232" s="31" t="s">
        <v>468</v>
      </c>
    </row>
    <row r="233" spans="1:57" ht="63.75" customHeight="1">
      <c r="A233" s="27">
        <f t="shared" si="6"/>
        <v>208</v>
      </c>
      <c r="B233" s="28" t="s">
        <v>952</v>
      </c>
      <c r="C233" s="29" t="s">
        <v>133</v>
      </c>
      <c r="D233" s="30" t="s">
        <v>141</v>
      </c>
      <c r="E233" s="31">
        <v>8</v>
      </c>
      <c r="F233" s="30" t="s">
        <v>141</v>
      </c>
      <c r="G233" s="69" t="s">
        <v>292</v>
      </c>
      <c r="H233" s="30" t="s">
        <v>934</v>
      </c>
      <c r="I233" s="67" t="str">
        <f t="shared" si="7"/>
        <v>ОП Калининград</v>
      </c>
      <c r="J233" s="67" t="str">
        <f t="shared" si="8"/>
        <v>ОП Калининград</v>
      </c>
      <c r="K233" s="32" t="s">
        <v>293</v>
      </c>
      <c r="L233" s="30" t="s">
        <v>935</v>
      </c>
      <c r="M233" s="31" t="s">
        <v>953</v>
      </c>
      <c r="N233" s="31" t="s">
        <v>902</v>
      </c>
      <c r="O233" s="30" t="s">
        <v>882</v>
      </c>
      <c r="P233" s="31" t="s">
        <v>141</v>
      </c>
      <c r="Q233" s="30">
        <v>1816000</v>
      </c>
      <c r="R233" s="30">
        <v>1816000</v>
      </c>
      <c r="S233" s="30">
        <v>642</v>
      </c>
      <c r="T233" s="30" t="s">
        <v>77</v>
      </c>
      <c r="U233" s="31">
        <v>1</v>
      </c>
      <c r="V233" s="33">
        <v>200</v>
      </c>
      <c r="W233" s="33">
        <v>50</v>
      </c>
      <c r="X233" s="31">
        <v>2014</v>
      </c>
      <c r="Y233" s="31" t="s">
        <v>185</v>
      </c>
      <c r="Z233" s="31">
        <v>2014</v>
      </c>
      <c r="AA233" s="31" t="s">
        <v>131</v>
      </c>
      <c r="AB233" s="31">
        <v>2014</v>
      </c>
      <c r="AC233" s="31" t="s">
        <v>104</v>
      </c>
      <c r="AD233" s="31">
        <v>2014</v>
      </c>
      <c r="AE233" s="31" t="s">
        <v>105</v>
      </c>
      <c r="AF233" s="31">
        <v>2014</v>
      </c>
      <c r="AG233" s="31" t="s">
        <v>105</v>
      </c>
      <c r="AH233" s="31">
        <v>2015</v>
      </c>
      <c r="AI233" s="31" t="s">
        <v>104</v>
      </c>
      <c r="AJ233" s="31" t="s">
        <v>107</v>
      </c>
      <c r="AK233" s="31" t="s">
        <v>108</v>
      </c>
      <c r="AL233" s="31" t="s">
        <v>141</v>
      </c>
      <c r="AM233" s="31" t="s">
        <v>288</v>
      </c>
      <c r="AN233" s="31" t="s">
        <v>289</v>
      </c>
      <c r="AO233" s="31" t="s">
        <v>141</v>
      </c>
      <c r="AP233" s="31" t="s">
        <v>141</v>
      </c>
      <c r="AQ233" s="31" t="s">
        <v>290</v>
      </c>
    </row>
    <row r="234" spans="1:57" ht="45" customHeight="1">
      <c r="A234" s="27">
        <f t="shared" si="6"/>
        <v>209</v>
      </c>
      <c r="B234" s="28" t="s">
        <v>954</v>
      </c>
      <c r="C234" s="29" t="s">
        <v>133</v>
      </c>
      <c r="D234" s="30" t="s">
        <v>141</v>
      </c>
      <c r="E234" s="31">
        <v>8</v>
      </c>
      <c r="F234" s="30" t="s">
        <v>141</v>
      </c>
      <c r="G234" s="69" t="s">
        <v>292</v>
      </c>
      <c r="H234" s="30" t="s">
        <v>934</v>
      </c>
      <c r="I234" s="67" t="str">
        <f t="shared" si="7"/>
        <v>ОП Калининград</v>
      </c>
      <c r="J234" s="67" t="str">
        <f t="shared" si="8"/>
        <v>ОП Калининград</v>
      </c>
      <c r="K234" s="32" t="s">
        <v>293</v>
      </c>
      <c r="L234" s="30" t="s">
        <v>935</v>
      </c>
      <c r="M234" s="31" t="s">
        <v>955</v>
      </c>
      <c r="N234" s="31" t="s">
        <v>909</v>
      </c>
      <c r="O234" s="30" t="s">
        <v>910</v>
      </c>
      <c r="P234" s="31" t="s">
        <v>141</v>
      </c>
      <c r="Q234" s="30">
        <v>642011</v>
      </c>
      <c r="R234" s="30">
        <v>642011</v>
      </c>
      <c r="S234" s="30">
        <v>642</v>
      </c>
      <c r="T234" s="30" t="s">
        <v>77</v>
      </c>
      <c r="U234" s="31">
        <v>1</v>
      </c>
      <c r="V234" s="33">
        <v>250</v>
      </c>
      <c r="W234" s="33">
        <v>63</v>
      </c>
      <c r="X234" s="31">
        <v>2014</v>
      </c>
      <c r="Y234" s="31" t="s">
        <v>185</v>
      </c>
      <c r="Z234" s="31">
        <v>2014</v>
      </c>
      <c r="AA234" s="31" t="s">
        <v>131</v>
      </c>
      <c r="AB234" s="31">
        <v>2014</v>
      </c>
      <c r="AC234" s="31" t="s">
        <v>104</v>
      </c>
      <c r="AD234" s="31">
        <v>2014</v>
      </c>
      <c r="AE234" s="31" t="s">
        <v>105</v>
      </c>
      <c r="AF234" s="31">
        <v>2014</v>
      </c>
      <c r="AG234" s="31" t="s">
        <v>105</v>
      </c>
      <c r="AH234" s="31">
        <v>2015</v>
      </c>
      <c r="AI234" s="31" t="s">
        <v>104</v>
      </c>
      <c r="AJ234" s="31" t="s">
        <v>107</v>
      </c>
      <c r="AK234" s="31" t="s">
        <v>108</v>
      </c>
      <c r="AL234" s="31" t="s">
        <v>141</v>
      </c>
      <c r="AM234" s="31" t="s">
        <v>288</v>
      </c>
      <c r="AN234" s="31" t="s">
        <v>289</v>
      </c>
      <c r="AO234" s="31" t="s">
        <v>141</v>
      </c>
      <c r="AP234" s="31" t="s">
        <v>141</v>
      </c>
      <c r="AQ234" s="31" t="s">
        <v>290</v>
      </c>
    </row>
    <row r="235" spans="1:57" ht="45" customHeight="1">
      <c r="A235" s="27">
        <f t="shared" si="6"/>
        <v>210</v>
      </c>
      <c r="B235" s="28" t="s">
        <v>956</v>
      </c>
      <c r="C235" s="29" t="s">
        <v>133</v>
      </c>
      <c r="D235" s="30" t="s">
        <v>141</v>
      </c>
      <c r="E235" s="31">
        <v>8</v>
      </c>
      <c r="F235" s="30" t="s">
        <v>141</v>
      </c>
      <c r="G235" s="69" t="s">
        <v>292</v>
      </c>
      <c r="H235" s="30" t="s">
        <v>934</v>
      </c>
      <c r="I235" s="67" t="str">
        <f t="shared" si="7"/>
        <v>ОП Калининград</v>
      </c>
      <c r="J235" s="67" t="str">
        <f t="shared" si="8"/>
        <v>ОП Калининград</v>
      </c>
      <c r="K235" s="32" t="s">
        <v>293</v>
      </c>
      <c r="L235" s="30" t="s">
        <v>935</v>
      </c>
      <c r="M235" s="31" t="s">
        <v>957</v>
      </c>
      <c r="N235" s="31" t="s">
        <v>913</v>
      </c>
      <c r="O235" s="30" t="s">
        <v>914</v>
      </c>
      <c r="P235" s="31" t="s">
        <v>141</v>
      </c>
      <c r="Q235" s="30">
        <v>4110010</v>
      </c>
      <c r="R235" s="30">
        <v>4110010</v>
      </c>
      <c r="S235" s="30">
        <v>642</v>
      </c>
      <c r="T235" s="30" t="s">
        <v>77</v>
      </c>
      <c r="U235" s="31">
        <v>1</v>
      </c>
      <c r="V235" s="33">
        <v>50</v>
      </c>
      <c r="W235" s="33">
        <v>13</v>
      </c>
      <c r="X235" s="31">
        <v>2014</v>
      </c>
      <c r="Y235" s="31" t="s">
        <v>185</v>
      </c>
      <c r="Z235" s="31">
        <v>2014</v>
      </c>
      <c r="AA235" s="31" t="s">
        <v>131</v>
      </c>
      <c r="AB235" s="31">
        <v>2014</v>
      </c>
      <c r="AC235" s="31" t="s">
        <v>104</v>
      </c>
      <c r="AD235" s="31">
        <v>2014</v>
      </c>
      <c r="AE235" s="31" t="s">
        <v>105</v>
      </c>
      <c r="AF235" s="31">
        <v>2014</v>
      </c>
      <c r="AG235" s="31" t="s">
        <v>105</v>
      </c>
      <c r="AH235" s="31">
        <v>2015</v>
      </c>
      <c r="AI235" s="31" t="s">
        <v>104</v>
      </c>
      <c r="AJ235" s="31" t="s">
        <v>256</v>
      </c>
      <c r="AK235" s="31" t="s">
        <v>83</v>
      </c>
      <c r="AL235" s="31" t="s">
        <v>141</v>
      </c>
      <c r="AM235" s="31" t="s">
        <v>288</v>
      </c>
      <c r="AN235" s="31" t="s">
        <v>289</v>
      </c>
      <c r="AO235" s="31" t="s">
        <v>141</v>
      </c>
      <c r="AP235" s="31" t="s">
        <v>141</v>
      </c>
      <c r="AQ235" s="31" t="s">
        <v>290</v>
      </c>
    </row>
    <row r="236" spans="1:57" s="24" customFormat="1" ht="39" customHeight="1">
      <c r="A236" s="27">
        <f t="shared" si="6"/>
        <v>211</v>
      </c>
      <c r="B236" s="28" t="s">
        <v>958</v>
      </c>
      <c r="C236" s="29" t="s">
        <v>98</v>
      </c>
      <c r="D236" s="30"/>
      <c r="E236" s="31"/>
      <c r="F236" s="30"/>
      <c r="G236" s="67" t="s">
        <v>959</v>
      </c>
      <c r="H236" s="30" t="s">
        <v>71</v>
      </c>
      <c r="I236" s="67" t="s">
        <v>959</v>
      </c>
      <c r="J236" s="67" t="s">
        <v>959</v>
      </c>
      <c r="K236" s="32" t="s">
        <v>238</v>
      </c>
      <c r="L236" s="30" t="s">
        <v>404</v>
      </c>
      <c r="M236" s="31" t="s">
        <v>960</v>
      </c>
      <c r="N236" s="31" t="s">
        <v>960</v>
      </c>
      <c r="O236" s="30" t="s">
        <v>961</v>
      </c>
      <c r="P236" s="31" t="s">
        <v>141</v>
      </c>
      <c r="Q236" s="30">
        <v>642</v>
      </c>
      <c r="R236" s="30">
        <v>6420000</v>
      </c>
      <c r="S236" s="30">
        <v>796</v>
      </c>
      <c r="T236" s="30" t="s">
        <v>191</v>
      </c>
      <c r="U236" s="31">
        <v>1</v>
      </c>
      <c r="V236" s="48">
        <v>2000</v>
      </c>
      <c r="W236" s="33">
        <f>V236/14*8</f>
        <v>1142.8571428571429</v>
      </c>
      <c r="X236" s="31">
        <v>2014</v>
      </c>
      <c r="Y236" s="28" t="s">
        <v>131</v>
      </c>
      <c r="Z236" s="31">
        <v>2014</v>
      </c>
      <c r="AA236" s="28" t="s">
        <v>104</v>
      </c>
      <c r="AB236" s="31">
        <v>2014</v>
      </c>
      <c r="AC236" s="28" t="s">
        <v>104</v>
      </c>
      <c r="AD236" s="31">
        <v>2014</v>
      </c>
      <c r="AE236" s="28" t="s">
        <v>106</v>
      </c>
      <c r="AF236" s="31">
        <v>2014</v>
      </c>
      <c r="AG236" s="28" t="s">
        <v>92</v>
      </c>
      <c r="AH236" s="31">
        <v>2015</v>
      </c>
      <c r="AI236" s="31" t="s">
        <v>81</v>
      </c>
      <c r="AJ236" s="28" t="s">
        <v>107</v>
      </c>
      <c r="AK236" s="28" t="s">
        <v>108</v>
      </c>
      <c r="AL236" s="31" t="s">
        <v>141</v>
      </c>
      <c r="AM236" s="31" t="s">
        <v>288</v>
      </c>
      <c r="AN236" s="31" t="s">
        <v>289</v>
      </c>
      <c r="AO236" s="31" t="s">
        <v>962</v>
      </c>
      <c r="AP236" s="31" t="s">
        <v>962</v>
      </c>
      <c r="AQ236" s="31" t="s">
        <v>963</v>
      </c>
      <c r="AR236" s="1"/>
      <c r="AS236" s="6"/>
      <c r="AT236" s="1"/>
      <c r="AU236" s="1"/>
      <c r="AV236" s="1"/>
      <c r="AW236" s="1"/>
      <c r="AX236" s="1"/>
      <c r="AY236" s="1"/>
      <c r="AZ236" s="1"/>
      <c r="BA236" s="1"/>
      <c r="BB236" s="1"/>
      <c r="BC236" s="1"/>
      <c r="BD236" s="1"/>
      <c r="BE236" s="1"/>
    </row>
    <row r="237" spans="1:57" s="26" customFormat="1" ht="34.5" customHeight="1">
      <c r="A237" s="27">
        <f t="shared" si="6"/>
        <v>212</v>
      </c>
      <c r="B237" s="28" t="s">
        <v>964</v>
      </c>
      <c r="C237" s="29" t="s">
        <v>98</v>
      </c>
      <c r="D237" s="30"/>
      <c r="E237" s="31"/>
      <c r="F237" s="30"/>
      <c r="G237" s="67" t="s">
        <v>959</v>
      </c>
      <c r="H237" s="30" t="s">
        <v>71</v>
      </c>
      <c r="I237" s="67" t="s">
        <v>959</v>
      </c>
      <c r="J237" s="67" t="s">
        <v>959</v>
      </c>
      <c r="K237" s="32" t="s">
        <v>238</v>
      </c>
      <c r="L237" s="30" t="s">
        <v>404</v>
      </c>
      <c r="M237" s="31" t="s">
        <v>965</v>
      </c>
      <c r="N237" s="31" t="s">
        <v>965</v>
      </c>
      <c r="O237" s="30" t="s">
        <v>966</v>
      </c>
      <c r="P237" s="31" t="s">
        <v>141</v>
      </c>
      <c r="Q237" s="30">
        <v>642</v>
      </c>
      <c r="R237" s="30">
        <v>6420000</v>
      </c>
      <c r="S237" s="30">
        <v>796</v>
      </c>
      <c r="T237" s="30" t="s">
        <v>191</v>
      </c>
      <c r="U237" s="31">
        <v>1</v>
      </c>
      <c r="V237" s="48">
        <v>500</v>
      </c>
      <c r="W237" s="33">
        <f>V237/14*8</f>
        <v>285.71428571428572</v>
      </c>
      <c r="X237" s="31">
        <v>2014</v>
      </c>
      <c r="Y237" s="28" t="s">
        <v>131</v>
      </c>
      <c r="Z237" s="31">
        <v>2014</v>
      </c>
      <c r="AA237" s="28" t="s">
        <v>104</v>
      </c>
      <c r="AB237" s="31">
        <v>2014</v>
      </c>
      <c r="AC237" s="28" t="s">
        <v>104</v>
      </c>
      <c r="AD237" s="31">
        <v>2014</v>
      </c>
      <c r="AE237" s="28" t="s">
        <v>106</v>
      </c>
      <c r="AF237" s="31">
        <v>2014</v>
      </c>
      <c r="AG237" s="28" t="s">
        <v>92</v>
      </c>
      <c r="AH237" s="31">
        <v>2015</v>
      </c>
      <c r="AI237" s="28" t="s">
        <v>106</v>
      </c>
      <c r="AJ237" s="28" t="s">
        <v>107</v>
      </c>
      <c r="AK237" s="28" t="s">
        <v>108</v>
      </c>
      <c r="AL237" s="31" t="s">
        <v>141</v>
      </c>
      <c r="AM237" s="31" t="s">
        <v>288</v>
      </c>
      <c r="AN237" s="31" t="s">
        <v>289</v>
      </c>
      <c r="AO237" s="31" t="s">
        <v>962</v>
      </c>
      <c r="AP237" s="31" t="s">
        <v>962</v>
      </c>
      <c r="AQ237" s="31" t="s">
        <v>967</v>
      </c>
      <c r="AR237" s="1"/>
      <c r="AS237" s="6"/>
      <c r="AT237" s="1"/>
      <c r="AU237" s="1"/>
      <c r="AV237" s="1"/>
      <c r="AW237" s="1"/>
      <c r="AX237" s="1"/>
      <c r="AY237" s="1"/>
      <c r="AZ237" s="1"/>
      <c r="BA237" s="1"/>
      <c r="BB237" s="1"/>
      <c r="BC237" s="1"/>
      <c r="BD237" s="1"/>
      <c r="BE237" s="1"/>
    </row>
    <row r="238" spans="1:57" s="53" customFormat="1" ht="47.25" customHeight="1">
      <c r="A238" s="52">
        <f t="shared" si="6"/>
        <v>213</v>
      </c>
      <c r="B238" s="28" t="s">
        <v>968</v>
      </c>
      <c r="C238" s="29" t="s">
        <v>98</v>
      </c>
      <c r="D238" s="30"/>
      <c r="E238" s="31"/>
      <c r="F238" s="30"/>
      <c r="G238" s="31" t="s">
        <v>959</v>
      </c>
      <c r="H238" s="30" t="s">
        <v>71</v>
      </c>
      <c r="I238" s="31" t="s">
        <v>959</v>
      </c>
      <c r="J238" s="31" t="s">
        <v>959</v>
      </c>
      <c r="K238" s="32" t="s">
        <v>238</v>
      </c>
      <c r="L238" s="30" t="s">
        <v>404</v>
      </c>
      <c r="M238" s="28" t="s">
        <v>969</v>
      </c>
      <c r="N238" s="31" t="str">
        <f>M238</f>
        <v>Закупка программного обеспечения</v>
      </c>
      <c r="O238" s="30" t="s">
        <v>970</v>
      </c>
      <c r="P238" s="31" t="s">
        <v>141</v>
      </c>
      <c r="Q238" s="30">
        <v>726</v>
      </c>
      <c r="R238" s="30">
        <v>7260000</v>
      </c>
      <c r="S238" s="30">
        <v>839</v>
      </c>
      <c r="T238" s="30" t="s">
        <v>971</v>
      </c>
      <c r="U238" s="31">
        <v>1</v>
      </c>
      <c r="V238" s="48">
        <v>200</v>
      </c>
      <c r="W238" s="33">
        <f>V238</f>
        <v>200</v>
      </c>
      <c r="X238" s="28">
        <v>2014</v>
      </c>
      <c r="Y238" s="28" t="s">
        <v>131</v>
      </c>
      <c r="Z238" s="28">
        <v>2014</v>
      </c>
      <c r="AA238" s="28" t="s">
        <v>131</v>
      </c>
      <c r="AB238" s="28">
        <v>2014</v>
      </c>
      <c r="AC238" s="28" t="s">
        <v>131</v>
      </c>
      <c r="AD238" s="31">
        <v>2014</v>
      </c>
      <c r="AE238" s="28" t="s">
        <v>131</v>
      </c>
      <c r="AF238" s="31">
        <v>2014</v>
      </c>
      <c r="AG238" s="28" t="s">
        <v>104</v>
      </c>
      <c r="AH238" s="31">
        <v>2015</v>
      </c>
      <c r="AI238" s="28" t="s">
        <v>104</v>
      </c>
      <c r="AJ238" s="31" t="s">
        <v>107</v>
      </c>
      <c r="AK238" s="31" t="s">
        <v>108</v>
      </c>
      <c r="AL238" s="31" t="s">
        <v>141</v>
      </c>
      <c r="AM238" s="31" t="s">
        <v>288</v>
      </c>
      <c r="AN238" s="31" t="s">
        <v>289</v>
      </c>
      <c r="AO238" s="31"/>
      <c r="AP238" s="31" t="s">
        <v>972</v>
      </c>
      <c r="AQ238" s="30" t="s">
        <v>973</v>
      </c>
      <c r="AS238" s="54"/>
    </row>
    <row r="239" spans="1:57" ht="41.25" customHeight="1">
      <c r="A239" s="27">
        <f t="shared" si="6"/>
        <v>214</v>
      </c>
      <c r="B239" s="28" t="s">
        <v>974</v>
      </c>
      <c r="C239" s="29"/>
      <c r="D239" s="30"/>
      <c r="E239" s="31"/>
      <c r="F239" s="30"/>
      <c r="G239" s="67" t="s">
        <v>959</v>
      </c>
      <c r="H239" s="30" t="s">
        <v>71</v>
      </c>
      <c r="I239" s="67" t="s">
        <v>959</v>
      </c>
      <c r="J239" s="67" t="s">
        <v>959</v>
      </c>
      <c r="K239" s="32" t="s">
        <v>238</v>
      </c>
      <c r="L239" s="30" t="s">
        <v>404</v>
      </c>
      <c r="M239" s="31" t="s">
        <v>975</v>
      </c>
      <c r="N239" s="31" t="s">
        <v>975</v>
      </c>
      <c r="O239" s="30" t="s">
        <v>976</v>
      </c>
      <c r="P239" s="31" t="s">
        <v>141</v>
      </c>
      <c r="Q239" s="30">
        <v>729</v>
      </c>
      <c r="R239" s="30">
        <v>7290000</v>
      </c>
      <c r="S239" s="30">
        <v>839</v>
      </c>
      <c r="T239" s="30" t="s">
        <v>971</v>
      </c>
      <c r="U239" s="31">
        <v>1</v>
      </c>
      <c r="V239" s="33">
        <v>5000</v>
      </c>
      <c r="W239" s="33">
        <f>V239/12*9</f>
        <v>3750</v>
      </c>
      <c r="X239" s="31">
        <v>2014</v>
      </c>
      <c r="Y239" s="31" t="s">
        <v>78</v>
      </c>
      <c r="Z239" s="31">
        <v>2014</v>
      </c>
      <c r="AA239" s="31" t="s">
        <v>78</v>
      </c>
      <c r="AB239" s="31">
        <v>2014</v>
      </c>
      <c r="AC239" s="31" t="s">
        <v>78</v>
      </c>
      <c r="AD239" s="31">
        <v>2014</v>
      </c>
      <c r="AE239" s="31" t="s">
        <v>79</v>
      </c>
      <c r="AF239" s="31">
        <v>2014</v>
      </c>
      <c r="AG239" s="31" t="s">
        <v>79</v>
      </c>
      <c r="AH239" s="31">
        <v>2015</v>
      </c>
      <c r="AI239" s="31" t="s">
        <v>80</v>
      </c>
      <c r="AJ239" s="31" t="s">
        <v>107</v>
      </c>
      <c r="AK239" s="31" t="s">
        <v>108</v>
      </c>
      <c r="AL239" s="31" t="s">
        <v>141</v>
      </c>
      <c r="AM239" s="31" t="s">
        <v>288</v>
      </c>
      <c r="AN239" s="31" t="s">
        <v>289</v>
      </c>
      <c r="AO239" s="31"/>
      <c r="AP239" s="31" t="s">
        <v>977</v>
      </c>
      <c r="AQ239" s="31"/>
    </row>
    <row r="240" spans="1:57" ht="56.25" customHeight="1">
      <c r="A240" s="27">
        <f t="shared" si="6"/>
        <v>215</v>
      </c>
      <c r="B240" s="28" t="s">
        <v>978</v>
      </c>
      <c r="C240" s="29"/>
      <c r="D240" s="30"/>
      <c r="E240" s="31"/>
      <c r="F240" s="30"/>
      <c r="G240" s="67" t="s">
        <v>959</v>
      </c>
      <c r="H240" s="30" t="s">
        <v>71</v>
      </c>
      <c r="I240" s="67" t="s">
        <v>959</v>
      </c>
      <c r="J240" s="67" t="s">
        <v>959</v>
      </c>
      <c r="K240" s="32" t="s">
        <v>238</v>
      </c>
      <c r="L240" s="30" t="s">
        <v>404</v>
      </c>
      <c r="M240" s="31" t="s">
        <v>979</v>
      </c>
      <c r="N240" s="31" t="s">
        <v>979</v>
      </c>
      <c r="O240" s="30" t="s">
        <v>980</v>
      </c>
      <c r="P240" s="31" t="s">
        <v>141</v>
      </c>
      <c r="Q240" s="30">
        <v>726</v>
      </c>
      <c r="R240" s="30">
        <v>7260000</v>
      </c>
      <c r="S240" s="30">
        <v>796</v>
      </c>
      <c r="T240" s="30" t="s">
        <v>191</v>
      </c>
      <c r="U240" s="31">
        <v>1</v>
      </c>
      <c r="V240" s="33">
        <v>2250</v>
      </c>
      <c r="W240" s="33">
        <f>V240/14*6</f>
        <v>964.28571428571433</v>
      </c>
      <c r="X240" s="31">
        <v>2014</v>
      </c>
      <c r="Y240" s="31" t="s">
        <v>79</v>
      </c>
      <c r="Z240" s="31">
        <v>2014</v>
      </c>
      <c r="AA240" s="31" t="s">
        <v>80</v>
      </c>
      <c r="AB240" s="31">
        <v>2014</v>
      </c>
      <c r="AC240" s="31" t="s">
        <v>81</v>
      </c>
      <c r="AD240" s="31">
        <v>2014</v>
      </c>
      <c r="AE240" s="31" t="s">
        <v>81</v>
      </c>
      <c r="AF240" s="31">
        <v>2014</v>
      </c>
      <c r="AG240" s="31" t="s">
        <v>185</v>
      </c>
      <c r="AH240" s="31">
        <v>2015</v>
      </c>
      <c r="AI240" s="31" t="s">
        <v>131</v>
      </c>
      <c r="AJ240" s="31" t="s">
        <v>107</v>
      </c>
      <c r="AK240" s="31" t="s">
        <v>108</v>
      </c>
      <c r="AL240" s="31" t="s">
        <v>141</v>
      </c>
      <c r="AM240" s="31" t="s">
        <v>288</v>
      </c>
      <c r="AN240" s="31" t="s">
        <v>289</v>
      </c>
      <c r="AO240" s="31"/>
      <c r="AP240" s="31" t="s">
        <v>981</v>
      </c>
      <c r="AQ240" s="31"/>
    </row>
    <row r="241" spans="1:43" ht="42" customHeight="1">
      <c r="A241" s="27">
        <f t="shared" si="6"/>
        <v>216</v>
      </c>
      <c r="B241" s="28" t="s">
        <v>982</v>
      </c>
      <c r="C241" s="29" t="s">
        <v>98</v>
      </c>
      <c r="D241" s="30"/>
      <c r="E241" s="31"/>
      <c r="F241" s="30"/>
      <c r="G241" s="67" t="s">
        <v>959</v>
      </c>
      <c r="H241" s="30" t="s">
        <v>71</v>
      </c>
      <c r="I241" s="67" t="s">
        <v>959</v>
      </c>
      <c r="J241" s="67" t="s">
        <v>959</v>
      </c>
      <c r="K241" s="32" t="s">
        <v>494</v>
      </c>
      <c r="L241" s="30" t="s">
        <v>100</v>
      </c>
      <c r="M241" s="31" t="s">
        <v>983</v>
      </c>
      <c r="N241" s="31" t="s">
        <v>983</v>
      </c>
      <c r="O241" s="30" t="s">
        <v>984</v>
      </c>
      <c r="P241" s="31" t="s">
        <v>141</v>
      </c>
      <c r="Q241" s="30">
        <v>725</v>
      </c>
      <c r="R241" s="30">
        <v>7250000</v>
      </c>
      <c r="S241" s="30">
        <v>796</v>
      </c>
      <c r="T241" s="30" t="s">
        <v>191</v>
      </c>
      <c r="U241" s="31">
        <v>1</v>
      </c>
      <c r="V241" s="33">
        <v>980</v>
      </c>
      <c r="W241" s="33">
        <f>V241/7*4</f>
        <v>560</v>
      </c>
      <c r="X241" s="31">
        <v>2014</v>
      </c>
      <c r="Y241" s="28" t="s">
        <v>104</v>
      </c>
      <c r="Z241" s="31">
        <v>2014</v>
      </c>
      <c r="AA241" s="28" t="s">
        <v>104</v>
      </c>
      <c r="AB241" s="31">
        <v>2014</v>
      </c>
      <c r="AC241" s="28" t="s">
        <v>104</v>
      </c>
      <c r="AD241" s="31">
        <v>2014</v>
      </c>
      <c r="AE241" s="28" t="s">
        <v>105</v>
      </c>
      <c r="AF241" s="31">
        <v>2014</v>
      </c>
      <c r="AG241" s="28" t="s">
        <v>106</v>
      </c>
      <c r="AH241" s="31">
        <v>2015</v>
      </c>
      <c r="AI241" s="28" t="s">
        <v>106</v>
      </c>
      <c r="AJ241" s="31" t="s">
        <v>107</v>
      </c>
      <c r="AK241" s="31" t="s">
        <v>108</v>
      </c>
      <c r="AL241" s="31" t="s">
        <v>141</v>
      </c>
      <c r="AM241" s="31" t="s">
        <v>288</v>
      </c>
      <c r="AN241" s="31" t="s">
        <v>289</v>
      </c>
      <c r="AO241" s="31"/>
      <c r="AP241" s="31" t="s">
        <v>985</v>
      </c>
      <c r="AQ241" s="30" t="s">
        <v>395</v>
      </c>
    </row>
    <row r="242" spans="1:43" ht="54" customHeight="1">
      <c r="A242" s="27">
        <f t="shared" si="6"/>
        <v>217</v>
      </c>
      <c r="B242" s="28" t="s">
        <v>986</v>
      </c>
      <c r="C242" s="29" t="s">
        <v>252</v>
      </c>
      <c r="D242" s="30"/>
      <c r="E242" s="31"/>
      <c r="F242" s="30"/>
      <c r="G242" s="67" t="s">
        <v>959</v>
      </c>
      <c r="H242" s="30" t="s">
        <v>71</v>
      </c>
      <c r="I242" s="67" t="s">
        <v>959</v>
      </c>
      <c r="J242" s="67" t="s">
        <v>959</v>
      </c>
      <c r="K242" s="32" t="s">
        <v>494</v>
      </c>
      <c r="L242" s="30" t="s">
        <v>100</v>
      </c>
      <c r="M242" s="31" t="s">
        <v>987</v>
      </c>
      <c r="N242" s="31" t="s">
        <v>987</v>
      </c>
      <c r="O242" s="30" t="s">
        <v>988</v>
      </c>
      <c r="P242" s="31" t="s">
        <v>141</v>
      </c>
      <c r="Q242" s="30">
        <v>642</v>
      </c>
      <c r="R242" s="30">
        <v>6420000</v>
      </c>
      <c r="S242" s="30">
        <v>796</v>
      </c>
      <c r="T242" s="30" t="s">
        <v>191</v>
      </c>
      <c r="U242" s="31">
        <v>1</v>
      </c>
      <c r="V242" s="33">
        <v>1650</v>
      </c>
      <c r="W242" s="33">
        <f>V242/14*8</f>
        <v>942.85714285714289</v>
      </c>
      <c r="X242" s="31">
        <v>2014</v>
      </c>
      <c r="Y242" s="28" t="s">
        <v>104</v>
      </c>
      <c r="Z242" s="31">
        <v>2014</v>
      </c>
      <c r="AA242" s="28" t="s">
        <v>104</v>
      </c>
      <c r="AB242" s="31">
        <v>2014</v>
      </c>
      <c r="AC242" s="28" t="s">
        <v>104</v>
      </c>
      <c r="AD242" s="31">
        <v>2014</v>
      </c>
      <c r="AE242" s="28" t="s">
        <v>105</v>
      </c>
      <c r="AF242" s="31">
        <v>2014</v>
      </c>
      <c r="AG242" s="28" t="s">
        <v>106</v>
      </c>
      <c r="AH242" s="31">
        <v>2015</v>
      </c>
      <c r="AI242" s="28" t="s">
        <v>106</v>
      </c>
      <c r="AJ242" s="31" t="s">
        <v>107</v>
      </c>
      <c r="AK242" s="31" t="s">
        <v>108</v>
      </c>
      <c r="AL242" s="31" t="s">
        <v>141</v>
      </c>
      <c r="AM242" s="31" t="s">
        <v>288</v>
      </c>
      <c r="AN242" s="31" t="s">
        <v>289</v>
      </c>
      <c r="AO242" s="31"/>
      <c r="AP242" s="31" t="s">
        <v>989</v>
      </c>
      <c r="AQ242" s="30" t="s">
        <v>990</v>
      </c>
    </row>
    <row r="243" spans="1:43" ht="67.5" customHeight="1">
      <c r="A243" s="27">
        <f t="shared" si="6"/>
        <v>218</v>
      </c>
      <c r="B243" s="28" t="s">
        <v>991</v>
      </c>
      <c r="C243" s="29" t="s">
        <v>133</v>
      </c>
      <c r="D243" s="30"/>
      <c r="E243" s="31"/>
      <c r="F243" s="30"/>
      <c r="G243" s="67" t="s">
        <v>959</v>
      </c>
      <c r="H243" s="30" t="s">
        <v>71</v>
      </c>
      <c r="I243" s="67" t="s">
        <v>959</v>
      </c>
      <c r="J243" s="67" t="s">
        <v>959</v>
      </c>
      <c r="K243" s="32" t="s">
        <v>494</v>
      </c>
      <c r="L243" s="30" t="s">
        <v>100</v>
      </c>
      <c r="M243" s="31" t="s">
        <v>992</v>
      </c>
      <c r="N243" s="31" t="s">
        <v>992</v>
      </c>
      <c r="O243" s="30" t="s">
        <v>993</v>
      </c>
      <c r="P243" s="31" t="s">
        <v>141</v>
      </c>
      <c r="Q243" s="30">
        <v>725</v>
      </c>
      <c r="R243" s="30">
        <v>7250000</v>
      </c>
      <c r="S243" s="30">
        <v>796</v>
      </c>
      <c r="T243" s="30" t="s">
        <v>191</v>
      </c>
      <c r="U243" s="31">
        <v>1</v>
      </c>
      <c r="V243" s="33">
        <v>300</v>
      </c>
      <c r="W243" s="33">
        <f>V243/14*8</f>
        <v>171.42857142857142</v>
      </c>
      <c r="X243" s="31">
        <v>2014</v>
      </c>
      <c r="Y243" s="31" t="s">
        <v>105</v>
      </c>
      <c r="Z243" s="31">
        <v>2014</v>
      </c>
      <c r="AA243" s="31" t="s">
        <v>106</v>
      </c>
      <c r="AB243" s="31">
        <v>2014</v>
      </c>
      <c r="AC243" s="31" t="s">
        <v>92</v>
      </c>
      <c r="AD243" s="31">
        <v>2014</v>
      </c>
      <c r="AE243" s="31" t="s">
        <v>92</v>
      </c>
      <c r="AF243" s="31">
        <v>2014</v>
      </c>
      <c r="AG243" s="31" t="s">
        <v>93</v>
      </c>
      <c r="AH243" s="31">
        <v>2015</v>
      </c>
      <c r="AI243" s="31" t="s">
        <v>94</v>
      </c>
      <c r="AJ243" s="31" t="s">
        <v>107</v>
      </c>
      <c r="AK243" s="31" t="s">
        <v>108</v>
      </c>
      <c r="AL243" s="31" t="s">
        <v>141</v>
      </c>
      <c r="AM243" s="31" t="s">
        <v>288</v>
      </c>
      <c r="AN243" s="31" t="s">
        <v>289</v>
      </c>
      <c r="AO243" s="31"/>
      <c r="AP243" s="31" t="s">
        <v>994</v>
      </c>
      <c r="AQ243" s="31" t="s">
        <v>517</v>
      </c>
    </row>
    <row r="244" spans="1:43" ht="123" customHeight="1">
      <c r="A244" s="27">
        <f t="shared" si="6"/>
        <v>219</v>
      </c>
      <c r="B244" s="28" t="s">
        <v>995</v>
      </c>
      <c r="C244" s="29" t="s">
        <v>98</v>
      </c>
      <c r="D244" s="30"/>
      <c r="E244" s="31"/>
      <c r="F244" s="30"/>
      <c r="G244" s="67" t="s">
        <v>959</v>
      </c>
      <c r="H244" s="30" t="s">
        <v>71</v>
      </c>
      <c r="I244" s="67" t="s">
        <v>959</v>
      </c>
      <c r="J244" s="67" t="s">
        <v>959</v>
      </c>
      <c r="K244" s="32" t="s">
        <v>238</v>
      </c>
      <c r="L244" s="30" t="s">
        <v>404</v>
      </c>
      <c r="M244" s="28" t="s">
        <v>996</v>
      </c>
      <c r="N244" s="28" t="s">
        <v>997</v>
      </c>
      <c r="O244" s="30" t="s">
        <v>980</v>
      </c>
      <c r="P244" s="31" t="s">
        <v>141</v>
      </c>
      <c r="Q244" s="30">
        <v>726</v>
      </c>
      <c r="R244" s="30">
        <v>7260000</v>
      </c>
      <c r="S244" s="30">
        <v>839</v>
      </c>
      <c r="T244" s="30" t="s">
        <v>971</v>
      </c>
      <c r="U244" s="31">
        <v>1</v>
      </c>
      <c r="V244" s="33">
        <v>8420</v>
      </c>
      <c r="W244" s="33">
        <f>V244</f>
        <v>8420</v>
      </c>
      <c r="X244" s="31">
        <v>2014</v>
      </c>
      <c r="Y244" s="28" t="s">
        <v>185</v>
      </c>
      <c r="Z244" s="31">
        <v>2014</v>
      </c>
      <c r="AA244" s="28" t="s">
        <v>185</v>
      </c>
      <c r="AB244" s="31">
        <v>2014</v>
      </c>
      <c r="AC244" s="28" t="s">
        <v>185</v>
      </c>
      <c r="AD244" s="31">
        <v>2014</v>
      </c>
      <c r="AE244" s="28" t="s">
        <v>185</v>
      </c>
      <c r="AF244" s="31">
        <v>2014</v>
      </c>
      <c r="AG244" s="28" t="s">
        <v>131</v>
      </c>
      <c r="AH244" s="31">
        <v>2015</v>
      </c>
      <c r="AI244" s="31" t="s">
        <v>131</v>
      </c>
      <c r="AJ244" s="31" t="s">
        <v>107</v>
      </c>
      <c r="AK244" s="31" t="s">
        <v>108</v>
      </c>
      <c r="AL244" s="31" t="s">
        <v>141</v>
      </c>
      <c r="AM244" s="31" t="s">
        <v>288</v>
      </c>
      <c r="AN244" s="31" t="s">
        <v>289</v>
      </c>
      <c r="AO244" s="31"/>
      <c r="AP244" s="31" t="s">
        <v>141</v>
      </c>
      <c r="AQ244" s="31" t="s">
        <v>998</v>
      </c>
    </row>
    <row r="245" spans="1:43" ht="56.25" customHeight="1">
      <c r="A245" s="27">
        <f t="shared" si="6"/>
        <v>220</v>
      </c>
      <c r="B245" s="28" t="s">
        <v>999</v>
      </c>
      <c r="C245" s="29"/>
      <c r="D245" s="30"/>
      <c r="E245" s="31"/>
      <c r="F245" s="30"/>
      <c r="G245" s="67" t="s">
        <v>959</v>
      </c>
      <c r="H245" s="30" t="s">
        <v>71</v>
      </c>
      <c r="I245" s="67" t="s">
        <v>959</v>
      </c>
      <c r="J245" s="67" t="s">
        <v>959</v>
      </c>
      <c r="K245" s="32" t="s">
        <v>238</v>
      </c>
      <c r="L245" s="30" t="s">
        <v>404</v>
      </c>
      <c r="M245" s="31" t="s">
        <v>1000</v>
      </c>
      <c r="N245" s="31" t="s">
        <v>1000</v>
      </c>
      <c r="O245" s="30" t="s">
        <v>980</v>
      </c>
      <c r="P245" s="31" t="s">
        <v>141</v>
      </c>
      <c r="Q245" s="30">
        <v>726</v>
      </c>
      <c r="R245" s="30">
        <v>7260000</v>
      </c>
      <c r="S245" s="30">
        <v>839</v>
      </c>
      <c r="T245" s="30" t="s">
        <v>971</v>
      </c>
      <c r="U245" s="31">
        <v>1</v>
      </c>
      <c r="V245" s="33">
        <v>1700</v>
      </c>
      <c r="W245" s="33">
        <v>1700</v>
      </c>
      <c r="X245" s="31">
        <v>2014</v>
      </c>
      <c r="Y245" s="31" t="s">
        <v>79</v>
      </c>
      <c r="Z245" s="31">
        <v>2014</v>
      </c>
      <c r="AA245" s="31" t="s">
        <v>80</v>
      </c>
      <c r="AB245" s="31">
        <v>2014</v>
      </c>
      <c r="AC245" s="31" t="s">
        <v>81</v>
      </c>
      <c r="AD245" s="31">
        <v>2014</v>
      </c>
      <c r="AE245" s="31" t="s">
        <v>81</v>
      </c>
      <c r="AF245" s="31">
        <v>2014</v>
      </c>
      <c r="AG245" s="31" t="s">
        <v>185</v>
      </c>
      <c r="AH245" s="31">
        <v>2015</v>
      </c>
      <c r="AI245" s="31" t="s">
        <v>131</v>
      </c>
      <c r="AJ245" s="31" t="s">
        <v>107</v>
      </c>
      <c r="AK245" s="31" t="s">
        <v>108</v>
      </c>
      <c r="AL245" s="31" t="s">
        <v>141</v>
      </c>
      <c r="AM245" s="31" t="s">
        <v>288</v>
      </c>
      <c r="AN245" s="31" t="s">
        <v>289</v>
      </c>
      <c r="AO245" s="31"/>
      <c r="AP245" s="31" t="s">
        <v>141</v>
      </c>
      <c r="AQ245" s="31"/>
    </row>
    <row r="246" spans="1:43" ht="56.25" customHeight="1">
      <c r="A246" s="27">
        <f t="shared" si="6"/>
        <v>221</v>
      </c>
      <c r="B246" s="28" t="s">
        <v>1001</v>
      </c>
      <c r="C246" s="29"/>
      <c r="D246" s="30"/>
      <c r="E246" s="31"/>
      <c r="F246" s="30"/>
      <c r="G246" s="67" t="s">
        <v>959</v>
      </c>
      <c r="H246" s="30" t="s">
        <v>71</v>
      </c>
      <c r="I246" s="67" t="s">
        <v>959</v>
      </c>
      <c r="J246" s="67" t="s">
        <v>959</v>
      </c>
      <c r="K246" s="32" t="s">
        <v>238</v>
      </c>
      <c r="L246" s="30" t="s">
        <v>404</v>
      </c>
      <c r="M246" s="31" t="s">
        <v>1002</v>
      </c>
      <c r="N246" s="31" t="s">
        <v>1002</v>
      </c>
      <c r="O246" s="30" t="s">
        <v>980</v>
      </c>
      <c r="P246" s="31" t="s">
        <v>141</v>
      </c>
      <c r="Q246" s="30">
        <v>726</v>
      </c>
      <c r="R246" s="30">
        <v>7260000</v>
      </c>
      <c r="S246" s="30">
        <v>839</v>
      </c>
      <c r="T246" s="30" t="s">
        <v>971</v>
      </c>
      <c r="U246" s="31">
        <v>1</v>
      </c>
      <c r="V246" s="33">
        <v>1200</v>
      </c>
      <c r="W246" s="33">
        <v>1200</v>
      </c>
      <c r="X246" s="31">
        <v>2014</v>
      </c>
      <c r="Y246" s="31" t="s">
        <v>79</v>
      </c>
      <c r="Z246" s="31">
        <v>2014</v>
      </c>
      <c r="AA246" s="31" t="s">
        <v>80</v>
      </c>
      <c r="AB246" s="31">
        <v>2014</v>
      </c>
      <c r="AC246" s="31" t="s">
        <v>81</v>
      </c>
      <c r="AD246" s="31">
        <v>2014</v>
      </c>
      <c r="AE246" s="31" t="s">
        <v>81</v>
      </c>
      <c r="AF246" s="31">
        <v>2014</v>
      </c>
      <c r="AG246" s="31" t="s">
        <v>185</v>
      </c>
      <c r="AH246" s="31">
        <v>2015</v>
      </c>
      <c r="AI246" s="31" t="s">
        <v>131</v>
      </c>
      <c r="AJ246" s="31" t="s">
        <v>107</v>
      </c>
      <c r="AK246" s="31" t="s">
        <v>108</v>
      </c>
      <c r="AL246" s="31" t="s">
        <v>141</v>
      </c>
      <c r="AM246" s="31" t="s">
        <v>288</v>
      </c>
      <c r="AN246" s="31" t="s">
        <v>289</v>
      </c>
      <c r="AO246" s="31"/>
      <c r="AP246" s="31" t="s">
        <v>141</v>
      </c>
      <c r="AQ246" s="31"/>
    </row>
    <row r="247" spans="1:43" ht="33.75" customHeight="1">
      <c r="A247" s="27">
        <f t="shared" si="6"/>
        <v>222</v>
      </c>
      <c r="B247" s="28" t="s">
        <v>1003</v>
      </c>
      <c r="C247" s="29" t="s">
        <v>133</v>
      </c>
      <c r="D247" s="30"/>
      <c r="E247" s="31"/>
      <c r="F247" s="30"/>
      <c r="G247" s="67" t="s">
        <v>959</v>
      </c>
      <c r="H247" s="30" t="s">
        <v>71</v>
      </c>
      <c r="I247" s="67" t="s">
        <v>959</v>
      </c>
      <c r="J247" s="67" t="s">
        <v>959</v>
      </c>
      <c r="K247" s="32" t="s">
        <v>293</v>
      </c>
      <c r="L247" s="30" t="s">
        <v>1004</v>
      </c>
      <c r="M247" s="31" t="s">
        <v>960</v>
      </c>
      <c r="N247" s="31" t="s">
        <v>960</v>
      </c>
      <c r="O247" s="30" t="s">
        <v>961</v>
      </c>
      <c r="P247" s="31" t="s">
        <v>141</v>
      </c>
      <c r="Q247" s="30">
        <v>642</v>
      </c>
      <c r="R247" s="30">
        <v>6420000</v>
      </c>
      <c r="S247" s="30">
        <v>796</v>
      </c>
      <c r="T247" s="30" t="s">
        <v>191</v>
      </c>
      <c r="U247" s="31">
        <v>1</v>
      </c>
      <c r="V247" s="33">
        <v>80</v>
      </c>
      <c r="W247" s="33">
        <v>13</v>
      </c>
      <c r="X247" s="31">
        <v>2014</v>
      </c>
      <c r="Y247" s="31" t="s">
        <v>104</v>
      </c>
      <c r="Z247" s="31">
        <v>2014</v>
      </c>
      <c r="AA247" s="31" t="s">
        <v>105</v>
      </c>
      <c r="AB247" s="31">
        <v>2014</v>
      </c>
      <c r="AC247" s="31" t="s">
        <v>105</v>
      </c>
      <c r="AD247" s="31">
        <v>2014</v>
      </c>
      <c r="AE247" s="31" t="s">
        <v>105</v>
      </c>
      <c r="AF247" s="31">
        <v>2014</v>
      </c>
      <c r="AG247" s="31" t="s">
        <v>106</v>
      </c>
      <c r="AH247" s="31">
        <v>2015</v>
      </c>
      <c r="AI247" s="31" t="s">
        <v>92</v>
      </c>
      <c r="AJ247" s="31" t="s">
        <v>256</v>
      </c>
      <c r="AK247" s="31" t="s">
        <v>83</v>
      </c>
      <c r="AL247" s="31" t="s">
        <v>141</v>
      </c>
      <c r="AM247" s="31" t="s">
        <v>288</v>
      </c>
      <c r="AN247" s="31" t="s">
        <v>289</v>
      </c>
      <c r="AO247" s="31"/>
      <c r="AP247" s="31"/>
      <c r="AQ247" s="31" t="s">
        <v>290</v>
      </c>
    </row>
    <row r="248" spans="1:43" ht="33.75" customHeight="1">
      <c r="A248" s="27">
        <f t="shared" si="6"/>
        <v>223</v>
      </c>
      <c r="B248" s="28" t="s">
        <v>1005</v>
      </c>
      <c r="C248" s="29" t="s">
        <v>133</v>
      </c>
      <c r="D248" s="30"/>
      <c r="E248" s="31"/>
      <c r="F248" s="30"/>
      <c r="G248" s="67" t="s">
        <v>959</v>
      </c>
      <c r="H248" s="30" t="s">
        <v>71</v>
      </c>
      <c r="I248" s="67" t="s">
        <v>959</v>
      </c>
      <c r="J248" s="67" t="s">
        <v>959</v>
      </c>
      <c r="K248" s="32" t="s">
        <v>293</v>
      </c>
      <c r="L248" s="30" t="s">
        <v>1004</v>
      </c>
      <c r="M248" s="31" t="s">
        <v>965</v>
      </c>
      <c r="N248" s="31" t="s">
        <v>965</v>
      </c>
      <c r="O248" s="30" t="s">
        <v>966</v>
      </c>
      <c r="P248" s="31" t="s">
        <v>141</v>
      </c>
      <c r="Q248" s="30">
        <v>642</v>
      </c>
      <c r="R248" s="30">
        <v>6420000</v>
      </c>
      <c r="S248" s="30">
        <v>796</v>
      </c>
      <c r="T248" s="30" t="s">
        <v>191</v>
      </c>
      <c r="U248" s="31">
        <v>1</v>
      </c>
      <c r="V248" s="33">
        <v>80</v>
      </c>
      <c r="W248" s="33">
        <v>13</v>
      </c>
      <c r="X248" s="31">
        <v>2014</v>
      </c>
      <c r="Y248" s="31" t="s">
        <v>104</v>
      </c>
      <c r="Z248" s="31">
        <v>2014</v>
      </c>
      <c r="AA248" s="31" t="s">
        <v>105</v>
      </c>
      <c r="AB248" s="31">
        <v>2014</v>
      </c>
      <c r="AC248" s="31" t="s">
        <v>105</v>
      </c>
      <c r="AD248" s="31">
        <v>2014</v>
      </c>
      <c r="AE248" s="31" t="s">
        <v>105</v>
      </c>
      <c r="AF248" s="31">
        <v>2014</v>
      </c>
      <c r="AG248" s="31" t="s">
        <v>106</v>
      </c>
      <c r="AH248" s="31">
        <v>2015</v>
      </c>
      <c r="AI248" s="31" t="s">
        <v>92</v>
      </c>
      <c r="AJ248" s="31" t="s">
        <v>256</v>
      </c>
      <c r="AK248" s="31" t="s">
        <v>83</v>
      </c>
      <c r="AL248" s="31" t="s">
        <v>141</v>
      </c>
      <c r="AM248" s="31" t="s">
        <v>288</v>
      </c>
      <c r="AN248" s="31" t="s">
        <v>289</v>
      </c>
      <c r="AO248" s="31"/>
      <c r="AP248" s="31"/>
      <c r="AQ248" s="31" t="s">
        <v>290</v>
      </c>
    </row>
    <row r="249" spans="1:43" ht="33.75" customHeight="1">
      <c r="A249" s="27">
        <f t="shared" si="6"/>
        <v>224</v>
      </c>
      <c r="B249" s="28" t="s">
        <v>1006</v>
      </c>
      <c r="C249" s="29" t="s">
        <v>133</v>
      </c>
      <c r="D249" s="30"/>
      <c r="E249" s="31"/>
      <c r="F249" s="30"/>
      <c r="G249" s="67" t="s">
        <v>959</v>
      </c>
      <c r="H249" s="30" t="s">
        <v>71</v>
      </c>
      <c r="I249" s="67" t="s">
        <v>959</v>
      </c>
      <c r="J249" s="67" t="s">
        <v>959</v>
      </c>
      <c r="K249" s="32" t="s">
        <v>293</v>
      </c>
      <c r="L249" s="30" t="s">
        <v>1004</v>
      </c>
      <c r="M249" s="31" t="s">
        <v>1007</v>
      </c>
      <c r="N249" s="31" t="s">
        <v>1007</v>
      </c>
      <c r="O249" s="30" t="s">
        <v>970</v>
      </c>
      <c r="P249" s="31" t="s">
        <v>141</v>
      </c>
      <c r="Q249" s="30">
        <v>726</v>
      </c>
      <c r="R249" s="30">
        <v>7260000</v>
      </c>
      <c r="S249" s="30">
        <v>839</v>
      </c>
      <c r="T249" s="30" t="s">
        <v>971</v>
      </c>
      <c r="U249" s="31">
        <v>1</v>
      </c>
      <c r="V249" s="33">
        <v>500</v>
      </c>
      <c r="W249" s="33">
        <v>83</v>
      </c>
      <c r="X249" s="31">
        <v>2014</v>
      </c>
      <c r="Y249" s="31" t="s">
        <v>104</v>
      </c>
      <c r="Z249" s="31">
        <v>2014</v>
      </c>
      <c r="AA249" s="31" t="s">
        <v>105</v>
      </c>
      <c r="AB249" s="31">
        <v>2014</v>
      </c>
      <c r="AC249" s="31" t="s">
        <v>105</v>
      </c>
      <c r="AD249" s="31">
        <v>2014</v>
      </c>
      <c r="AE249" s="31" t="s">
        <v>105</v>
      </c>
      <c r="AF249" s="31">
        <v>2014</v>
      </c>
      <c r="AG249" s="31" t="s">
        <v>106</v>
      </c>
      <c r="AH249" s="31">
        <v>2015</v>
      </c>
      <c r="AI249" s="31" t="s">
        <v>92</v>
      </c>
      <c r="AJ249" s="31" t="s">
        <v>107</v>
      </c>
      <c r="AK249" s="31" t="s">
        <v>108</v>
      </c>
      <c r="AL249" s="31" t="s">
        <v>141</v>
      </c>
      <c r="AM249" s="31" t="s">
        <v>288</v>
      </c>
      <c r="AN249" s="31" t="s">
        <v>289</v>
      </c>
      <c r="AO249" s="31"/>
      <c r="AP249" s="31"/>
      <c r="AQ249" s="31" t="s">
        <v>290</v>
      </c>
    </row>
    <row r="250" spans="1:43" ht="48" customHeight="1">
      <c r="A250" s="27">
        <f t="shared" si="6"/>
        <v>225</v>
      </c>
      <c r="B250" s="28" t="s">
        <v>1008</v>
      </c>
      <c r="C250" s="29" t="s">
        <v>98</v>
      </c>
      <c r="D250" s="30"/>
      <c r="E250" s="31"/>
      <c r="F250" s="30"/>
      <c r="G250" s="69" t="s">
        <v>292</v>
      </c>
      <c r="H250" s="30" t="s">
        <v>71</v>
      </c>
      <c r="I250" s="69" t="str">
        <f>G250</f>
        <v>ОП Калининград</v>
      </c>
      <c r="J250" s="69" t="str">
        <f>I250</f>
        <v>ОП Калининград</v>
      </c>
      <c r="K250" s="32" t="s">
        <v>293</v>
      </c>
      <c r="L250" s="30" t="s">
        <v>1004</v>
      </c>
      <c r="M250" s="28" t="s">
        <v>1009</v>
      </c>
      <c r="N250" s="31" t="str">
        <f>M250</f>
        <v>Поставка оргтехники</v>
      </c>
      <c r="O250" s="30" t="s">
        <v>976</v>
      </c>
      <c r="P250" s="31" t="s">
        <v>141</v>
      </c>
      <c r="Q250" s="30">
        <v>729</v>
      </c>
      <c r="R250" s="30">
        <v>7290000</v>
      </c>
      <c r="S250" s="30">
        <v>839</v>
      </c>
      <c r="T250" s="30" t="s">
        <v>971</v>
      </c>
      <c r="U250" s="31">
        <v>1</v>
      </c>
      <c r="V250" s="48">
        <v>50</v>
      </c>
      <c r="W250" s="33">
        <f>V250</f>
        <v>50</v>
      </c>
      <c r="X250" s="31">
        <v>2014</v>
      </c>
      <c r="Y250" s="28" t="s">
        <v>79</v>
      </c>
      <c r="Z250" s="31">
        <v>2014</v>
      </c>
      <c r="AA250" s="28" t="s">
        <v>79</v>
      </c>
      <c r="AB250" s="31">
        <v>2014</v>
      </c>
      <c r="AC250" s="28" t="s">
        <v>79</v>
      </c>
      <c r="AD250" s="31">
        <v>2014</v>
      </c>
      <c r="AE250" s="28" t="s">
        <v>80</v>
      </c>
      <c r="AF250" s="31">
        <v>2014</v>
      </c>
      <c r="AG250" s="28" t="s">
        <v>80</v>
      </c>
      <c r="AH250" s="31">
        <v>2015</v>
      </c>
      <c r="AI250" s="28" t="s">
        <v>80</v>
      </c>
      <c r="AJ250" s="28" t="s">
        <v>256</v>
      </c>
      <c r="AK250" s="28" t="s">
        <v>83</v>
      </c>
      <c r="AL250" s="31" t="s">
        <v>141</v>
      </c>
      <c r="AM250" s="31" t="s">
        <v>288</v>
      </c>
      <c r="AN250" s="31" t="s">
        <v>289</v>
      </c>
      <c r="AO250" s="31"/>
      <c r="AP250" s="31"/>
      <c r="AQ250" s="30" t="s">
        <v>395</v>
      </c>
    </row>
    <row r="251" spans="1:43" ht="45" customHeight="1">
      <c r="A251" s="27">
        <f t="shared" si="6"/>
        <v>226</v>
      </c>
      <c r="B251" s="28" t="s">
        <v>1010</v>
      </c>
      <c r="C251" s="29" t="s">
        <v>98</v>
      </c>
      <c r="D251" s="30"/>
      <c r="E251" s="31"/>
      <c r="F251" s="30"/>
      <c r="G251" s="69" t="s">
        <v>292</v>
      </c>
      <c r="H251" s="30" t="s">
        <v>71</v>
      </c>
      <c r="I251" s="69" t="str">
        <f>G251</f>
        <v>ОП Калининград</v>
      </c>
      <c r="J251" s="69" t="str">
        <f>I251</f>
        <v>ОП Калининград</v>
      </c>
      <c r="K251" s="32" t="s">
        <v>293</v>
      </c>
      <c r="L251" s="30" t="s">
        <v>1004</v>
      </c>
      <c r="M251" s="31" t="s">
        <v>983</v>
      </c>
      <c r="N251" s="31" t="s">
        <v>983</v>
      </c>
      <c r="O251" s="30" t="s">
        <v>984</v>
      </c>
      <c r="P251" s="31" t="s">
        <v>141</v>
      </c>
      <c r="Q251" s="30">
        <v>725</v>
      </c>
      <c r="R251" s="30">
        <v>7250000</v>
      </c>
      <c r="S251" s="30">
        <v>796</v>
      </c>
      <c r="T251" s="30" t="s">
        <v>191</v>
      </c>
      <c r="U251" s="31">
        <v>1</v>
      </c>
      <c r="V251" s="33">
        <v>60</v>
      </c>
      <c r="W251" s="33">
        <v>10</v>
      </c>
      <c r="X251" s="31">
        <v>2014</v>
      </c>
      <c r="Y251" s="28" t="s">
        <v>79</v>
      </c>
      <c r="Z251" s="31">
        <v>2014</v>
      </c>
      <c r="AA251" s="28" t="s">
        <v>79</v>
      </c>
      <c r="AB251" s="31">
        <v>2014</v>
      </c>
      <c r="AC251" s="28" t="s">
        <v>79</v>
      </c>
      <c r="AD251" s="31">
        <v>2014</v>
      </c>
      <c r="AE251" s="28" t="s">
        <v>80</v>
      </c>
      <c r="AF251" s="31">
        <v>2014</v>
      </c>
      <c r="AG251" s="28" t="s">
        <v>81</v>
      </c>
      <c r="AH251" s="31">
        <v>2015</v>
      </c>
      <c r="AI251" s="28" t="s">
        <v>185</v>
      </c>
      <c r="AJ251" s="31" t="s">
        <v>256</v>
      </c>
      <c r="AK251" s="31" t="s">
        <v>83</v>
      </c>
      <c r="AL251" s="31" t="s">
        <v>141</v>
      </c>
      <c r="AM251" s="31" t="s">
        <v>288</v>
      </c>
      <c r="AN251" s="31" t="s">
        <v>289</v>
      </c>
      <c r="AO251" s="31"/>
      <c r="AP251" s="31"/>
      <c r="AQ251" s="30" t="s">
        <v>395</v>
      </c>
    </row>
    <row r="252" spans="1:43" ht="56.25" customHeight="1">
      <c r="A252" s="27">
        <f t="shared" si="6"/>
        <v>227</v>
      </c>
      <c r="B252" s="28" t="s">
        <v>1011</v>
      </c>
      <c r="C252" s="29" t="s">
        <v>141</v>
      </c>
      <c r="D252" s="30" t="s">
        <v>141</v>
      </c>
      <c r="E252" s="31">
        <v>4</v>
      </c>
      <c r="F252" s="30" t="s">
        <v>141</v>
      </c>
      <c r="G252" s="67" t="s">
        <v>71</v>
      </c>
      <c r="H252" s="30" t="s">
        <v>71</v>
      </c>
      <c r="I252" s="67" t="s">
        <v>71</v>
      </c>
      <c r="J252" s="67" t="s">
        <v>71</v>
      </c>
      <c r="K252" s="32" t="s">
        <v>238</v>
      </c>
      <c r="L252" s="30" t="s">
        <v>404</v>
      </c>
      <c r="M252" s="31" t="s">
        <v>1012</v>
      </c>
      <c r="N252" s="31" t="s">
        <v>1012</v>
      </c>
      <c r="O252" s="30" t="s">
        <v>1013</v>
      </c>
      <c r="P252" s="31" t="s">
        <v>141</v>
      </c>
      <c r="Q252" s="30">
        <v>7230</v>
      </c>
      <c r="R252" s="30" t="s">
        <v>1014</v>
      </c>
      <c r="S252" s="30">
        <v>642</v>
      </c>
      <c r="T252" s="30" t="s">
        <v>1015</v>
      </c>
      <c r="U252" s="31">
        <v>1</v>
      </c>
      <c r="V252" s="33">
        <v>5</v>
      </c>
      <c r="W252" s="33">
        <v>3</v>
      </c>
      <c r="X252" s="31">
        <v>2013</v>
      </c>
      <c r="Y252" s="31" t="s">
        <v>106</v>
      </c>
      <c r="Z252" s="31">
        <v>2013</v>
      </c>
      <c r="AA252" s="31" t="s">
        <v>92</v>
      </c>
      <c r="AB252" s="31">
        <v>2013</v>
      </c>
      <c r="AC252" s="31" t="s">
        <v>92</v>
      </c>
      <c r="AD252" s="31">
        <v>2014</v>
      </c>
      <c r="AE252" s="31" t="s">
        <v>93</v>
      </c>
      <c r="AF252" s="31">
        <v>2014</v>
      </c>
      <c r="AG252" s="31" t="s">
        <v>93</v>
      </c>
      <c r="AH252" s="31">
        <v>2014</v>
      </c>
      <c r="AI252" s="31" t="s">
        <v>92</v>
      </c>
      <c r="AJ252" s="31" t="s">
        <v>256</v>
      </c>
      <c r="AK252" s="31" t="s">
        <v>83</v>
      </c>
      <c r="AL252" s="31" t="s">
        <v>141</v>
      </c>
      <c r="AM252" s="31" t="s">
        <v>288</v>
      </c>
      <c r="AN252" s="31" t="s">
        <v>289</v>
      </c>
      <c r="AO252" s="31" t="s">
        <v>141</v>
      </c>
      <c r="AP252" s="31" t="s">
        <v>1016</v>
      </c>
      <c r="AQ252" s="31"/>
    </row>
    <row r="253" spans="1:43" ht="56.25" customHeight="1">
      <c r="A253" s="27">
        <f t="shared" si="6"/>
        <v>228</v>
      </c>
      <c r="B253" s="28" t="s">
        <v>1017</v>
      </c>
      <c r="C253" s="29" t="s">
        <v>141</v>
      </c>
      <c r="D253" s="30" t="s">
        <v>141</v>
      </c>
      <c r="E253" s="31">
        <v>4</v>
      </c>
      <c r="F253" s="30" t="s">
        <v>141</v>
      </c>
      <c r="G253" s="67" t="s">
        <v>71</v>
      </c>
      <c r="H253" s="30" t="s">
        <v>71</v>
      </c>
      <c r="I253" s="67" t="s">
        <v>71</v>
      </c>
      <c r="J253" s="67" t="s">
        <v>71</v>
      </c>
      <c r="K253" s="32" t="s">
        <v>238</v>
      </c>
      <c r="L253" s="30" t="s">
        <v>404</v>
      </c>
      <c r="M253" s="31" t="s">
        <v>1018</v>
      </c>
      <c r="N253" s="31" t="s">
        <v>1019</v>
      </c>
      <c r="O253" s="30" t="s">
        <v>1013</v>
      </c>
      <c r="P253" s="31" t="s">
        <v>141</v>
      </c>
      <c r="Q253" s="30">
        <v>7230</v>
      </c>
      <c r="R253" s="30" t="s">
        <v>1014</v>
      </c>
      <c r="S253" s="30">
        <v>642</v>
      </c>
      <c r="T253" s="30" t="s">
        <v>1015</v>
      </c>
      <c r="U253" s="31">
        <v>1</v>
      </c>
      <c r="V253" s="33">
        <v>80</v>
      </c>
      <c r="W253" s="33">
        <v>3</v>
      </c>
      <c r="X253" s="31">
        <v>2013</v>
      </c>
      <c r="Y253" s="31" t="s">
        <v>106</v>
      </c>
      <c r="Z253" s="31">
        <v>2013</v>
      </c>
      <c r="AA253" s="31" t="s">
        <v>92</v>
      </c>
      <c r="AB253" s="31">
        <v>2013</v>
      </c>
      <c r="AC253" s="31" t="s">
        <v>92</v>
      </c>
      <c r="AD253" s="31">
        <v>2014</v>
      </c>
      <c r="AE253" s="31" t="s">
        <v>93</v>
      </c>
      <c r="AF253" s="31">
        <v>2014</v>
      </c>
      <c r="AG253" s="31" t="s">
        <v>93</v>
      </c>
      <c r="AH253" s="31">
        <v>2014</v>
      </c>
      <c r="AI253" s="31" t="s">
        <v>92</v>
      </c>
      <c r="AJ253" s="31" t="s">
        <v>256</v>
      </c>
      <c r="AK253" s="31" t="s">
        <v>83</v>
      </c>
      <c r="AL253" s="31" t="s">
        <v>141</v>
      </c>
      <c r="AM253" s="31" t="s">
        <v>288</v>
      </c>
      <c r="AN253" s="31" t="s">
        <v>289</v>
      </c>
      <c r="AO253" s="31"/>
      <c r="AP253" s="31"/>
      <c r="AQ253" s="31"/>
    </row>
    <row r="254" spans="1:43" ht="56.25" customHeight="1">
      <c r="A254" s="27">
        <f t="shared" si="6"/>
        <v>229</v>
      </c>
      <c r="B254" s="28" t="s">
        <v>1020</v>
      </c>
      <c r="C254" s="29" t="s">
        <v>98</v>
      </c>
      <c r="D254" s="30" t="s">
        <v>141</v>
      </c>
      <c r="E254" s="31">
        <v>4</v>
      </c>
      <c r="F254" s="30" t="s">
        <v>141</v>
      </c>
      <c r="G254" s="67" t="s">
        <v>934</v>
      </c>
      <c r="H254" s="30" t="s">
        <v>71</v>
      </c>
      <c r="I254" s="67" t="str">
        <f>G254</f>
        <v>ОЗ</v>
      </c>
      <c r="J254" s="67" t="str">
        <f>I254</f>
        <v>ОЗ</v>
      </c>
      <c r="K254" s="32" t="s">
        <v>238</v>
      </c>
      <c r="L254" s="30" t="s">
        <v>404</v>
      </c>
      <c r="M254" s="31" t="s">
        <v>1021</v>
      </c>
      <c r="N254" s="31" t="s">
        <v>1021</v>
      </c>
      <c r="O254" s="30" t="s">
        <v>1022</v>
      </c>
      <c r="P254" s="31" t="s">
        <v>141</v>
      </c>
      <c r="Q254" s="30">
        <v>7230</v>
      </c>
      <c r="R254" s="30" t="s">
        <v>1014</v>
      </c>
      <c r="S254" s="30">
        <v>642</v>
      </c>
      <c r="T254" s="30" t="s">
        <v>1015</v>
      </c>
      <c r="U254" s="31">
        <v>1</v>
      </c>
      <c r="V254" s="33">
        <v>180</v>
      </c>
      <c r="W254" s="33">
        <v>180</v>
      </c>
      <c r="X254" s="28">
        <v>2014</v>
      </c>
      <c r="Y254" s="28" t="s">
        <v>94</v>
      </c>
      <c r="Z254" s="28">
        <v>2014</v>
      </c>
      <c r="AA254" s="28" t="s">
        <v>94</v>
      </c>
      <c r="AB254" s="28">
        <v>2014</v>
      </c>
      <c r="AC254" s="28" t="s">
        <v>94</v>
      </c>
      <c r="AD254" s="28">
        <v>2014</v>
      </c>
      <c r="AE254" s="28" t="s">
        <v>94</v>
      </c>
      <c r="AF254" s="31">
        <v>2014</v>
      </c>
      <c r="AG254" s="28" t="s">
        <v>94</v>
      </c>
      <c r="AH254" s="28">
        <v>2015</v>
      </c>
      <c r="AI254" s="28" t="s">
        <v>94</v>
      </c>
      <c r="AJ254" s="28" t="s">
        <v>82</v>
      </c>
      <c r="AK254" s="28" t="s">
        <v>83</v>
      </c>
      <c r="AL254" s="31" t="s">
        <v>141</v>
      </c>
      <c r="AM254" s="31" t="s">
        <v>288</v>
      </c>
      <c r="AN254" s="31" t="s">
        <v>289</v>
      </c>
      <c r="AO254" s="31" t="s">
        <v>1023</v>
      </c>
      <c r="AP254" s="31" t="s">
        <v>1024</v>
      </c>
      <c r="AQ254" s="31" t="s">
        <v>1025</v>
      </c>
    </row>
    <row r="255" spans="1:43" ht="104.25" customHeight="1">
      <c r="A255" s="27">
        <f t="shared" si="6"/>
        <v>230</v>
      </c>
      <c r="B255" s="28" t="s">
        <v>1026</v>
      </c>
      <c r="C255" s="29" t="s">
        <v>141</v>
      </c>
      <c r="D255" s="30" t="s">
        <v>141</v>
      </c>
      <c r="E255" s="31">
        <v>8</v>
      </c>
      <c r="F255" s="30" t="s">
        <v>141</v>
      </c>
      <c r="G255" s="67" t="s">
        <v>71</v>
      </c>
      <c r="H255" s="30" t="s">
        <v>71</v>
      </c>
      <c r="I255" s="67" t="s">
        <v>71</v>
      </c>
      <c r="J255" s="67" t="s">
        <v>71</v>
      </c>
      <c r="K255" s="32" t="s">
        <v>1027</v>
      </c>
      <c r="L255" s="30" t="s">
        <v>343</v>
      </c>
      <c r="M255" s="31" t="s">
        <v>1028</v>
      </c>
      <c r="N255" s="31" t="s">
        <v>1028</v>
      </c>
      <c r="O255" s="30" t="s">
        <v>1029</v>
      </c>
      <c r="P255" s="31" t="s">
        <v>141</v>
      </c>
      <c r="Q255" s="30">
        <v>6613</v>
      </c>
      <c r="R255" s="30">
        <v>6613010</v>
      </c>
      <c r="S255" s="30">
        <v>642</v>
      </c>
      <c r="T255" s="30" t="s">
        <v>1015</v>
      </c>
      <c r="U255" s="31">
        <v>1</v>
      </c>
      <c r="V255" s="33">
        <v>53000</v>
      </c>
      <c r="W255" s="33">
        <f>V255</f>
        <v>53000</v>
      </c>
      <c r="X255" s="31">
        <v>2013</v>
      </c>
      <c r="Y255" s="31" t="s">
        <v>106</v>
      </c>
      <c r="Z255" s="31">
        <v>2013</v>
      </c>
      <c r="AA255" s="31" t="s">
        <v>92</v>
      </c>
      <c r="AB255" s="31">
        <v>2014</v>
      </c>
      <c r="AC255" s="31" t="s">
        <v>93</v>
      </c>
      <c r="AD255" s="31">
        <v>2014</v>
      </c>
      <c r="AE255" s="31" t="s">
        <v>94</v>
      </c>
      <c r="AF255" s="31">
        <v>2014</v>
      </c>
      <c r="AG255" s="31" t="s">
        <v>78</v>
      </c>
      <c r="AH255" s="31">
        <v>2015</v>
      </c>
      <c r="AI255" s="31" t="s">
        <v>78</v>
      </c>
      <c r="AJ255" s="31" t="s">
        <v>226</v>
      </c>
      <c r="AK255" s="31" t="s">
        <v>108</v>
      </c>
      <c r="AL255" s="31" t="s">
        <v>141</v>
      </c>
      <c r="AM255" s="31" t="s">
        <v>288</v>
      </c>
      <c r="AN255" s="31" t="s">
        <v>289</v>
      </c>
      <c r="AO255" s="31" t="s">
        <v>141</v>
      </c>
      <c r="AP255" s="31"/>
      <c r="AQ255" s="31"/>
    </row>
    <row r="256" spans="1:43" ht="101.25" customHeight="1">
      <c r="A256" s="27">
        <f t="shared" ref="A256:A319" si="9">A255+1</f>
        <v>231</v>
      </c>
      <c r="B256" s="28" t="s">
        <v>1030</v>
      </c>
      <c r="C256" s="29" t="s">
        <v>98</v>
      </c>
      <c r="D256" s="30" t="s">
        <v>141</v>
      </c>
      <c r="E256" s="31">
        <v>8</v>
      </c>
      <c r="F256" s="30" t="s">
        <v>141</v>
      </c>
      <c r="G256" s="67" t="s">
        <v>934</v>
      </c>
      <c r="H256" s="30" t="s">
        <v>71</v>
      </c>
      <c r="I256" s="67" t="str">
        <f>G256</f>
        <v>ОЗ</v>
      </c>
      <c r="J256" s="67" t="str">
        <f>I256</f>
        <v>ОЗ</v>
      </c>
      <c r="K256" s="32" t="s">
        <v>1027</v>
      </c>
      <c r="L256" s="30" t="s">
        <v>343</v>
      </c>
      <c r="M256" s="31" t="s">
        <v>1031</v>
      </c>
      <c r="N256" s="31" t="s">
        <v>1031</v>
      </c>
      <c r="O256" s="30" t="s">
        <v>1032</v>
      </c>
      <c r="P256" s="31" t="s">
        <v>141</v>
      </c>
      <c r="Q256" s="30">
        <v>6613</v>
      </c>
      <c r="R256" s="30">
        <v>6613070</v>
      </c>
      <c r="S256" s="30">
        <v>642</v>
      </c>
      <c r="T256" s="30" t="s">
        <v>1015</v>
      </c>
      <c r="U256" s="31">
        <v>1</v>
      </c>
      <c r="V256" s="48">
        <v>5000</v>
      </c>
      <c r="W256" s="33">
        <f>V256</f>
        <v>5000</v>
      </c>
      <c r="X256" s="31">
        <v>2014</v>
      </c>
      <c r="Y256" s="28" t="s">
        <v>94</v>
      </c>
      <c r="Z256" s="31">
        <v>2014</v>
      </c>
      <c r="AA256" s="28" t="s">
        <v>94</v>
      </c>
      <c r="AB256" s="31">
        <v>2014</v>
      </c>
      <c r="AC256" s="28" t="s">
        <v>94</v>
      </c>
      <c r="AD256" s="31">
        <v>2014</v>
      </c>
      <c r="AE256" s="28" t="s">
        <v>78</v>
      </c>
      <c r="AF256" s="31" t="s">
        <v>774</v>
      </c>
      <c r="AG256" s="28" t="s">
        <v>78</v>
      </c>
      <c r="AH256" s="31">
        <v>2015</v>
      </c>
      <c r="AI256" s="28" t="s">
        <v>94</v>
      </c>
      <c r="AJ256" s="31" t="s">
        <v>226</v>
      </c>
      <c r="AK256" s="31" t="s">
        <v>108</v>
      </c>
      <c r="AL256" s="31" t="s">
        <v>141</v>
      </c>
      <c r="AM256" s="31" t="s">
        <v>288</v>
      </c>
      <c r="AN256" s="31" t="s">
        <v>289</v>
      </c>
      <c r="AO256" s="31" t="s">
        <v>141</v>
      </c>
      <c r="AP256" s="31" t="s">
        <v>141</v>
      </c>
      <c r="AQ256" s="31" t="s">
        <v>1025</v>
      </c>
    </row>
    <row r="257" spans="1:45" ht="56.25" customHeight="1">
      <c r="A257" s="27">
        <f t="shared" si="9"/>
        <v>232</v>
      </c>
      <c r="B257" s="28" t="s">
        <v>1033</v>
      </c>
      <c r="C257" s="29" t="s">
        <v>98</v>
      </c>
      <c r="D257" s="30" t="s">
        <v>141</v>
      </c>
      <c r="E257" s="31">
        <v>8</v>
      </c>
      <c r="F257" s="30" t="s">
        <v>141</v>
      </c>
      <c r="G257" s="67" t="s">
        <v>934</v>
      </c>
      <c r="H257" s="30" t="s">
        <v>71</v>
      </c>
      <c r="I257" s="67" t="str">
        <f>G257</f>
        <v>ОЗ</v>
      </c>
      <c r="J257" s="67" t="str">
        <f>I257</f>
        <v>ОЗ</v>
      </c>
      <c r="K257" s="32" t="s">
        <v>238</v>
      </c>
      <c r="L257" s="30" t="s">
        <v>404</v>
      </c>
      <c r="M257" s="31" t="s">
        <v>1034</v>
      </c>
      <c r="N257" s="31" t="s">
        <v>1034</v>
      </c>
      <c r="O257" s="30" t="s">
        <v>1035</v>
      </c>
      <c r="P257" s="31" t="s">
        <v>141</v>
      </c>
      <c r="Q257" s="30">
        <v>6613</v>
      </c>
      <c r="R257" s="30">
        <v>6613090</v>
      </c>
      <c r="S257" s="30">
        <v>642</v>
      </c>
      <c r="T257" s="30" t="s">
        <v>1015</v>
      </c>
      <c r="U257" s="31">
        <v>1</v>
      </c>
      <c r="V257" s="48">
        <v>1300</v>
      </c>
      <c r="W257" s="33">
        <f>V257</f>
        <v>1300</v>
      </c>
      <c r="X257" s="31">
        <v>2014</v>
      </c>
      <c r="Y257" s="28" t="s">
        <v>94</v>
      </c>
      <c r="Z257" s="31">
        <v>2014</v>
      </c>
      <c r="AA257" s="28" t="s">
        <v>94</v>
      </c>
      <c r="AB257" s="31">
        <v>2014</v>
      </c>
      <c r="AC257" s="28" t="s">
        <v>94</v>
      </c>
      <c r="AD257" s="31">
        <v>2014</v>
      </c>
      <c r="AE257" s="28" t="s">
        <v>78</v>
      </c>
      <c r="AF257" s="31" t="s">
        <v>774</v>
      </c>
      <c r="AG257" s="28" t="s">
        <v>78</v>
      </c>
      <c r="AH257" s="31">
        <v>2015</v>
      </c>
      <c r="AI257" s="28" t="s">
        <v>94</v>
      </c>
      <c r="AJ257" s="31" t="s">
        <v>107</v>
      </c>
      <c r="AK257" s="31" t="s">
        <v>108</v>
      </c>
      <c r="AL257" s="31" t="s">
        <v>141</v>
      </c>
      <c r="AM257" s="31" t="s">
        <v>288</v>
      </c>
      <c r="AN257" s="31" t="s">
        <v>289</v>
      </c>
      <c r="AO257" s="31" t="s">
        <v>141</v>
      </c>
      <c r="AP257" s="31" t="s">
        <v>141</v>
      </c>
      <c r="AQ257" s="31" t="s">
        <v>1025</v>
      </c>
    </row>
    <row r="258" spans="1:45" ht="67.5" customHeight="1">
      <c r="A258" s="27">
        <f t="shared" si="9"/>
        <v>233</v>
      </c>
      <c r="B258" s="28" t="s">
        <v>1036</v>
      </c>
      <c r="C258" s="29" t="s">
        <v>133</v>
      </c>
      <c r="D258" s="30" t="s">
        <v>141</v>
      </c>
      <c r="E258" s="31"/>
      <c r="F258" s="30" t="s">
        <v>539</v>
      </c>
      <c r="G258" s="67" t="s">
        <v>71</v>
      </c>
      <c r="H258" s="30" t="s">
        <v>71</v>
      </c>
      <c r="I258" s="67" t="s">
        <v>71</v>
      </c>
      <c r="J258" s="67" t="s">
        <v>71</v>
      </c>
      <c r="K258" s="32" t="s">
        <v>238</v>
      </c>
      <c r="L258" s="30" t="s">
        <v>100</v>
      </c>
      <c r="M258" s="31" t="s">
        <v>1037</v>
      </c>
      <c r="N258" s="31" t="s">
        <v>1038</v>
      </c>
      <c r="O258" s="30" t="s">
        <v>1039</v>
      </c>
      <c r="P258" s="31" t="s">
        <v>1040</v>
      </c>
      <c r="Q258" s="30" t="s">
        <v>1041</v>
      </c>
      <c r="R258" s="30">
        <v>8040059</v>
      </c>
      <c r="S258" s="30">
        <v>642</v>
      </c>
      <c r="T258" s="30" t="s">
        <v>1015</v>
      </c>
      <c r="U258" s="31">
        <v>2</v>
      </c>
      <c r="V258" s="33">
        <v>70</v>
      </c>
      <c r="W258" s="33">
        <f>V258</f>
        <v>70</v>
      </c>
      <c r="X258" s="31" t="s">
        <v>774</v>
      </c>
      <c r="Y258" s="31" t="s">
        <v>78</v>
      </c>
      <c r="Z258" s="31" t="s">
        <v>774</v>
      </c>
      <c r="AA258" s="31" t="s">
        <v>79</v>
      </c>
      <c r="AB258" s="31" t="s">
        <v>774</v>
      </c>
      <c r="AC258" s="31" t="s">
        <v>79</v>
      </c>
      <c r="AD258" s="31" t="s">
        <v>774</v>
      </c>
      <c r="AE258" s="31" t="s">
        <v>79</v>
      </c>
      <c r="AF258" s="31" t="s">
        <v>774</v>
      </c>
      <c r="AG258" s="31" t="s">
        <v>79</v>
      </c>
      <c r="AH258" s="31" t="s">
        <v>774</v>
      </c>
      <c r="AI258" s="31" t="s">
        <v>80</v>
      </c>
      <c r="AJ258" s="31" t="s">
        <v>256</v>
      </c>
      <c r="AK258" s="31" t="s">
        <v>83</v>
      </c>
      <c r="AL258" s="31" t="s">
        <v>141</v>
      </c>
      <c r="AM258" s="31" t="s">
        <v>288</v>
      </c>
      <c r="AN258" s="31" t="s">
        <v>289</v>
      </c>
      <c r="AO258" s="31"/>
      <c r="AP258" s="31" t="s">
        <v>141</v>
      </c>
      <c r="AQ258" s="31" t="s">
        <v>143</v>
      </c>
    </row>
    <row r="259" spans="1:45" ht="90" customHeight="1">
      <c r="A259" s="27">
        <f t="shared" si="9"/>
        <v>234</v>
      </c>
      <c r="B259" s="28" t="s">
        <v>1042</v>
      </c>
      <c r="C259" s="29" t="s">
        <v>98</v>
      </c>
      <c r="D259" s="30" t="s">
        <v>141</v>
      </c>
      <c r="E259" s="31"/>
      <c r="F259" s="30" t="s">
        <v>539</v>
      </c>
      <c r="G259" s="67" t="s">
        <v>71</v>
      </c>
      <c r="H259" s="30" t="s">
        <v>71</v>
      </c>
      <c r="I259" s="67" t="s">
        <v>71</v>
      </c>
      <c r="J259" s="67" t="s">
        <v>71</v>
      </c>
      <c r="K259" s="32" t="s">
        <v>238</v>
      </c>
      <c r="L259" s="30" t="s">
        <v>100</v>
      </c>
      <c r="M259" s="31" t="s">
        <v>1043</v>
      </c>
      <c r="N259" s="31" t="s">
        <v>1044</v>
      </c>
      <c r="O259" s="30" t="s">
        <v>1039</v>
      </c>
      <c r="P259" s="31" t="s">
        <v>1040</v>
      </c>
      <c r="Q259" s="30" t="s">
        <v>1041</v>
      </c>
      <c r="R259" s="30">
        <v>8040059</v>
      </c>
      <c r="S259" s="30">
        <v>642</v>
      </c>
      <c r="T259" s="30" t="s">
        <v>1015</v>
      </c>
      <c r="U259" s="31">
        <v>1</v>
      </c>
      <c r="V259" s="48">
        <v>95</v>
      </c>
      <c r="W259" s="33">
        <f>V259</f>
        <v>95</v>
      </c>
      <c r="X259" s="31" t="s">
        <v>774</v>
      </c>
      <c r="Y259" s="31" t="s">
        <v>78</v>
      </c>
      <c r="Z259" s="31" t="s">
        <v>774</v>
      </c>
      <c r="AA259" s="31" t="s">
        <v>78</v>
      </c>
      <c r="AB259" s="31" t="s">
        <v>774</v>
      </c>
      <c r="AC259" s="31" t="s">
        <v>78</v>
      </c>
      <c r="AD259" s="31" t="s">
        <v>774</v>
      </c>
      <c r="AE259" s="28" t="s">
        <v>78</v>
      </c>
      <c r="AF259" s="31" t="s">
        <v>774</v>
      </c>
      <c r="AG259" s="28" t="s">
        <v>78</v>
      </c>
      <c r="AH259" s="31" t="s">
        <v>774</v>
      </c>
      <c r="AI259" s="31" t="s">
        <v>80</v>
      </c>
      <c r="AJ259" s="31" t="s">
        <v>256</v>
      </c>
      <c r="AK259" s="31" t="s">
        <v>83</v>
      </c>
      <c r="AL259" s="31" t="s">
        <v>141</v>
      </c>
      <c r="AM259" s="31" t="s">
        <v>288</v>
      </c>
      <c r="AN259" s="31" t="s">
        <v>289</v>
      </c>
      <c r="AO259" s="31"/>
      <c r="AP259" s="31" t="s">
        <v>141</v>
      </c>
      <c r="AQ259" s="31" t="s">
        <v>143</v>
      </c>
    </row>
    <row r="260" spans="1:45" ht="56.25" customHeight="1">
      <c r="A260" s="27">
        <f t="shared" si="9"/>
        <v>235</v>
      </c>
      <c r="B260" s="28" t="s">
        <v>1045</v>
      </c>
      <c r="C260" s="29" t="s">
        <v>98</v>
      </c>
      <c r="D260" s="30" t="s">
        <v>141</v>
      </c>
      <c r="E260" s="31"/>
      <c r="F260" s="30" t="s">
        <v>539</v>
      </c>
      <c r="G260" s="67" t="s">
        <v>1046</v>
      </c>
      <c r="H260" s="30" t="s">
        <v>71</v>
      </c>
      <c r="I260" s="67" t="s">
        <v>1046</v>
      </c>
      <c r="J260" s="67" t="s">
        <v>1046</v>
      </c>
      <c r="K260" s="32" t="s">
        <v>238</v>
      </c>
      <c r="L260" s="30" t="s">
        <v>820</v>
      </c>
      <c r="M260" s="28" t="s">
        <v>1047</v>
      </c>
      <c r="N260" s="31" t="str">
        <f>M260</f>
        <v>Закупка автомобиля бизнес класса</v>
      </c>
      <c r="O260" s="30" t="s">
        <v>1048</v>
      </c>
      <c r="P260" s="31"/>
      <c r="Q260" s="30">
        <v>5010000</v>
      </c>
      <c r="R260" s="30">
        <v>5010020</v>
      </c>
      <c r="S260" s="30">
        <v>796</v>
      </c>
      <c r="T260" s="30" t="s">
        <v>1049</v>
      </c>
      <c r="U260" s="31">
        <v>2</v>
      </c>
      <c r="V260" s="48">
        <v>2200</v>
      </c>
      <c r="W260" s="33">
        <v>2200</v>
      </c>
      <c r="X260" s="31">
        <v>2014</v>
      </c>
      <c r="Y260" s="28" t="s">
        <v>93</v>
      </c>
      <c r="Z260" s="31">
        <v>2014</v>
      </c>
      <c r="AA260" s="28" t="s">
        <v>93</v>
      </c>
      <c r="AB260" s="31">
        <v>2014</v>
      </c>
      <c r="AC260" s="28" t="s">
        <v>93</v>
      </c>
      <c r="AD260" s="31">
        <v>2014</v>
      </c>
      <c r="AE260" s="28" t="s">
        <v>94</v>
      </c>
      <c r="AF260" s="31">
        <v>2014</v>
      </c>
      <c r="AG260" s="28" t="s">
        <v>78</v>
      </c>
      <c r="AH260" s="31">
        <v>2014</v>
      </c>
      <c r="AI260" s="28" t="s">
        <v>78</v>
      </c>
      <c r="AJ260" s="31" t="s">
        <v>107</v>
      </c>
      <c r="AK260" s="31" t="s">
        <v>1050</v>
      </c>
      <c r="AL260" s="31" t="s">
        <v>141</v>
      </c>
      <c r="AM260" s="31" t="s">
        <v>288</v>
      </c>
      <c r="AN260" s="31" t="s">
        <v>289</v>
      </c>
      <c r="AO260" s="31"/>
      <c r="AP260" s="31"/>
      <c r="AQ260" s="31" t="s">
        <v>1051</v>
      </c>
    </row>
    <row r="261" spans="1:45" ht="56.25" customHeight="1">
      <c r="A261" s="27">
        <f t="shared" si="9"/>
        <v>236</v>
      </c>
      <c r="B261" s="28" t="s">
        <v>1052</v>
      </c>
      <c r="C261" s="29" t="s">
        <v>141</v>
      </c>
      <c r="D261" s="30" t="s">
        <v>141</v>
      </c>
      <c r="E261" s="31"/>
      <c r="F261" s="30" t="s">
        <v>539</v>
      </c>
      <c r="G261" s="67" t="s">
        <v>1046</v>
      </c>
      <c r="H261" s="30" t="s">
        <v>71</v>
      </c>
      <c r="I261" s="67" t="s">
        <v>1046</v>
      </c>
      <c r="J261" s="67" t="s">
        <v>1046</v>
      </c>
      <c r="K261" s="32" t="s">
        <v>238</v>
      </c>
      <c r="L261" s="30" t="s">
        <v>820</v>
      </c>
      <c r="M261" s="31" t="s">
        <v>1053</v>
      </c>
      <c r="N261" s="31" t="s">
        <v>1053</v>
      </c>
      <c r="O261" s="30" t="s">
        <v>1054</v>
      </c>
      <c r="P261" s="31"/>
      <c r="Q261" s="30">
        <v>5010000</v>
      </c>
      <c r="R261" s="30">
        <v>5010010</v>
      </c>
      <c r="S261" s="30">
        <v>642</v>
      </c>
      <c r="T261" s="30" t="s">
        <v>1055</v>
      </c>
      <c r="U261" s="31">
        <v>1</v>
      </c>
      <c r="V261" s="33">
        <v>495</v>
      </c>
      <c r="W261" s="33">
        <v>495</v>
      </c>
      <c r="X261" s="31">
        <v>2014</v>
      </c>
      <c r="Y261" s="31" t="s">
        <v>618</v>
      </c>
      <c r="Z261" s="31">
        <v>2014</v>
      </c>
      <c r="AA261" s="31" t="s">
        <v>618</v>
      </c>
      <c r="AB261" s="31">
        <v>2014</v>
      </c>
      <c r="AC261" s="31" t="s">
        <v>1056</v>
      </c>
      <c r="AD261" s="31">
        <v>2014</v>
      </c>
      <c r="AE261" s="31" t="s">
        <v>1056</v>
      </c>
      <c r="AF261" s="31">
        <v>2014</v>
      </c>
      <c r="AG261" s="31" t="s">
        <v>1056</v>
      </c>
      <c r="AH261" s="31">
        <v>2014</v>
      </c>
      <c r="AI261" s="31" t="s">
        <v>1056</v>
      </c>
      <c r="AJ261" s="31" t="s">
        <v>107</v>
      </c>
      <c r="AK261" s="31" t="s">
        <v>1050</v>
      </c>
      <c r="AL261" s="31" t="s">
        <v>141</v>
      </c>
      <c r="AM261" s="31" t="s">
        <v>288</v>
      </c>
      <c r="AN261" s="31" t="s">
        <v>289</v>
      </c>
      <c r="AO261" s="31"/>
      <c r="AP261" s="31" t="s">
        <v>1057</v>
      </c>
      <c r="AQ261" s="31"/>
    </row>
    <row r="262" spans="1:45" ht="56.25" customHeight="1">
      <c r="A262" s="27">
        <f t="shared" si="9"/>
        <v>237</v>
      </c>
      <c r="B262" s="28" t="s">
        <v>1058</v>
      </c>
      <c r="C262" s="29" t="s">
        <v>98</v>
      </c>
      <c r="D262" s="30" t="s">
        <v>141</v>
      </c>
      <c r="E262" s="31"/>
      <c r="F262" s="30" t="s">
        <v>539</v>
      </c>
      <c r="G262" s="67" t="s">
        <v>1046</v>
      </c>
      <c r="H262" s="30" t="s">
        <v>71</v>
      </c>
      <c r="I262" s="67" t="s">
        <v>1046</v>
      </c>
      <c r="J262" s="67" t="s">
        <v>1046</v>
      </c>
      <c r="K262" s="32" t="s">
        <v>238</v>
      </c>
      <c r="L262" s="30" t="s">
        <v>820</v>
      </c>
      <c r="M262" s="31" t="s">
        <v>1059</v>
      </c>
      <c r="N262" s="31" t="s">
        <v>1059</v>
      </c>
      <c r="O262" s="30" t="s">
        <v>1060</v>
      </c>
      <c r="P262" s="31"/>
      <c r="Q262" s="30">
        <v>5010000</v>
      </c>
      <c r="R262" s="30">
        <v>5010010</v>
      </c>
      <c r="S262" s="30">
        <v>642</v>
      </c>
      <c r="T262" s="30" t="s">
        <v>1055</v>
      </c>
      <c r="U262" s="31">
        <v>1</v>
      </c>
      <c r="V262" s="48">
        <v>250</v>
      </c>
      <c r="W262" s="33">
        <f>V262</f>
        <v>250</v>
      </c>
      <c r="X262" s="31">
        <v>2014</v>
      </c>
      <c r="Y262" s="28" t="s">
        <v>78</v>
      </c>
      <c r="Z262" s="31">
        <v>2014</v>
      </c>
      <c r="AA262" s="31" t="s">
        <v>1061</v>
      </c>
      <c r="AB262" s="31">
        <v>2014</v>
      </c>
      <c r="AC262" s="31" t="s">
        <v>1062</v>
      </c>
      <c r="AD262" s="31">
        <v>2014</v>
      </c>
      <c r="AE262" s="31" t="s">
        <v>1062</v>
      </c>
      <c r="AF262" s="31">
        <v>2014</v>
      </c>
      <c r="AG262" s="31" t="s">
        <v>1062</v>
      </c>
      <c r="AH262" s="28">
        <v>2015</v>
      </c>
      <c r="AI262" s="31" t="s">
        <v>1062</v>
      </c>
      <c r="AJ262" s="31" t="s">
        <v>107</v>
      </c>
      <c r="AK262" s="31" t="s">
        <v>1050</v>
      </c>
      <c r="AL262" s="31" t="s">
        <v>141</v>
      </c>
      <c r="AM262" s="31" t="s">
        <v>288</v>
      </c>
      <c r="AN262" s="31" t="s">
        <v>289</v>
      </c>
      <c r="AO262" s="31"/>
      <c r="AP262" s="31" t="s">
        <v>1063</v>
      </c>
      <c r="AQ262" s="31" t="s">
        <v>308</v>
      </c>
    </row>
    <row r="263" spans="1:45" ht="56.25" customHeight="1">
      <c r="A263" s="27">
        <f t="shared" si="9"/>
        <v>238</v>
      </c>
      <c r="B263" s="28" t="s">
        <v>1064</v>
      </c>
      <c r="C263" s="29" t="s">
        <v>141</v>
      </c>
      <c r="D263" s="30" t="s">
        <v>141</v>
      </c>
      <c r="E263" s="31"/>
      <c r="F263" s="30" t="s">
        <v>539</v>
      </c>
      <c r="G263" s="67" t="s">
        <v>1046</v>
      </c>
      <c r="H263" s="30" t="s">
        <v>71</v>
      </c>
      <c r="I263" s="67" t="s">
        <v>1046</v>
      </c>
      <c r="J263" s="67" t="s">
        <v>1046</v>
      </c>
      <c r="K263" s="32" t="s">
        <v>238</v>
      </c>
      <c r="L263" s="30" t="s">
        <v>820</v>
      </c>
      <c r="M263" s="31" t="s">
        <v>1065</v>
      </c>
      <c r="N263" s="31" t="s">
        <v>1065</v>
      </c>
      <c r="O263" s="30" t="s">
        <v>1066</v>
      </c>
      <c r="P263" s="31"/>
      <c r="Q263" s="30">
        <v>5010000</v>
      </c>
      <c r="R263" s="30">
        <v>5010010</v>
      </c>
      <c r="S263" s="30">
        <v>642</v>
      </c>
      <c r="T263" s="30" t="s">
        <v>1055</v>
      </c>
      <c r="U263" s="31">
        <v>1</v>
      </c>
      <c r="V263" s="33">
        <v>800</v>
      </c>
      <c r="W263" s="33">
        <v>800</v>
      </c>
      <c r="X263" s="31">
        <v>2013</v>
      </c>
      <c r="Y263" s="31" t="s">
        <v>1067</v>
      </c>
      <c r="Z263" s="31">
        <v>2013</v>
      </c>
      <c r="AA263" s="31" t="s">
        <v>1067</v>
      </c>
      <c r="AB263" s="31">
        <v>2014</v>
      </c>
      <c r="AC263" s="31" t="s">
        <v>615</v>
      </c>
      <c r="AD263" s="31">
        <v>2014</v>
      </c>
      <c r="AE263" s="31" t="s">
        <v>615</v>
      </c>
      <c r="AF263" s="31">
        <v>2014</v>
      </c>
      <c r="AG263" s="31" t="s">
        <v>615</v>
      </c>
      <c r="AH263" s="31">
        <v>2014</v>
      </c>
      <c r="AI263" s="31" t="s">
        <v>615</v>
      </c>
      <c r="AJ263" s="31" t="s">
        <v>107</v>
      </c>
      <c r="AK263" s="31" t="s">
        <v>1050</v>
      </c>
      <c r="AL263" s="31" t="s">
        <v>141</v>
      </c>
      <c r="AM263" s="31" t="s">
        <v>288</v>
      </c>
      <c r="AN263" s="31" t="s">
        <v>289</v>
      </c>
      <c r="AO263" s="31"/>
      <c r="AP263" s="31" t="s">
        <v>1068</v>
      </c>
      <c r="AQ263" s="31"/>
    </row>
    <row r="264" spans="1:45" ht="56.25" customHeight="1">
      <c r="A264" s="27">
        <f t="shared" si="9"/>
        <v>239</v>
      </c>
      <c r="B264" s="28" t="s">
        <v>1069</v>
      </c>
      <c r="C264" s="29" t="s">
        <v>141</v>
      </c>
      <c r="D264" s="30" t="s">
        <v>141</v>
      </c>
      <c r="E264" s="31"/>
      <c r="F264" s="30" t="s">
        <v>539</v>
      </c>
      <c r="G264" s="67" t="s">
        <v>1046</v>
      </c>
      <c r="H264" s="30" t="s">
        <v>71</v>
      </c>
      <c r="I264" s="67" t="s">
        <v>1046</v>
      </c>
      <c r="J264" s="67" t="s">
        <v>1046</v>
      </c>
      <c r="K264" s="32" t="s">
        <v>238</v>
      </c>
      <c r="L264" s="30" t="s">
        <v>820</v>
      </c>
      <c r="M264" s="31" t="s">
        <v>1070</v>
      </c>
      <c r="N264" s="31" t="s">
        <v>1070</v>
      </c>
      <c r="O264" s="30" t="s">
        <v>1071</v>
      </c>
      <c r="P264" s="31"/>
      <c r="Q264" s="30">
        <v>5010000</v>
      </c>
      <c r="R264" s="30">
        <v>5010010</v>
      </c>
      <c r="S264" s="30">
        <v>642</v>
      </c>
      <c r="T264" s="30" t="s">
        <v>1055</v>
      </c>
      <c r="U264" s="31">
        <v>1</v>
      </c>
      <c r="V264" s="33">
        <v>300</v>
      </c>
      <c r="W264" s="33">
        <v>300</v>
      </c>
      <c r="X264" s="31">
        <v>2014</v>
      </c>
      <c r="Y264" s="31" t="s">
        <v>1061</v>
      </c>
      <c r="Z264" s="31">
        <v>2014</v>
      </c>
      <c r="AA264" s="31" t="s">
        <v>1061</v>
      </c>
      <c r="AB264" s="31">
        <v>2014</v>
      </c>
      <c r="AC264" s="31" t="s">
        <v>1062</v>
      </c>
      <c r="AD264" s="31">
        <v>2014</v>
      </c>
      <c r="AE264" s="31" t="s">
        <v>1062</v>
      </c>
      <c r="AF264" s="31">
        <v>2014</v>
      </c>
      <c r="AG264" s="31" t="s">
        <v>1062</v>
      </c>
      <c r="AH264" s="31">
        <v>2014</v>
      </c>
      <c r="AI264" s="31" t="s">
        <v>1062</v>
      </c>
      <c r="AJ264" s="31" t="s">
        <v>107</v>
      </c>
      <c r="AK264" s="31" t="s">
        <v>1050</v>
      </c>
      <c r="AL264" s="31" t="s">
        <v>141</v>
      </c>
      <c r="AM264" s="31" t="s">
        <v>288</v>
      </c>
      <c r="AN264" s="31" t="s">
        <v>289</v>
      </c>
      <c r="AO264" s="31"/>
      <c r="AP264" s="31" t="s">
        <v>1072</v>
      </c>
      <c r="AQ264" s="31"/>
    </row>
    <row r="265" spans="1:45" ht="56.25" customHeight="1">
      <c r="A265" s="27">
        <f t="shared" si="9"/>
        <v>240</v>
      </c>
      <c r="B265" s="28" t="s">
        <v>1073</v>
      </c>
      <c r="C265" s="29" t="s">
        <v>141</v>
      </c>
      <c r="D265" s="30" t="s">
        <v>141</v>
      </c>
      <c r="E265" s="31"/>
      <c r="F265" s="30" t="s">
        <v>539</v>
      </c>
      <c r="G265" s="67" t="s">
        <v>1046</v>
      </c>
      <c r="H265" s="30" t="s">
        <v>71</v>
      </c>
      <c r="I265" s="67" t="s">
        <v>1046</v>
      </c>
      <c r="J265" s="67" t="s">
        <v>1046</v>
      </c>
      <c r="K265" s="32" t="s">
        <v>238</v>
      </c>
      <c r="L265" s="30" t="s">
        <v>820</v>
      </c>
      <c r="M265" s="31" t="s">
        <v>1074</v>
      </c>
      <c r="N265" s="31" t="s">
        <v>1074</v>
      </c>
      <c r="O265" s="30" t="s">
        <v>1075</v>
      </c>
      <c r="P265" s="31"/>
      <c r="Q265" s="30">
        <v>5010000</v>
      </c>
      <c r="R265" s="30">
        <v>5010010</v>
      </c>
      <c r="S265" s="30">
        <v>642</v>
      </c>
      <c r="T265" s="30" t="s">
        <v>1055</v>
      </c>
      <c r="U265" s="31">
        <v>1</v>
      </c>
      <c r="V265" s="33">
        <v>495</v>
      </c>
      <c r="W265" s="33">
        <v>495</v>
      </c>
      <c r="X265" s="31">
        <v>2014</v>
      </c>
      <c r="Y265" s="31" t="s">
        <v>1076</v>
      </c>
      <c r="Z265" s="31">
        <v>2014</v>
      </c>
      <c r="AA265" s="31" t="s">
        <v>1076</v>
      </c>
      <c r="AB265" s="31">
        <v>2014</v>
      </c>
      <c r="AC265" s="31" t="s">
        <v>1077</v>
      </c>
      <c r="AD265" s="31">
        <v>2014</v>
      </c>
      <c r="AE265" s="31" t="s">
        <v>1077</v>
      </c>
      <c r="AF265" s="31">
        <v>2014</v>
      </c>
      <c r="AG265" s="31" t="s">
        <v>1077</v>
      </c>
      <c r="AH265" s="31">
        <v>2014</v>
      </c>
      <c r="AI265" s="31" t="s">
        <v>1077</v>
      </c>
      <c r="AJ265" s="31" t="s">
        <v>107</v>
      </c>
      <c r="AK265" s="31" t="s">
        <v>1050</v>
      </c>
      <c r="AL265" s="31" t="s">
        <v>141</v>
      </c>
      <c r="AM265" s="31" t="s">
        <v>288</v>
      </c>
      <c r="AN265" s="31" t="s">
        <v>289</v>
      </c>
      <c r="AO265" s="31"/>
      <c r="AP265" s="31" t="s">
        <v>1078</v>
      </c>
      <c r="AQ265" s="31"/>
    </row>
    <row r="266" spans="1:45" s="53" customFormat="1" ht="56.25" customHeight="1">
      <c r="A266" s="52">
        <f t="shared" si="9"/>
        <v>241</v>
      </c>
      <c r="B266" s="31" t="s">
        <v>1079</v>
      </c>
      <c r="C266" s="30" t="s">
        <v>98</v>
      </c>
      <c r="D266" s="30" t="s">
        <v>141</v>
      </c>
      <c r="E266" s="31"/>
      <c r="F266" s="30" t="s">
        <v>539</v>
      </c>
      <c r="G266" s="67" t="s">
        <v>1046</v>
      </c>
      <c r="H266" s="30" t="s">
        <v>71</v>
      </c>
      <c r="I266" s="67" t="s">
        <v>1046</v>
      </c>
      <c r="J266" s="67" t="s">
        <v>1046</v>
      </c>
      <c r="K266" s="32" t="s">
        <v>238</v>
      </c>
      <c r="L266" s="30" t="s">
        <v>820</v>
      </c>
      <c r="M266" s="28" t="s">
        <v>1080</v>
      </c>
      <c r="N266" s="31" t="str">
        <f>M266</f>
        <v>Услуги по ремонту и техническому обслуживанию а/м Крайслер</v>
      </c>
      <c r="O266" s="30" t="s">
        <v>1081</v>
      </c>
      <c r="P266" s="31"/>
      <c r="Q266" s="30">
        <v>5010000</v>
      </c>
      <c r="R266" s="30">
        <v>5010010</v>
      </c>
      <c r="S266" s="30">
        <v>642</v>
      </c>
      <c r="T266" s="30" t="s">
        <v>1055</v>
      </c>
      <c r="U266" s="31">
        <v>1</v>
      </c>
      <c r="V266" s="48">
        <v>95</v>
      </c>
      <c r="W266" s="33">
        <f>V266</f>
        <v>95</v>
      </c>
      <c r="X266" s="31">
        <v>2014</v>
      </c>
      <c r="Y266" s="28" t="s">
        <v>78</v>
      </c>
      <c r="Z266" s="31">
        <v>2014</v>
      </c>
      <c r="AA266" s="28" t="s">
        <v>78</v>
      </c>
      <c r="AB266" s="31">
        <v>2014</v>
      </c>
      <c r="AC266" s="28" t="s">
        <v>78</v>
      </c>
      <c r="AD266" s="31">
        <v>2014</v>
      </c>
      <c r="AE266" s="28" t="s">
        <v>78</v>
      </c>
      <c r="AF266" s="31">
        <v>2014</v>
      </c>
      <c r="AG266" s="28" t="s">
        <v>78</v>
      </c>
      <c r="AH266" s="71">
        <v>2015</v>
      </c>
      <c r="AI266" s="28" t="s">
        <v>78</v>
      </c>
      <c r="AJ266" s="28" t="s">
        <v>256</v>
      </c>
      <c r="AK266" s="28" t="s">
        <v>83</v>
      </c>
      <c r="AL266" s="31" t="s">
        <v>141</v>
      </c>
      <c r="AM266" s="31" t="s">
        <v>288</v>
      </c>
      <c r="AN266" s="31" t="s">
        <v>289</v>
      </c>
      <c r="AO266" s="31"/>
      <c r="AP266" s="31" t="s">
        <v>1082</v>
      </c>
      <c r="AQ266" s="31" t="s">
        <v>308</v>
      </c>
      <c r="AS266" s="54"/>
    </row>
    <row r="267" spans="1:45" ht="56.25" customHeight="1">
      <c r="A267" s="27">
        <f t="shared" si="9"/>
        <v>242</v>
      </c>
      <c r="B267" s="28" t="s">
        <v>1083</v>
      </c>
      <c r="C267" s="29" t="s">
        <v>141</v>
      </c>
      <c r="D267" s="30" t="s">
        <v>141</v>
      </c>
      <c r="E267" s="31"/>
      <c r="F267" s="30" t="s">
        <v>539</v>
      </c>
      <c r="G267" s="67" t="s">
        <v>1046</v>
      </c>
      <c r="H267" s="30" t="s">
        <v>71</v>
      </c>
      <c r="I267" s="67" t="s">
        <v>1046</v>
      </c>
      <c r="J267" s="67" t="s">
        <v>1046</v>
      </c>
      <c r="K267" s="32" t="s">
        <v>238</v>
      </c>
      <c r="L267" s="30" t="s">
        <v>820</v>
      </c>
      <c r="M267" s="31" t="s">
        <v>1084</v>
      </c>
      <c r="N267" s="31" t="s">
        <v>1085</v>
      </c>
      <c r="O267" s="30" t="s">
        <v>1086</v>
      </c>
      <c r="P267" s="31"/>
      <c r="Q267" s="30">
        <v>5010000</v>
      </c>
      <c r="R267" s="30">
        <v>5010010</v>
      </c>
      <c r="S267" s="30">
        <v>642</v>
      </c>
      <c r="T267" s="30" t="s">
        <v>1055</v>
      </c>
      <c r="U267" s="31">
        <v>1</v>
      </c>
      <c r="V267" s="33">
        <v>200</v>
      </c>
      <c r="W267" s="33">
        <v>200</v>
      </c>
      <c r="X267" s="31">
        <v>2014</v>
      </c>
      <c r="Y267" s="31" t="s">
        <v>1077</v>
      </c>
      <c r="Z267" s="31">
        <v>2014</v>
      </c>
      <c r="AA267" s="31" t="s">
        <v>1077</v>
      </c>
      <c r="AB267" s="31">
        <v>2014</v>
      </c>
      <c r="AC267" s="31" t="s">
        <v>1087</v>
      </c>
      <c r="AD267" s="31">
        <v>2014</v>
      </c>
      <c r="AE267" s="31" t="s">
        <v>1087</v>
      </c>
      <c r="AF267" s="31">
        <v>2014</v>
      </c>
      <c r="AG267" s="31" t="s">
        <v>1087</v>
      </c>
      <c r="AH267" s="31">
        <v>2014</v>
      </c>
      <c r="AI267" s="31" t="s">
        <v>1087</v>
      </c>
      <c r="AJ267" s="31" t="s">
        <v>107</v>
      </c>
      <c r="AK267" s="31" t="s">
        <v>1050</v>
      </c>
      <c r="AL267" s="31" t="s">
        <v>141</v>
      </c>
      <c r="AM267" s="31" t="s">
        <v>288</v>
      </c>
      <c r="AN267" s="31" t="s">
        <v>289</v>
      </c>
      <c r="AO267" s="31"/>
      <c r="AP267" s="31" t="s">
        <v>1088</v>
      </c>
      <c r="AQ267" s="31"/>
    </row>
    <row r="268" spans="1:45" ht="56.25" customHeight="1">
      <c r="A268" s="27">
        <f t="shared" si="9"/>
        <v>243</v>
      </c>
      <c r="B268" s="28" t="s">
        <v>1089</v>
      </c>
      <c r="C268" s="29" t="s">
        <v>141</v>
      </c>
      <c r="D268" s="30" t="s">
        <v>141</v>
      </c>
      <c r="E268" s="31"/>
      <c r="F268" s="30" t="s">
        <v>539</v>
      </c>
      <c r="G268" s="67" t="s">
        <v>1046</v>
      </c>
      <c r="H268" s="30" t="s">
        <v>71</v>
      </c>
      <c r="I268" s="67" t="s">
        <v>1046</v>
      </c>
      <c r="J268" s="67" t="s">
        <v>1046</v>
      </c>
      <c r="K268" s="32" t="s">
        <v>238</v>
      </c>
      <c r="L268" s="30" t="s">
        <v>820</v>
      </c>
      <c r="M268" s="31" t="s">
        <v>1090</v>
      </c>
      <c r="N268" s="31" t="s">
        <v>1091</v>
      </c>
      <c r="O268" s="30" t="s">
        <v>1086</v>
      </c>
      <c r="P268" s="31"/>
      <c r="Q268" s="30">
        <v>5010000</v>
      </c>
      <c r="R268" s="30">
        <v>5010010</v>
      </c>
      <c r="S268" s="30">
        <v>642</v>
      </c>
      <c r="T268" s="30" t="s">
        <v>1055</v>
      </c>
      <c r="U268" s="31">
        <v>1</v>
      </c>
      <c r="V268" s="33">
        <v>200</v>
      </c>
      <c r="W268" s="33">
        <v>200</v>
      </c>
      <c r="X268" s="31">
        <v>2013</v>
      </c>
      <c r="Y268" s="31" t="s">
        <v>1067</v>
      </c>
      <c r="Z268" s="31">
        <v>2013</v>
      </c>
      <c r="AA268" s="31" t="s">
        <v>1067</v>
      </c>
      <c r="AB268" s="31">
        <v>2014</v>
      </c>
      <c r="AC268" s="31" t="s">
        <v>615</v>
      </c>
      <c r="AD268" s="31">
        <v>2014</v>
      </c>
      <c r="AE268" s="31" t="s">
        <v>615</v>
      </c>
      <c r="AF268" s="31">
        <v>2014</v>
      </c>
      <c r="AG268" s="31" t="s">
        <v>615</v>
      </c>
      <c r="AH268" s="31">
        <v>2014</v>
      </c>
      <c r="AI268" s="31" t="s">
        <v>615</v>
      </c>
      <c r="AJ268" s="31" t="s">
        <v>107</v>
      </c>
      <c r="AK268" s="31" t="s">
        <v>1050</v>
      </c>
      <c r="AL268" s="31" t="s">
        <v>141</v>
      </c>
      <c r="AM268" s="31" t="s">
        <v>288</v>
      </c>
      <c r="AN268" s="31" t="s">
        <v>289</v>
      </c>
      <c r="AO268" s="31"/>
      <c r="AP268" s="31" t="s">
        <v>1092</v>
      </c>
      <c r="AQ268" s="31"/>
    </row>
    <row r="269" spans="1:45" ht="56.25" customHeight="1">
      <c r="A269" s="27">
        <f t="shared" si="9"/>
        <v>244</v>
      </c>
      <c r="B269" s="28" t="s">
        <v>1093</v>
      </c>
      <c r="C269" s="29" t="s">
        <v>141</v>
      </c>
      <c r="D269" s="30" t="s">
        <v>141</v>
      </c>
      <c r="E269" s="31"/>
      <c r="F269" s="30" t="s">
        <v>539</v>
      </c>
      <c r="G269" s="67" t="s">
        <v>1046</v>
      </c>
      <c r="H269" s="30" t="s">
        <v>71</v>
      </c>
      <c r="I269" s="67" t="s">
        <v>1046</v>
      </c>
      <c r="J269" s="67" t="s">
        <v>1046</v>
      </c>
      <c r="K269" s="32" t="s">
        <v>238</v>
      </c>
      <c r="L269" s="30" t="s">
        <v>820</v>
      </c>
      <c r="M269" s="31" t="s">
        <v>1094</v>
      </c>
      <c r="N269" s="31" t="s">
        <v>1094</v>
      </c>
      <c r="O269" s="30" t="s">
        <v>1095</v>
      </c>
      <c r="P269" s="31"/>
      <c r="Q269" s="30" t="s">
        <v>1096</v>
      </c>
      <c r="R269" s="30">
        <v>8512040</v>
      </c>
      <c r="S269" s="30">
        <v>642</v>
      </c>
      <c r="T269" s="30" t="s">
        <v>1055</v>
      </c>
      <c r="U269" s="31">
        <v>1</v>
      </c>
      <c r="V269" s="33">
        <v>400</v>
      </c>
      <c r="W269" s="33">
        <v>400</v>
      </c>
      <c r="X269" s="31">
        <v>2014</v>
      </c>
      <c r="Y269" s="31" t="s">
        <v>1056</v>
      </c>
      <c r="Z269" s="31">
        <v>2014</v>
      </c>
      <c r="AA269" s="31" t="s">
        <v>1056</v>
      </c>
      <c r="AB269" s="31">
        <v>2014</v>
      </c>
      <c r="AC269" s="31" t="s">
        <v>1061</v>
      </c>
      <c r="AD269" s="31">
        <v>2014</v>
      </c>
      <c r="AE269" s="31" t="s">
        <v>1061</v>
      </c>
      <c r="AF269" s="31">
        <v>2014</v>
      </c>
      <c r="AG269" s="31" t="s">
        <v>1061</v>
      </c>
      <c r="AH269" s="31">
        <v>2014</v>
      </c>
      <c r="AI269" s="31" t="s">
        <v>1061</v>
      </c>
      <c r="AJ269" s="31" t="s">
        <v>107</v>
      </c>
      <c r="AK269" s="31" t="s">
        <v>1050</v>
      </c>
      <c r="AL269" s="31" t="s">
        <v>141</v>
      </c>
      <c r="AM269" s="31" t="s">
        <v>288</v>
      </c>
      <c r="AN269" s="31" t="s">
        <v>289</v>
      </c>
      <c r="AO269" s="31"/>
      <c r="AP269" s="31" t="s">
        <v>1097</v>
      </c>
      <c r="AQ269" s="31"/>
    </row>
    <row r="270" spans="1:45" ht="56.25" customHeight="1">
      <c r="A270" s="27">
        <f t="shared" si="9"/>
        <v>245</v>
      </c>
      <c r="B270" s="28" t="s">
        <v>1098</v>
      </c>
      <c r="C270" s="29" t="s">
        <v>141</v>
      </c>
      <c r="D270" s="30" t="s">
        <v>141</v>
      </c>
      <c r="E270" s="31"/>
      <c r="F270" s="30" t="s">
        <v>539</v>
      </c>
      <c r="G270" s="67" t="s">
        <v>1046</v>
      </c>
      <c r="H270" s="30" t="s">
        <v>71</v>
      </c>
      <c r="I270" s="67" t="s">
        <v>1046</v>
      </c>
      <c r="J270" s="67" t="s">
        <v>1046</v>
      </c>
      <c r="K270" s="32" t="s">
        <v>238</v>
      </c>
      <c r="L270" s="30" t="s">
        <v>820</v>
      </c>
      <c r="M270" s="31" t="s">
        <v>1099</v>
      </c>
      <c r="N270" s="31" t="s">
        <v>1099</v>
      </c>
      <c r="O270" s="30" t="s">
        <v>1100</v>
      </c>
      <c r="P270" s="31"/>
      <c r="Q270" s="30">
        <v>5030000</v>
      </c>
      <c r="R270" s="30">
        <v>5030090</v>
      </c>
      <c r="S270" s="30">
        <v>642</v>
      </c>
      <c r="T270" s="30" t="s">
        <v>1055</v>
      </c>
      <c r="U270" s="31">
        <v>1</v>
      </c>
      <c r="V270" s="33">
        <v>400</v>
      </c>
      <c r="W270" s="33">
        <v>400</v>
      </c>
      <c r="X270" s="31">
        <v>2014</v>
      </c>
      <c r="Y270" s="31" t="s">
        <v>618</v>
      </c>
      <c r="Z270" s="31">
        <v>2014</v>
      </c>
      <c r="AA270" s="31" t="s">
        <v>618</v>
      </c>
      <c r="AB270" s="31">
        <v>2014</v>
      </c>
      <c r="AC270" s="31" t="s">
        <v>1056</v>
      </c>
      <c r="AD270" s="31">
        <v>2014</v>
      </c>
      <c r="AE270" s="31" t="s">
        <v>1056</v>
      </c>
      <c r="AF270" s="31">
        <v>2014</v>
      </c>
      <c r="AG270" s="31" t="s">
        <v>1056</v>
      </c>
      <c r="AH270" s="31">
        <v>2014</v>
      </c>
      <c r="AI270" s="31" t="s">
        <v>1056</v>
      </c>
      <c r="AJ270" s="31" t="s">
        <v>107</v>
      </c>
      <c r="AK270" s="31" t="s">
        <v>1050</v>
      </c>
      <c r="AL270" s="31" t="s">
        <v>141</v>
      </c>
      <c r="AM270" s="31" t="s">
        <v>288</v>
      </c>
      <c r="AN270" s="31" t="s">
        <v>289</v>
      </c>
      <c r="AO270" s="31"/>
      <c r="AP270" s="31" t="s">
        <v>1101</v>
      </c>
      <c r="AQ270" s="31"/>
    </row>
    <row r="271" spans="1:45" ht="56.25" customHeight="1">
      <c r="A271" s="27">
        <f t="shared" si="9"/>
        <v>246</v>
      </c>
      <c r="B271" s="28" t="s">
        <v>1102</v>
      </c>
      <c r="C271" s="29" t="s">
        <v>141</v>
      </c>
      <c r="D271" s="30" t="s">
        <v>141</v>
      </c>
      <c r="E271" s="31"/>
      <c r="F271" s="30" t="s">
        <v>539</v>
      </c>
      <c r="G271" s="67" t="s">
        <v>1046</v>
      </c>
      <c r="H271" s="30" t="s">
        <v>71</v>
      </c>
      <c r="I271" s="67" t="s">
        <v>1046</v>
      </c>
      <c r="J271" s="67" t="s">
        <v>1046</v>
      </c>
      <c r="K271" s="32" t="s">
        <v>238</v>
      </c>
      <c r="L271" s="30" t="s">
        <v>820</v>
      </c>
      <c r="M271" s="31" t="s">
        <v>1103</v>
      </c>
      <c r="N271" s="31" t="s">
        <v>1103</v>
      </c>
      <c r="O271" s="30" t="s">
        <v>1104</v>
      </c>
      <c r="P271" s="31"/>
      <c r="Q271" s="30" t="s">
        <v>1105</v>
      </c>
      <c r="R271" s="30">
        <v>5050010</v>
      </c>
      <c r="S271" s="30">
        <v>642</v>
      </c>
      <c r="T271" s="30" t="s">
        <v>1055</v>
      </c>
      <c r="U271" s="31">
        <v>1</v>
      </c>
      <c r="V271" s="33">
        <v>3600</v>
      </c>
      <c r="W271" s="33">
        <v>3600</v>
      </c>
      <c r="X271" s="31">
        <v>2014</v>
      </c>
      <c r="Y271" s="31" t="s">
        <v>1056</v>
      </c>
      <c r="Z271" s="31">
        <v>2014</v>
      </c>
      <c r="AA271" s="31" t="s">
        <v>1056</v>
      </c>
      <c r="AB271" s="31">
        <v>2014</v>
      </c>
      <c r="AC271" s="31" t="s">
        <v>1061</v>
      </c>
      <c r="AD271" s="31">
        <v>2014</v>
      </c>
      <c r="AE271" s="31" t="s">
        <v>1061</v>
      </c>
      <c r="AF271" s="31">
        <v>2014</v>
      </c>
      <c r="AG271" s="31" t="s">
        <v>1061</v>
      </c>
      <c r="AH271" s="31">
        <v>2014</v>
      </c>
      <c r="AI271" s="31" t="s">
        <v>1061</v>
      </c>
      <c r="AJ271" s="31" t="s">
        <v>107</v>
      </c>
      <c r="AK271" s="31" t="s">
        <v>1050</v>
      </c>
      <c r="AL271" s="31" t="s">
        <v>141</v>
      </c>
      <c r="AM271" s="31" t="s">
        <v>288</v>
      </c>
      <c r="AN271" s="31" t="s">
        <v>289</v>
      </c>
      <c r="AO271" s="31"/>
      <c r="AP271" s="31" t="s">
        <v>1106</v>
      </c>
      <c r="AQ271" s="31"/>
    </row>
    <row r="272" spans="1:45" ht="56.25" customHeight="1">
      <c r="A272" s="27">
        <f t="shared" si="9"/>
        <v>247</v>
      </c>
      <c r="B272" s="28" t="s">
        <v>1107</v>
      </c>
      <c r="C272" s="29" t="s">
        <v>141</v>
      </c>
      <c r="D272" s="30" t="s">
        <v>141</v>
      </c>
      <c r="E272" s="31"/>
      <c r="F272" s="30" t="s">
        <v>539</v>
      </c>
      <c r="G272" s="67" t="s">
        <v>1046</v>
      </c>
      <c r="H272" s="30" t="s">
        <v>71</v>
      </c>
      <c r="I272" s="67" t="s">
        <v>1046</v>
      </c>
      <c r="J272" s="67" t="s">
        <v>1046</v>
      </c>
      <c r="K272" s="32" t="s">
        <v>238</v>
      </c>
      <c r="L272" s="30" t="s">
        <v>820</v>
      </c>
      <c r="M272" s="31" t="s">
        <v>1108</v>
      </c>
      <c r="N272" s="31" t="s">
        <v>1108</v>
      </c>
      <c r="O272" s="30" t="s">
        <v>1109</v>
      </c>
      <c r="P272" s="31"/>
      <c r="Q272" s="30">
        <v>5020000</v>
      </c>
      <c r="R272" s="30">
        <v>5020474</v>
      </c>
      <c r="S272" s="30">
        <v>796</v>
      </c>
      <c r="T272" s="30" t="s">
        <v>1049</v>
      </c>
      <c r="U272" s="31">
        <v>1</v>
      </c>
      <c r="V272" s="33">
        <v>250</v>
      </c>
      <c r="W272" s="33">
        <v>250</v>
      </c>
      <c r="X272" s="31">
        <v>2014</v>
      </c>
      <c r="Y272" s="31" t="s">
        <v>1076</v>
      </c>
      <c r="Z272" s="31">
        <v>2014</v>
      </c>
      <c r="AA272" s="31" t="s">
        <v>1076</v>
      </c>
      <c r="AB272" s="31">
        <v>2014</v>
      </c>
      <c r="AC272" s="31" t="s">
        <v>1077</v>
      </c>
      <c r="AD272" s="31">
        <v>2014</v>
      </c>
      <c r="AE272" s="31" t="s">
        <v>1077</v>
      </c>
      <c r="AF272" s="31">
        <v>2014</v>
      </c>
      <c r="AG272" s="31" t="s">
        <v>1077</v>
      </c>
      <c r="AH272" s="31">
        <v>2014</v>
      </c>
      <c r="AI272" s="31" t="s">
        <v>1077</v>
      </c>
      <c r="AJ272" s="31" t="s">
        <v>107</v>
      </c>
      <c r="AK272" s="31" t="s">
        <v>1050</v>
      </c>
      <c r="AL272" s="31" t="s">
        <v>141</v>
      </c>
      <c r="AM272" s="31" t="s">
        <v>288</v>
      </c>
      <c r="AN272" s="31" t="s">
        <v>289</v>
      </c>
      <c r="AO272" s="31"/>
      <c r="AP272" s="31" t="s">
        <v>1110</v>
      </c>
      <c r="AQ272" s="31"/>
    </row>
    <row r="273" spans="1:43" ht="56.25" customHeight="1">
      <c r="A273" s="27">
        <f t="shared" si="9"/>
        <v>248</v>
      </c>
      <c r="B273" s="28" t="s">
        <v>1111</v>
      </c>
      <c r="C273" s="29" t="s">
        <v>98</v>
      </c>
      <c r="D273" s="30" t="s">
        <v>141</v>
      </c>
      <c r="E273" s="31"/>
      <c r="F273" s="30" t="s">
        <v>539</v>
      </c>
      <c r="G273" s="67" t="s">
        <v>1046</v>
      </c>
      <c r="H273" s="30" t="s">
        <v>71</v>
      </c>
      <c r="I273" s="67" t="s">
        <v>1046</v>
      </c>
      <c r="J273" s="67" t="s">
        <v>1046</v>
      </c>
      <c r="K273" s="32" t="s">
        <v>238</v>
      </c>
      <c r="L273" s="30" t="s">
        <v>820</v>
      </c>
      <c r="M273" s="31" t="s">
        <v>1112</v>
      </c>
      <c r="N273" s="31" t="s">
        <v>1112</v>
      </c>
      <c r="O273" s="30" t="s">
        <v>1113</v>
      </c>
      <c r="P273" s="31"/>
      <c r="Q273" s="30">
        <v>6613000</v>
      </c>
      <c r="R273" s="30">
        <v>6613020</v>
      </c>
      <c r="S273" s="30">
        <v>796</v>
      </c>
      <c r="T273" s="30" t="s">
        <v>1049</v>
      </c>
      <c r="U273" s="31">
        <v>1</v>
      </c>
      <c r="V273" s="48">
        <v>2000</v>
      </c>
      <c r="W273" s="33">
        <f>V273</f>
        <v>2000</v>
      </c>
      <c r="X273" s="31">
        <v>2014</v>
      </c>
      <c r="Y273" s="31" t="s">
        <v>618</v>
      </c>
      <c r="Z273" s="31">
        <v>2014</v>
      </c>
      <c r="AA273" s="31" t="s">
        <v>618</v>
      </c>
      <c r="AB273" s="31">
        <v>2014</v>
      </c>
      <c r="AC273" s="31" t="s">
        <v>1056</v>
      </c>
      <c r="AD273" s="31">
        <v>2014</v>
      </c>
      <c r="AE273" s="31" t="s">
        <v>1056</v>
      </c>
      <c r="AF273" s="31">
        <v>2014</v>
      </c>
      <c r="AG273" s="31" t="s">
        <v>1056</v>
      </c>
      <c r="AH273" s="28">
        <v>2015</v>
      </c>
      <c r="AI273" s="31" t="s">
        <v>1056</v>
      </c>
      <c r="AJ273" s="31" t="s">
        <v>107</v>
      </c>
      <c r="AK273" s="31" t="s">
        <v>1050</v>
      </c>
      <c r="AL273" s="31" t="s">
        <v>141</v>
      </c>
      <c r="AM273" s="31" t="s">
        <v>288</v>
      </c>
      <c r="AN273" s="31" t="s">
        <v>289</v>
      </c>
      <c r="AO273" s="31"/>
      <c r="AP273" s="31" t="s">
        <v>1114</v>
      </c>
      <c r="AQ273" s="31" t="s">
        <v>1025</v>
      </c>
    </row>
    <row r="274" spans="1:43" ht="56.25" customHeight="1">
      <c r="A274" s="27">
        <f t="shared" si="9"/>
        <v>249</v>
      </c>
      <c r="B274" s="28" t="s">
        <v>1115</v>
      </c>
      <c r="C274" s="29" t="s">
        <v>98</v>
      </c>
      <c r="D274" s="30" t="s">
        <v>141</v>
      </c>
      <c r="E274" s="31"/>
      <c r="F274" s="30" t="s">
        <v>539</v>
      </c>
      <c r="G274" s="67" t="s">
        <v>1046</v>
      </c>
      <c r="H274" s="30" t="s">
        <v>71</v>
      </c>
      <c r="I274" s="67" t="s">
        <v>1046</v>
      </c>
      <c r="J274" s="67" t="s">
        <v>1046</v>
      </c>
      <c r="K274" s="32" t="s">
        <v>238</v>
      </c>
      <c r="L274" s="30" t="s">
        <v>820</v>
      </c>
      <c r="M274" s="31" t="s">
        <v>1116</v>
      </c>
      <c r="N274" s="31" t="s">
        <v>1116</v>
      </c>
      <c r="O274" s="30" t="s">
        <v>1117</v>
      </c>
      <c r="P274" s="31"/>
      <c r="Q274" s="30">
        <v>6613000</v>
      </c>
      <c r="R274" s="30">
        <v>6613020</v>
      </c>
      <c r="S274" s="30">
        <v>796</v>
      </c>
      <c r="T274" s="30" t="s">
        <v>1049</v>
      </c>
      <c r="U274" s="31">
        <v>1</v>
      </c>
      <c r="V274" s="48">
        <v>600</v>
      </c>
      <c r="W274" s="33">
        <f>V274</f>
        <v>600</v>
      </c>
      <c r="X274" s="31">
        <v>2014</v>
      </c>
      <c r="Y274" s="31" t="s">
        <v>618</v>
      </c>
      <c r="Z274" s="31">
        <v>2014</v>
      </c>
      <c r="AA274" s="31" t="s">
        <v>618</v>
      </c>
      <c r="AB274" s="31">
        <v>2014</v>
      </c>
      <c r="AC274" s="31" t="s">
        <v>1056</v>
      </c>
      <c r="AD274" s="31">
        <v>2014</v>
      </c>
      <c r="AE274" s="31" t="s">
        <v>1056</v>
      </c>
      <c r="AF274" s="31">
        <v>2014</v>
      </c>
      <c r="AG274" s="31" t="s">
        <v>1056</v>
      </c>
      <c r="AH274" s="28">
        <v>2015</v>
      </c>
      <c r="AI274" s="31" t="s">
        <v>1056</v>
      </c>
      <c r="AJ274" s="31" t="s">
        <v>107</v>
      </c>
      <c r="AK274" s="31" t="s">
        <v>1050</v>
      </c>
      <c r="AL274" s="31" t="s">
        <v>141</v>
      </c>
      <c r="AM274" s="31" t="s">
        <v>288</v>
      </c>
      <c r="AN274" s="31" t="s">
        <v>289</v>
      </c>
      <c r="AO274" s="31"/>
      <c r="AP274" s="31" t="s">
        <v>1118</v>
      </c>
      <c r="AQ274" s="31" t="s">
        <v>1025</v>
      </c>
    </row>
    <row r="275" spans="1:43" ht="56.25" customHeight="1">
      <c r="A275" s="27">
        <f t="shared" si="9"/>
        <v>250</v>
      </c>
      <c r="B275" s="28" t="s">
        <v>1119</v>
      </c>
      <c r="C275" s="29" t="s">
        <v>133</v>
      </c>
      <c r="D275" s="30" t="s">
        <v>141</v>
      </c>
      <c r="E275" s="31"/>
      <c r="F275" s="30" t="s">
        <v>539</v>
      </c>
      <c r="G275" s="67" t="s">
        <v>1046</v>
      </c>
      <c r="H275" s="30" t="s">
        <v>71</v>
      </c>
      <c r="I275" s="67" t="s">
        <v>1046</v>
      </c>
      <c r="J275" s="67" t="s">
        <v>1046</v>
      </c>
      <c r="K275" s="32" t="s">
        <v>238</v>
      </c>
      <c r="L275" s="30" t="s">
        <v>820</v>
      </c>
      <c r="M275" s="31" t="s">
        <v>1120</v>
      </c>
      <c r="N275" s="31" t="s">
        <v>1120</v>
      </c>
      <c r="O275" s="30" t="s">
        <v>1121</v>
      </c>
      <c r="P275" s="31"/>
      <c r="Q275" s="30"/>
      <c r="R275" s="30"/>
      <c r="S275" s="30">
        <v>796</v>
      </c>
      <c r="T275" s="30" t="s">
        <v>1049</v>
      </c>
      <c r="U275" s="31">
        <v>1</v>
      </c>
      <c r="V275" s="33">
        <v>30</v>
      </c>
      <c r="W275" s="33">
        <v>30</v>
      </c>
      <c r="X275" s="31">
        <v>2014</v>
      </c>
      <c r="Y275" s="31" t="s">
        <v>1076</v>
      </c>
      <c r="Z275" s="31">
        <v>2014</v>
      </c>
      <c r="AA275" s="31" t="s">
        <v>1076</v>
      </c>
      <c r="AB275" s="31">
        <v>2014</v>
      </c>
      <c r="AC275" s="31" t="s">
        <v>1077</v>
      </c>
      <c r="AD275" s="31">
        <v>2014</v>
      </c>
      <c r="AE275" s="31" t="s">
        <v>1077</v>
      </c>
      <c r="AF275" s="31">
        <v>2014</v>
      </c>
      <c r="AG275" s="31" t="s">
        <v>1077</v>
      </c>
      <c r="AH275" s="31">
        <v>2014</v>
      </c>
      <c r="AI275" s="31" t="s">
        <v>1077</v>
      </c>
      <c r="AJ275" s="31" t="s">
        <v>256</v>
      </c>
      <c r="AK275" s="31" t="s">
        <v>1122</v>
      </c>
      <c r="AL275" s="31" t="s">
        <v>141</v>
      </c>
      <c r="AM275" s="31" t="s">
        <v>288</v>
      </c>
      <c r="AN275" s="31" t="s">
        <v>289</v>
      </c>
      <c r="AO275" s="31"/>
      <c r="AP275" s="31"/>
      <c r="AQ275" s="31" t="s">
        <v>775</v>
      </c>
    </row>
    <row r="276" spans="1:43" ht="56.25" customHeight="1">
      <c r="A276" s="27">
        <f t="shared" si="9"/>
        <v>251</v>
      </c>
      <c r="B276" s="28" t="s">
        <v>1123</v>
      </c>
      <c r="C276" s="29" t="s">
        <v>133</v>
      </c>
      <c r="D276" s="30" t="s">
        <v>141</v>
      </c>
      <c r="E276" s="31"/>
      <c r="F276" s="30" t="s">
        <v>539</v>
      </c>
      <c r="G276" s="67" t="s">
        <v>1046</v>
      </c>
      <c r="H276" s="30" t="s">
        <v>71</v>
      </c>
      <c r="I276" s="67" t="s">
        <v>1046</v>
      </c>
      <c r="J276" s="67" t="s">
        <v>1046</v>
      </c>
      <c r="K276" s="32">
        <v>27401000000</v>
      </c>
      <c r="L276" s="30" t="s">
        <v>1124</v>
      </c>
      <c r="M276" s="31" t="s">
        <v>1125</v>
      </c>
      <c r="N276" s="31" t="s">
        <v>1053</v>
      </c>
      <c r="O276" s="30" t="s">
        <v>1054</v>
      </c>
      <c r="P276" s="31"/>
      <c r="Q276" s="30">
        <v>5010000</v>
      </c>
      <c r="R276" s="30">
        <v>5010010</v>
      </c>
      <c r="S276" s="30">
        <v>642</v>
      </c>
      <c r="T276" s="30" t="s">
        <v>1126</v>
      </c>
      <c r="U276" s="31">
        <v>1</v>
      </c>
      <c r="V276" s="33">
        <v>495</v>
      </c>
      <c r="W276" s="33">
        <v>495</v>
      </c>
      <c r="X276" s="31">
        <v>2014</v>
      </c>
      <c r="Y276" s="31" t="s">
        <v>1067</v>
      </c>
      <c r="Z276" s="31">
        <v>2013</v>
      </c>
      <c r="AA276" s="31" t="s">
        <v>1067</v>
      </c>
      <c r="AB276" s="31">
        <v>2014</v>
      </c>
      <c r="AC276" s="31" t="s">
        <v>615</v>
      </c>
      <c r="AD276" s="31">
        <v>2014</v>
      </c>
      <c r="AE276" s="31" t="s">
        <v>615</v>
      </c>
      <c r="AF276" s="31">
        <v>2014</v>
      </c>
      <c r="AG276" s="31" t="s">
        <v>615</v>
      </c>
      <c r="AH276" s="31">
        <v>2014</v>
      </c>
      <c r="AI276" s="31" t="s">
        <v>1067</v>
      </c>
      <c r="AJ276" s="31" t="s">
        <v>107</v>
      </c>
      <c r="AK276" s="31" t="s">
        <v>1050</v>
      </c>
      <c r="AL276" s="31" t="s">
        <v>141</v>
      </c>
      <c r="AM276" s="31" t="s">
        <v>288</v>
      </c>
      <c r="AN276" s="31" t="s">
        <v>289</v>
      </c>
      <c r="AO276" s="31"/>
      <c r="AP276" s="31"/>
      <c r="AQ276" s="31" t="s">
        <v>465</v>
      </c>
    </row>
    <row r="277" spans="1:43" ht="158.25" customHeight="1">
      <c r="A277" s="27">
        <f t="shared" si="9"/>
        <v>252</v>
      </c>
      <c r="B277" s="28" t="s">
        <v>1127</v>
      </c>
      <c r="C277" s="29" t="s">
        <v>98</v>
      </c>
      <c r="D277" s="30" t="s">
        <v>141</v>
      </c>
      <c r="E277" s="31"/>
      <c r="F277" s="30" t="s">
        <v>539</v>
      </c>
      <c r="G277" s="69" t="s">
        <v>292</v>
      </c>
      <c r="H277" s="30" t="s">
        <v>71</v>
      </c>
      <c r="I277" s="69" t="str">
        <f>G277</f>
        <v>ОП Калининград</v>
      </c>
      <c r="J277" s="69" t="str">
        <f>I277</f>
        <v>ОП Калининград</v>
      </c>
      <c r="K277" s="32">
        <v>27401000000</v>
      </c>
      <c r="L277" s="30" t="s">
        <v>1124</v>
      </c>
      <c r="M277" s="28" t="s">
        <v>1128</v>
      </c>
      <c r="N277" s="31" t="str">
        <f>M277</f>
        <v>Оказание услуг по техническому обслуживанию и ремонту автомобиля KIA MV KARNIVAL, находящегося в эксплуатации в Обособленном Подразделении «Мобильные ГТЭС Калининград</v>
      </c>
      <c r="O277" s="29" t="s">
        <v>1129</v>
      </c>
      <c r="P277" s="31"/>
      <c r="Q277" s="30">
        <v>5010000</v>
      </c>
      <c r="R277" s="30">
        <v>5010010</v>
      </c>
      <c r="S277" s="30">
        <v>642</v>
      </c>
      <c r="T277" s="30" t="s">
        <v>1126</v>
      </c>
      <c r="U277" s="31">
        <v>1</v>
      </c>
      <c r="V277" s="48">
        <v>90</v>
      </c>
      <c r="W277" s="33">
        <f>V277</f>
        <v>90</v>
      </c>
      <c r="X277" s="28">
        <v>2014</v>
      </c>
      <c r="Y277" s="28" t="s">
        <v>185</v>
      </c>
      <c r="Z277" s="28">
        <v>2014</v>
      </c>
      <c r="AA277" s="28" t="s">
        <v>185</v>
      </c>
      <c r="AB277" s="31">
        <v>2014</v>
      </c>
      <c r="AC277" s="28" t="s">
        <v>185</v>
      </c>
      <c r="AD277" s="31">
        <v>2014</v>
      </c>
      <c r="AE277" s="28" t="s">
        <v>131</v>
      </c>
      <c r="AF277" s="31">
        <v>2014</v>
      </c>
      <c r="AG277" s="28" t="s">
        <v>104</v>
      </c>
      <c r="AH277" s="28">
        <v>2015</v>
      </c>
      <c r="AI277" s="28" t="s">
        <v>131</v>
      </c>
      <c r="AJ277" s="28" t="s">
        <v>256</v>
      </c>
      <c r="AK277" s="28" t="s">
        <v>83</v>
      </c>
      <c r="AL277" s="31" t="s">
        <v>141</v>
      </c>
      <c r="AM277" s="31" t="s">
        <v>288</v>
      </c>
      <c r="AN277" s="31" t="s">
        <v>289</v>
      </c>
      <c r="AO277" s="31"/>
      <c r="AP277" s="31"/>
      <c r="AQ277" s="31" t="s">
        <v>998</v>
      </c>
    </row>
    <row r="278" spans="1:43" ht="225" customHeight="1">
      <c r="A278" s="27">
        <f t="shared" si="9"/>
        <v>253</v>
      </c>
      <c r="B278" s="28" t="s">
        <v>1130</v>
      </c>
      <c r="C278" s="29" t="s">
        <v>98</v>
      </c>
      <c r="D278" s="30" t="s">
        <v>141</v>
      </c>
      <c r="E278" s="31"/>
      <c r="F278" s="30" t="s">
        <v>539</v>
      </c>
      <c r="G278" s="69" t="s">
        <v>292</v>
      </c>
      <c r="H278" s="30" t="s">
        <v>71</v>
      </c>
      <c r="I278" s="67" t="str">
        <f>G278</f>
        <v>ОП Калининград</v>
      </c>
      <c r="J278" s="67" t="str">
        <f>I278</f>
        <v>ОП Калининград</v>
      </c>
      <c r="K278" s="32">
        <v>27401000000</v>
      </c>
      <c r="L278" s="30" t="s">
        <v>1124</v>
      </c>
      <c r="M278" s="28" t="s">
        <v>1131</v>
      </c>
      <c r="N278" s="31" t="str">
        <f>M278</f>
        <v>Оказание комплекса услуг по выпуску на линию транспортного средства: минивэн легковой КИА МВ КАРНИВАЛ, и проведению предрейсовых и послерейсовых медицинских осмотров водителей транспортных средств Обособленного подразделения «Мобильные ГТЭС Калининград»</v>
      </c>
      <c r="O278" s="30" t="s">
        <v>1132</v>
      </c>
      <c r="P278" s="31"/>
      <c r="Q278" s="30" t="s">
        <v>269</v>
      </c>
      <c r="R278" s="30">
        <v>502</v>
      </c>
      <c r="S278" s="30">
        <v>642</v>
      </c>
      <c r="T278" s="30" t="s">
        <v>1126</v>
      </c>
      <c r="U278" s="31">
        <v>1</v>
      </c>
      <c r="V278" s="48">
        <v>45</v>
      </c>
      <c r="W278" s="33">
        <f>V278</f>
        <v>45</v>
      </c>
      <c r="X278" s="28">
        <v>2014</v>
      </c>
      <c r="Y278" s="28" t="s">
        <v>185</v>
      </c>
      <c r="Z278" s="28">
        <v>2014</v>
      </c>
      <c r="AA278" s="28" t="s">
        <v>185</v>
      </c>
      <c r="AB278" s="31">
        <v>2014</v>
      </c>
      <c r="AC278" s="28" t="s">
        <v>185</v>
      </c>
      <c r="AD278" s="31">
        <v>2014</v>
      </c>
      <c r="AE278" s="28" t="s">
        <v>131</v>
      </c>
      <c r="AF278" s="31">
        <v>2014</v>
      </c>
      <c r="AG278" s="28" t="s">
        <v>104</v>
      </c>
      <c r="AH278" s="28">
        <v>2015</v>
      </c>
      <c r="AI278" s="28" t="s">
        <v>131</v>
      </c>
      <c r="AJ278" s="28" t="s">
        <v>256</v>
      </c>
      <c r="AK278" s="28" t="s">
        <v>83</v>
      </c>
      <c r="AL278" s="31" t="s">
        <v>141</v>
      </c>
      <c r="AM278" s="31" t="s">
        <v>288</v>
      </c>
      <c r="AN278" s="31" t="s">
        <v>289</v>
      </c>
      <c r="AO278" s="31"/>
      <c r="AP278" s="31"/>
      <c r="AQ278" s="31" t="s">
        <v>1133</v>
      </c>
    </row>
    <row r="279" spans="1:43" ht="56.25" customHeight="1">
      <c r="A279" s="27">
        <f t="shared" si="9"/>
        <v>254</v>
      </c>
      <c r="B279" s="28" t="s">
        <v>1134</v>
      </c>
      <c r="C279" s="29" t="s">
        <v>98</v>
      </c>
      <c r="D279" s="30" t="s">
        <v>141</v>
      </c>
      <c r="E279" s="31"/>
      <c r="F279" s="30" t="s">
        <v>539</v>
      </c>
      <c r="G279" s="67" t="s">
        <v>1046</v>
      </c>
      <c r="H279" s="30" t="s">
        <v>71</v>
      </c>
      <c r="I279" s="67" t="s">
        <v>1046</v>
      </c>
      <c r="J279" s="67" t="s">
        <v>1046</v>
      </c>
      <c r="K279" s="32">
        <v>27401000000</v>
      </c>
      <c r="L279" s="30" t="s">
        <v>1124</v>
      </c>
      <c r="M279" s="31" t="s">
        <v>1135</v>
      </c>
      <c r="N279" s="31" t="s">
        <v>1103</v>
      </c>
      <c r="O279" s="30" t="s">
        <v>1136</v>
      </c>
      <c r="P279" s="31"/>
      <c r="Q279" s="30" t="s">
        <v>1105</v>
      </c>
      <c r="R279" s="30">
        <v>5050010</v>
      </c>
      <c r="S279" s="30">
        <v>642</v>
      </c>
      <c r="T279" s="30" t="s">
        <v>1126</v>
      </c>
      <c r="U279" s="31">
        <v>1</v>
      </c>
      <c r="V279" s="48">
        <v>200</v>
      </c>
      <c r="W279" s="33">
        <f>V279</f>
        <v>200</v>
      </c>
      <c r="X279" s="31">
        <v>2014</v>
      </c>
      <c r="Y279" s="28" t="s">
        <v>94</v>
      </c>
      <c r="Z279" s="31">
        <v>2014</v>
      </c>
      <c r="AA279" s="28" t="s">
        <v>94</v>
      </c>
      <c r="AB279" s="31">
        <v>2014</v>
      </c>
      <c r="AC279" s="28" t="s">
        <v>94</v>
      </c>
      <c r="AD279" s="31">
        <v>2014</v>
      </c>
      <c r="AE279" s="28" t="s">
        <v>78</v>
      </c>
      <c r="AF279" s="31">
        <v>2014</v>
      </c>
      <c r="AG279" s="28" t="s">
        <v>78</v>
      </c>
      <c r="AH279" s="31">
        <v>2014</v>
      </c>
      <c r="AI279" s="31" t="s">
        <v>1067</v>
      </c>
      <c r="AJ279" s="31" t="s">
        <v>107</v>
      </c>
      <c r="AK279" s="31" t="s">
        <v>1050</v>
      </c>
      <c r="AL279" s="31" t="s">
        <v>141</v>
      </c>
      <c r="AM279" s="31" t="s">
        <v>288</v>
      </c>
      <c r="AN279" s="31" t="s">
        <v>289</v>
      </c>
      <c r="AO279" s="31"/>
      <c r="AP279" s="31"/>
      <c r="AQ279" s="31" t="s">
        <v>143</v>
      </c>
    </row>
    <row r="280" spans="1:43" ht="56.25" customHeight="1">
      <c r="A280" s="27">
        <f t="shared" si="9"/>
        <v>255</v>
      </c>
      <c r="B280" s="28" t="s">
        <v>1137</v>
      </c>
      <c r="C280" s="29" t="s">
        <v>133</v>
      </c>
      <c r="D280" s="30" t="s">
        <v>141</v>
      </c>
      <c r="E280" s="31"/>
      <c r="F280" s="30" t="s">
        <v>539</v>
      </c>
      <c r="G280" s="67" t="s">
        <v>1046</v>
      </c>
      <c r="H280" s="30" t="s">
        <v>71</v>
      </c>
      <c r="I280" s="67" t="s">
        <v>1046</v>
      </c>
      <c r="J280" s="67" t="s">
        <v>1046</v>
      </c>
      <c r="K280" s="32">
        <v>27401000000</v>
      </c>
      <c r="L280" s="30" t="s">
        <v>1124</v>
      </c>
      <c r="M280" s="31" t="s">
        <v>1138</v>
      </c>
      <c r="N280" s="31" t="s">
        <v>1139</v>
      </c>
      <c r="O280" s="30" t="s">
        <v>1109</v>
      </c>
      <c r="P280" s="31"/>
      <c r="Q280" s="30">
        <v>5020000</v>
      </c>
      <c r="R280" s="30">
        <v>5020474</v>
      </c>
      <c r="S280" s="30">
        <v>642</v>
      </c>
      <c r="T280" s="30" t="s">
        <v>1126</v>
      </c>
      <c r="U280" s="31">
        <v>1</v>
      </c>
      <c r="V280" s="33">
        <v>72</v>
      </c>
      <c r="W280" s="33">
        <v>72</v>
      </c>
      <c r="X280" s="31">
        <v>2014</v>
      </c>
      <c r="Y280" s="31" t="s">
        <v>1067</v>
      </c>
      <c r="Z280" s="31">
        <v>2013</v>
      </c>
      <c r="AA280" s="31" t="s">
        <v>1067</v>
      </c>
      <c r="AB280" s="31">
        <v>2014</v>
      </c>
      <c r="AC280" s="31" t="s">
        <v>615</v>
      </c>
      <c r="AD280" s="31">
        <v>2014</v>
      </c>
      <c r="AE280" s="31" t="s">
        <v>615</v>
      </c>
      <c r="AF280" s="31">
        <v>2014</v>
      </c>
      <c r="AG280" s="31" t="s">
        <v>615</v>
      </c>
      <c r="AH280" s="31">
        <v>2014</v>
      </c>
      <c r="AI280" s="31" t="s">
        <v>1067</v>
      </c>
      <c r="AJ280" s="31" t="s">
        <v>256</v>
      </c>
      <c r="AK280" s="31" t="s">
        <v>1050</v>
      </c>
      <c r="AL280" s="31" t="s">
        <v>141</v>
      </c>
      <c r="AM280" s="31" t="s">
        <v>288</v>
      </c>
      <c r="AN280" s="31" t="s">
        <v>289</v>
      </c>
      <c r="AO280" s="31"/>
      <c r="AP280" s="31"/>
      <c r="AQ280" s="31" t="s">
        <v>234</v>
      </c>
    </row>
    <row r="281" spans="1:43" ht="56.25" customHeight="1">
      <c r="A281" s="27">
        <f t="shared" si="9"/>
        <v>256</v>
      </c>
      <c r="B281" s="28" t="s">
        <v>1140</v>
      </c>
      <c r="C281" s="29" t="s">
        <v>133</v>
      </c>
      <c r="D281" s="30" t="s">
        <v>141</v>
      </c>
      <c r="E281" s="31"/>
      <c r="F281" s="30" t="s">
        <v>539</v>
      </c>
      <c r="G281" s="67" t="s">
        <v>1046</v>
      </c>
      <c r="H281" s="30" t="s">
        <v>71</v>
      </c>
      <c r="I281" s="67" t="s">
        <v>1046</v>
      </c>
      <c r="J281" s="67" t="s">
        <v>1046</v>
      </c>
      <c r="K281" s="32">
        <v>27401000000</v>
      </c>
      <c r="L281" s="30" t="s">
        <v>1124</v>
      </c>
      <c r="M281" s="31" t="s">
        <v>1141</v>
      </c>
      <c r="N281" s="31" t="s">
        <v>1108</v>
      </c>
      <c r="O281" s="30" t="s">
        <v>1109</v>
      </c>
      <c r="P281" s="31"/>
      <c r="Q281" s="30">
        <v>5020000</v>
      </c>
      <c r="R281" s="30">
        <v>5020474</v>
      </c>
      <c r="S281" s="30">
        <v>642</v>
      </c>
      <c r="T281" s="30" t="s">
        <v>1126</v>
      </c>
      <c r="U281" s="31">
        <v>1</v>
      </c>
      <c r="V281" s="33">
        <v>250</v>
      </c>
      <c r="W281" s="33">
        <v>250</v>
      </c>
      <c r="X281" s="31">
        <v>2014</v>
      </c>
      <c r="Y281" s="31" t="s">
        <v>1067</v>
      </c>
      <c r="Z281" s="31">
        <v>2013</v>
      </c>
      <c r="AA281" s="31" t="s">
        <v>1067</v>
      </c>
      <c r="AB281" s="31">
        <v>2014</v>
      </c>
      <c r="AC281" s="31" t="s">
        <v>615</v>
      </c>
      <c r="AD281" s="31">
        <v>2014</v>
      </c>
      <c r="AE281" s="31" t="s">
        <v>615</v>
      </c>
      <c r="AF281" s="31">
        <v>2014</v>
      </c>
      <c r="AG281" s="31" t="s">
        <v>615</v>
      </c>
      <c r="AH281" s="31">
        <v>2014</v>
      </c>
      <c r="AI281" s="31" t="s">
        <v>1067</v>
      </c>
      <c r="AJ281" s="31" t="s">
        <v>107</v>
      </c>
      <c r="AK281" s="31" t="s">
        <v>1050</v>
      </c>
      <c r="AL281" s="31" t="s">
        <v>141</v>
      </c>
      <c r="AM281" s="31" t="s">
        <v>288</v>
      </c>
      <c r="AN281" s="31" t="s">
        <v>289</v>
      </c>
      <c r="AO281" s="31"/>
      <c r="AP281" s="31"/>
      <c r="AQ281" s="31" t="s">
        <v>110</v>
      </c>
    </row>
    <row r="282" spans="1:43" ht="56.25" customHeight="1">
      <c r="A282" s="27">
        <f t="shared" si="9"/>
        <v>257</v>
      </c>
      <c r="B282" s="28" t="s">
        <v>1142</v>
      </c>
      <c r="C282" s="29" t="s">
        <v>133</v>
      </c>
      <c r="D282" s="30" t="s">
        <v>141</v>
      </c>
      <c r="E282" s="31"/>
      <c r="F282" s="30" t="s">
        <v>539</v>
      </c>
      <c r="G282" s="67" t="s">
        <v>1046</v>
      </c>
      <c r="H282" s="30" t="s">
        <v>71</v>
      </c>
      <c r="I282" s="67" t="s">
        <v>1046</v>
      </c>
      <c r="J282" s="67" t="s">
        <v>1046</v>
      </c>
      <c r="K282" s="32">
        <v>27401000000</v>
      </c>
      <c r="L282" s="30" t="s">
        <v>1124</v>
      </c>
      <c r="M282" s="31" t="s">
        <v>1143</v>
      </c>
      <c r="N282" s="31" t="s">
        <v>1120</v>
      </c>
      <c r="O282" s="30" t="s">
        <v>1144</v>
      </c>
      <c r="P282" s="31"/>
      <c r="Q282" s="30">
        <v>5010000</v>
      </c>
      <c r="R282" s="30">
        <v>5010010</v>
      </c>
      <c r="S282" s="30">
        <v>642</v>
      </c>
      <c r="T282" s="30" t="s">
        <v>1126</v>
      </c>
      <c r="U282" s="31">
        <v>1</v>
      </c>
      <c r="V282" s="33">
        <v>8</v>
      </c>
      <c r="W282" s="33">
        <v>8</v>
      </c>
      <c r="X282" s="31">
        <v>2014</v>
      </c>
      <c r="Y282" s="31" t="s">
        <v>1067</v>
      </c>
      <c r="Z282" s="31">
        <v>2013</v>
      </c>
      <c r="AA282" s="31" t="s">
        <v>1067</v>
      </c>
      <c r="AB282" s="31">
        <v>2014</v>
      </c>
      <c r="AC282" s="31" t="s">
        <v>615</v>
      </c>
      <c r="AD282" s="31">
        <v>2014</v>
      </c>
      <c r="AE282" s="31" t="s">
        <v>615</v>
      </c>
      <c r="AF282" s="31">
        <v>2014</v>
      </c>
      <c r="AG282" s="31" t="s">
        <v>615</v>
      </c>
      <c r="AH282" s="31">
        <v>2014</v>
      </c>
      <c r="AI282" s="31" t="s">
        <v>1067</v>
      </c>
      <c r="AJ282" s="31" t="s">
        <v>256</v>
      </c>
      <c r="AK282" s="31" t="s">
        <v>1122</v>
      </c>
      <c r="AL282" s="31" t="s">
        <v>141</v>
      </c>
      <c r="AM282" s="31" t="s">
        <v>288</v>
      </c>
      <c r="AN282" s="31" t="s">
        <v>289</v>
      </c>
      <c r="AO282" s="31"/>
      <c r="AP282" s="31"/>
      <c r="AQ282" s="31" t="s">
        <v>290</v>
      </c>
    </row>
    <row r="283" spans="1:43" ht="78.75" customHeight="1">
      <c r="A283" s="27">
        <f t="shared" si="9"/>
        <v>258</v>
      </c>
      <c r="B283" s="28" t="s">
        <v>1145</v>
      </c>
      <c r="C283" s="29"/>
      <c r="D283" s="30"/>
      <c r="E283" s="31">
        <v>4</v>
      </c>
      <c r="F283" s="30" t="s">
        <v>141</v>
      </c>
      <c r="G283" s="67" t="s">
        <v>1146</v>
      </c>
      <c r="H283" s="30" t="s">
        <v>71</v>
      </c>
      <c r="I283" s="67" t="s">
        <v>1146</v>
      </c>
      <c r="J283" s="67" t="s">
        <v>1146</v>
      </c>
      <c r="K283" s="32" t="s">
        <v>238</v>
      </c>
      <c r="L283" s="30" t="s">
        <v>404</v>
      </c>
      <c r="M283" s="31" t="s">
        <v>1147</v>
      </c>
      <c r="N283" s="31" t="s">
        <v>1147</v>
      </c>
      <c r="O283" s="30" t="s">
        <v>1148</v>
      </c>
      <c r="P283" s="31" t="s">
        <v>141</v>
      </c>
      <c r="Q283" s="30" t="s">
        <v>1149</v>
      </c>
      <c r="R283" s="30">
        <v>7230010</v>
      </c>
      <c r="S283" s="30">
        <v>839</v>
      </c>
      <c r="T283" s="30" t="s">
        <v>971</v>
      </c>
      <c r="U283" s="31">
        <v>1</v>
      </c>
      <c r="V283" s="33">
        <v>60</v>
      </c>
      <c r="W283" s="33">
        <v>60</v>
      </c>
      <c r="X283" s="31">
        <v>2013</v>
      </c>
      <c r="Y283" s="31" t="s">
        <v>106</v>
      </c>
      <c r="Z283" s="31">
        <v>2013</v>
      </c>
      <c r="AA283" s="31" t="s">
        <v>106</v>
      </c>
      <c r="AB283" s="31">
        <v>2013</v>
      </c>
      <c r="AC283" s="31" t="s">
        <v>106</v>
      </c>
      <c r="AD283" s="31">
        <v>2014</v>
      </c>
      <c r="AE283" s="31" t="s">
        <v>93</v>
      </c>
      <c r="AF283" s="31">
        <v>2014</v>
      </c>
      <c r="AG283" s="31" t="s">
        <v>93</v>
      </c>
      <c r="AH283" s="31">
        <v>2014</v>
      </c>
      <c r="AI283" s="31" t="s">
        <v>92</v>
      </c>
      <c r="AJ283" s="31" t="s">
        <v>256</v>
      </c>
      <c r="AK283" s="31" t="s">
        <v>83</v>
      </c>
      <c r="AL283" s="31" t="s">
        <v>141</v>
      </c>
      <c r="AM283" s="31" t="s">
        <v>288</v>
      </c>
      <c r="AN283" s="31" t="s">
        <v>289</v>
      </c>
      <c r="AO283" s="31"/>
      <c r="AP283" s="31" t="s">
        <v>1150</v>
      </c>
      <c r="AQ283" s="31"/>
    </row>
    <row r="284" spans="1:43" ht="101.25" customHeight="1">
      <c r="A284" s="27">
        <f t="shared" si="9"/>
        <v>259</v>
      </c>
      <c r="B284" s="28" t="s">
        <v>1151</v>
      </c>
      <c r="C284" s="29"/>
      <c r="D284" s="30"/>
      <c r="E284" s="31">
        <v>4</v>
      </c>
      <c r="F284" s="30" t="s">
        <v>141</v>
      </c>
      <c r="G284" s="67" t="s">
        <v>1146</v>
      </c>
      <c r="H284" s="30" t="s">
        <v>71</v>
      </c>
      <c r="I284" s="67" t="s">
        <v>1146</v>
      </c>
      <c r="J284" s="67" t="s">
        <v>1146</v>
      </c>
      <c r="K284" s="32" t="s">
        <v>238</v>
      </c>
      <c r="L284" s="30" t="s">
        <v>404</v>
      </c>
      <c r="M284" s="31" t="s">
        <v>1152</v>
      </c>
      <c r="N284" s="31" t="s">
        <v>1152</v>
      </c>
      <c r="O284" s="30" t="s">
        <v>1153</v>
      </c>
      <c r="P284" s="31" t="s">
        <v>141</v>
      </c>
      <c r="Q284" s="30" t="s">
        <v>1149</v>
      </c>
      <c r="R284" s="30">
        <v>7230010</v>
      </c>
      <c r="S284" s="30">
        <v>642</v>
      </c>
      <c r="T284" s="30" t="s">
        <v>77</v>
      </c>
      <c r="U284" s="31">
        <v>1</v>
      </c>
      <c r="V284" s="33">
        <v>1200</v>
      </c>
      <c r="W284" s="33">
        <v>1200</v>
      </c>
      <c r="X284" s="31">
        <v>2014</v>
      </c>
      <c r="Y284" s="31" t="s">
        <v>80</v>
      </c>
      <c r="Z284" s="31">
        <v>2014</v>
      </c>
      <c r="AA284" s="31" t="s">
        <v>80</v>
      </c>
      <c r="AB284" s="31">
        <v>2014</v>
      </c>
      <c r="AC284" s="31" t="s">
        <v>80</v>
      </c>
      <c r="AD284" s="31">
        <v>2014</v>
      </c>
      <c r="AE284" s="31" t="s">
        <v>131</v>
      </c>
      <c r="AF284" s="31">
        <v>2014</v>
      </c>
      <c r="AG284" s="31" t="s">
        <v>131</v>
      </c>
      <c r="AH284" s="31">
        <v>2015</v>
      </c>
      <c r="AI284" s="31" t="s">
        <v>131</v>
      </c>
      <c r="AJ284" s="31" t="s">
        <v>107</v>
      </c>
      <c r="AK284" s="31" t="s">
        <v>108</v>
      </c>
      <c r="AL284" s="31" t="s">
        <v>141</v>
      </c>
      <c r="AM284" s="31" t="s">
        <v>288</v>
      </c>
      <c r="AN284" s="31" t="s">
        <v>289</v>
      </c>
      <c r="AO284" s="31"/>
      <c r="AP284" s="31" t="s">
        <v>1154</v>
      </c>
      <c r="AQ284" s="31"/>
    </row>
    <row r="285" spans="1:43" ht="67.5" customHeight="1">
      <c r="A285" s="27">
        <f t="shared" si="9"/>
        <v>260</v>
      </c>
      <c r="B285" s="28" t="s">
        <v>1155</v>
      </c>
      <c r="C285" s="29"/>
      <c r="D285" s="30"/>
      <c r="E285" s="31">
        <v>6</v>
      </c>
      <c r="F285" s="30" t="s">
        <v>141</v>
      </c>
      <c r="G285" s="67" t="s">
        <v>1146</v>
      </c>
      <c r="H285" s="30" t="s">
        <v>71</v>
      </c>
      <c r="I285" s="67" t="s">
        <v>1146</v>
      </c>
      <c r="J285" s="67" t="s">
        <v>1146</v>
      </c>
      <c r="K285" s="32" t="s">
        <v>238</v>
      </c>
      <c r="L285" s="30" t="s">
        <v>404</v>
      </c>
      <c r="M285" s="31" t="s">
        <v>1156</v>
      </c>
      <c r="N285" s="31" t="s">
        <v>1156</v>
      </c>
      <c r="O285" s="30" t="s">
        <v>1157</v>
      </c>
      <c r="P285" s="31" t="s">
        <v>141</v>
      </c>
      <c r="Q285" s="30" t="s">
        <v>1158</v>
      </c>
      <c r="R285" s="30" t="s">
        <v>1159</v>
      </c>
      <c r="S285" s="30">
        <v>642</v>
      </c>
      <c r="T285" s="30" t="s">
        <v>77</v>
      </c>
      <c r="U285" s="31">
        <v>1</v>
      </c>
      <c r="V285" s="33">
        <v>500</v>
      </c>
      <c r="W285" s="33">
        <v>500</v>
      </c>
      <c r="X285" s="31">
        <v>2013</v>
      </c>
      <c r="Y285" s="31" t="s">
        <v>106</v>
      </c>
      <c r="Z285" s="31">
        <v>2013</v>
      </c>
      <c r="AA285" s="31" t="s">
        <v>106</v>
      </c>
      <c r="AB285" s="31">
        <v>2013</v>
      </c>
      <c r="AC285" s="31" t="s">
        <v>106</v>
      </c>
      <c r="AD285" s="31">
        <v>2014</v>
      </c>
      <c r="AE285" s="31" t="s">
        <v>93</v>
      </c>
      <c r="AF285" s="31">
        <v>2014</v>
      </c>
      <c r="AG285" s="31" t="s">
        <v>93</v>
      </c>
      <c r="AH285" s="31">
        <v>2014</v>
      </c>
      <c r="AI285" s="31" t="s">
        <v>92</v>
      </c>
      <c r="AJ285" s="31" t="s">
        <v>107</v>
      </c>
      <c r="AK285" s="31" t="s">
        <v>108</v>
      </c>
      <c r="AL285" s="31" t="s">
        <v>141</v>
      </c>
      <c r="AM285" s="31" t="s">
        <v>288</v>
      </c>
      <c r="AN285" s="31" t="s">
        <v>289</v>
      </c>
      <c r="AO285" s="31" t="s">
        <v>141</v>
      </c>
      <c r="AP285" s="31" t="s">
        <v>1160</v>
      </c>
      <c r="AQ285" s="31"/>
    </row>
    <row r="286" spans="1:43" ht="78.75" customHeight="1">
      <c r="A286" s="27">
        <f t="shared" si="9"/>
        <v>261</v>
      </c>
      <c r="B286" s="28" t="s">
        <v>1161</v>
      </c>
      <c r="C286" s="29" t="s">
        <v>98</v>
      </c>
      <c r="D286" s="30"/>
      <c r="E286" s="31">
        <v>6</v>
      </c>
      <c r="F286" s="30" t="s">
        <v>141</v>
      </c>
      <c r="G286" s="67" t="s">
        <v>1146</v>
      </c>
      <c r="H286" s="30" t="s">
        <v>71</v>
      </c>
      <c r="I286" s="67" t="s">
        <v>1146</v>
      </c>
      <c r="J286" s="67" t="s">
        <v>1146</v>
      </c>
      <c r="K286" s="32" t="s">
        <v>238</v>
      </c>
      <c r="L286" s="30" t="s">
        <v>404</v>
      </c>
      <c r="M286" s="31" t="s">
        <v>1162</v>
      </c>
      <c r="N286" s="31" t="s">
        <v>1162</v>
      </c>
      <c r="O286" s="30" t="s">
        <v>1163</v>
      </c>
      <c r="P286" s="31" t="s">
        <v>141</v>
      </c>
      <c r="Q286" s="30" t="s">
        <v>1164</v>
      </c>
      <c r="R286" s="30">
        <v>7412020</v>
      </c>
      <c r="S286" s="30">
        <v>642</v>
      </c>
      <c r="T286" s="30" t="s">
        <v>77</v>
      </c>
      <c r="U286" s="31">
        <v>1</v>
      </c>
      <c r="V286" s="48">
        <v>500</v>
      </c>
      <c r="W286" s="33">
        <f>V286</f>
        <v>500</v>
      </c>
      <c r="X286" s="31">
        <v>2014</v>
      </c>
      <c r="Y286" s="31" t="s">
        <v>80</v>
      </c>
      <c r="Z286" s="31">
        <v>2014</v>
      </c>
      <c r="AA286" s="31" t="s">
        <v>81</v>
      </c>
      <c r="AB286" s="31">
        <v>2014</v>
      </c>
      <c r="AC286" s="31" t="s">
        <v>81</v>
      </c>
      <c r="AD286" s="31">
        <v>2014</v>
      </c>
      <c r="AE286" s="31" t="s">
        <v>131</v>
      </c>
      <c r="AF286" s="31">
        <v>2015</v>
      </c>
      <c r="AG286" s="31" t="s">
        <v>94</v>
      </c>
      <c r="AH286" s="31">
        <v>2015</v>
      </c>
      <c r="AI286" s="31" t="s">
        <v>78</v>
      </c>
      <c r="AJ286" s="31" t="s">
        <v>107</v>
      </c>
      <c r="AK286" s="31" t="s">
        <v>108</v>
      </c>
      <c r="AL286" s="31" t="s">
        <v>141</v>
      </c>
      <c r="AM286" s="31" t="s">
        <v>1165</v>
      </c>
      <c r="AN286" s="31" t="s">
        <v>1166</v>
      </c>
      <c r="AO286" s="31"/>
      <c r="AP286" s="31" t="s">
        <v>1167</v>
      </c>
      <c r="AQ286" s="31" t="s">
        <v>136</v>
      </c>
    </row>
    <row r="287" spans="1:43" ht="168.75" customHeight="1">
      <c r="A287" s="27">
        <f t="shared" si="9"/>
        <v>262</v>
      </c>
      <c r="B287" s="28" t="s">
        <v>1168</v>
      </c>
      <c r="C287" s="29"/>
      <c r="D287" s="30"/>
      <c r="E287" s="31">
        <v>4</v>
      </c>
      <c r="F287" s="30" t="s">
        <v>141</v>
      </c>
      <c r="G287" s="67" t="s">
        <v>1146</v>
      </c>
      <c r="H287" s="30" t="s">
        <v>71</v>
      </c>
      <c r="I287" s="67" t="s">
        <v>1146</v>
      </c>
      <c r="J287" s="67" t="s">
        <v>1146</v>
      </c>
      <c r="K287" s="32" t="s">
        <v>238</v>
      </c>
      <c r="L287" s="30" t="s">
        <v>404</v>
      </c>
      <c r="M287" s="31" t="s">
        <v>1169</v>
      </c>
      <c r="N287" s="31" t="s">
        <v>1169</v>
      </c>
      <c r="O287" s="30" t="s">
        <v>1170</v>
      </c>
      <c r="P287" s="31" t="s">
        <v>141</v>
      </c>
      <c r="Q287" s="30" t="s">
        <v>1171</v>
      </c>
      <c r="R287" s="30">
        <v>7210060</v>
      </c>
      <c r="S287" s="30">
        <v>642</v>
      </c>
      <c r="T287" s="30" t="s">
        <v>77</v>
      </c>
      <c r="U287" s="31">
        <v>1</v>
      </c>
      <c r="V287" s="33">
        <v>200</v>
      </c>
      <c r="W287" s="33">
        <v>200</v>
      </c>
      <c r="X287" s="31">
        <v>2014</v>
      </c>
      <c r="Y287" s="31" t="s">
        <v>105</v>
      </c>
      <c r="Z287" s="31">
        <v>2014</v>
      </c>
      <c r="AA287" s="31" t="s">
        <v>105</v>
      </c>
      <c r="AB287" s="31">
        <v>2014</v>
      </c>
      <c r="AC287" s="31" t="s">
        <v>92</v>
      </c>
      <c r="AD287" s="31">
        <v>2014</v>
      </c>
      <c r="AE287" s="31" t="s">
        <v>92</v>
      </c>
      <c r="AF287" s="31">
        <v>2015</v>
      </c>
      <c r="AG287" s="31" t="s">
        <v>93</v>
      </c>
      <c r="AH287" s="31">
        <v>2015</v>
      </c>
      <c r="AI287" s="31" t="s">
        <v>92</v>
      </c>
      <c r="AJ287" s="31" t="s">
        <v>256</v>
      </c>
      <c r="AK287" s="31" t="s">
        <v>83</v>
      </c>
      <c r="AL287" s="31" t="s">
        <v>141</v>
      </c>
      <c r="AM287" s="31" t="s">
        <v>288</v>
      </c>
      <c r="AN287" s="31" t="s">
        <v>289</v>
      </c>
      <c r="AO287" s="31" t="s">
        <v>141</v>
      </c>
      <c r="AP287" s="31" t="s">
        <v>1172</v>
      </c>
      <c r="AQ287" s="31"/>
    </row>
    <row r="288" spans="1:43" ht="90" customHeight="1">
      <c r="A288" s="27">
        <f t="shared" si="9"/>
        <v>263</v>
      </c>
      <c r="B288" s="28" t="s">
        <v>1173</v>
      </c>
      <c r="C288" s="29" t="s">
        <v>133</v>
      </c>
      <c r="D288" s="30"/>
      <c r="E288" s="31">
        <v>8</v>
      </c>
      <c r="F288" s="30" t="s">
        <v>141</v>
      </c>
      <c r="G288" s="67" t="s">
        <v>1146</v>
      </c>
      <c r="H288" s="30" t="s">
        <v>71</v>
      </c>
      <c r="I288" s="67" t="s">
        <v>1146</v>
      </c>
      <c r="J288" s="67" t="s">
        <v>1146</v>
      </c>
      <c r="K288" s="32" t="s">
        <v>238</v>
      </c>
      <c r="L288" s="30" t="s">
        <v>404</v>
      </c>
      <c r="M288" s="31" t="s">
        <v>1174</v>
      </c>
      <c r="N288" s="31" t="s">
        <v>1174</v>
      </c>
      <c r="O288" s="30" t="s">
        <v>1175</v>
      </c>
      <c r="P288" s="31" t="s">
        <v>141</v>
      </c>
      <c r="Q288" s="30" t="s">
        <v>718</v>
      </c>
      <c r="R288" s="30">
        <v>7210060</v>
      </c>
      <c r="S288" s="30">
        <v>839</v>
      </c>
      <c r="T288" s="30" t="s">
        <v>971</v>
      </c>
      <c r="U288" s="31">
        <v>1</v>
      </c>
      <c r="V288" s="33">
        <v>150</v>
      </c>
      <c r="W288" s="33">
        <v>150</v>
      </c>
      <c r="X288" s="31">
        <v>2014</v>
      </c>
      <c r="Y288" s="31" t="s">
        <v>93</v>
      </c>
      <c r="Z288" s="31">
        <v>2014</v>
      </c>
      <c r="AA288" s="31" t="s">
        <v>93</v>
      </c>
      <c r="AB288" s="31">
        <v>2014</v>
      </c>
      <c r="AC288" s="31" t="s">
        <v>93</v>
      </c>
      <c r="AD288" s="31">
        <v>2014</v>
      </c>
      <c r="AE288" s="31" t="s">
        <v>78</v>
      </c>
      <c r="AF288" s="31">
        <v>2014</v>
      </c>
      <c r="AG288" s="31" t="s">
        <v>78</v>
      </c>
      <c r="AH288" s="31">
        <v>2015</v>
      </c>
      <c r="AI288" s="31" t="s">
        <v>78</v>
      </c>
      <c r="AJ288" s="31" t="s">
        <v>107</v>
      </c>
      <c r="AK288" s="31" t="s">
        <v>108</v>
      </c>
      <c r="AL288" s="31" t="s">
        <v>141</v>
      </c>
      <c r="AM288" s="31" t="s">
        <v>288</v>
      </c>
      <c r="AN288" s="31" t="s">
        <v>289</v>
      </c>
      <c r="AO288" s="31" t="s">
        <v>141</v>
      </c>
      <c r="AP288" s="31" t="s">
        <v>1176</v>
      </c>
      <c r="AQ288" s="31" t="s">
        <v>775</v>
      </c>
    </row>
    <row r="289" spans="1:57" ht="67.5" customHeight="1">
      <c r="A289" s="27">
        <f t="shared" si="9"/>
        <v>264</v>
      </c>
      <c r="B289" s="28" t="s">
        <v>1177</v>
      </c>
      <c r="C289" s="29" t="s">
        <v>133</v>
      </c>
      <c r="D289" s="30"/>
      <c r="E289" s="31"/>
      <c r="F289" s="30" t="s">
        <v>539</v>
      </c>
      <c r="G289" s="67" t="s">
        <v>1146</v>
      </c>
      <c r="H289" s="30" t="s">
        <v>71</v>
      </c>
      <c r="I289" s="67" t="str">
        <f t="shared" ref="I289:I313" si="10">G289</f>
        <v>Бухгалтерия</v>
      </c>
      <c r="J289" s="67" t="str">
        <f t="shared" ref="J289:J313" si="11">I289</f>
        <v>Бухгалтерия</v>
      </c>
      <c r="K289" s="32" t="s">
        <v>238</v>
      </c>
      <c r="L289" s="30" t="s">
        <v>404</v>
      </c>
      <c r="M289" s="31" t="s">
        <v>1178</v>
      </c>
      <c r="N289" s="31" t="str">
        <f t="shared" ref="N289:N313" si="12">M289</f>
        <v>Оказание услуг по проведению инициативного аудита бухгалтерской (финансовой) отчетности ОАО «Мобильные ГТЭС» за период с 01.01.2014 по 30.06.2014</v>
      </c>
      <c r="O289" s="30" t="s">
        <v>1179</v>
      </c>
      <c r="P289" s="31" t="s">
        <v>141</v>
      </c>
      <c r="Q289" s="30" t="s">
        <v>1164</v>
      </c>
      <c r="R289" s="30">
        <v>7412020</v>
      </c>
      <c r="S289" s="30">
        <v>642</v>
      </c>
      <c r="T289" s="30" t="s">
        <v>77</v>
      </c>
      <c r="U289" s="31">
        <v>1</v>
      </c>
      <c r="V289" s="33">
        <v>250</v>
      </c>
      <c r="W289" s="33">
        <f>V289/12*12</f>
        <v>250</v>
      </c>
      <c r="X289" s="31">
        <v>2014</v>
      </c>
      <c r="Y289" s="31" t="s">
        <v>79</v>
      </c>
      <c r="Z289" s="31">
        <v>2014</v>
      </c>
      <c r="AA289" s="31" t="s">
        <v>79</v>
      </c>
      <c r="AB289" s="31">
        <v>2014</v>
      </c>
      <c r="AC289" s="31" t="s">
        <v>80</v>
      </c>
      <c r="AD289" s="31">
        <v>2014</v>
      </c>
      <c r="AE289" s="31" t="s">
        <v>81</v>
      </c>
      <c r="AF289" s="31">
        <v>2014</v>
      </c>
      <c r="AG289" s="31" t="s">
        <v>131</v>
      </c>
      <c r="AH289" s="31">
        <v>2014</v>
      </c>
      <c r="AI289" s="31" t="s">
        <v>104</v>
      </c>
      <c r="AJ289" s="31" t="s">
        <v>107</v>
      </c>
      <c r="AK289" s="31" t="s">
        <v>108</v>
      </c>
      <c r="AL289" s="31" t="s">
        <v>141</v>
      </c>
      <c r="AM289" s="31" t="s">
        <v>288</v>
      </c>
      <c r="AN289" s="31" t="s">
        <v>289</v>
      </c>
      <c r="AO289" s="31"/>
      <c r="AP289" s="31"/>
      <c r="AQ289" s="31"/>
    </row>
    <row r="290" spans="1:57" ht="67.5" customHeight="1">
      <c r="A290" s="27">
        <f t="shared" si="9"/>
        <v>265</v>
      </c>
      <c r="B290" s="28" t="s">
        <v>1180</v>
      </c>
      <c r="C290" s="29"/>
      <c r="D290" s="30"/>
      <c r="E290" s="31"/>
      <c r="F290" s="30" t="s">
        <v>141</v>
      </c>
      <c r="G290" s="67" t="s">
        <v>1146</v>
      </c>
      <c r="H290" s="30" t="s">
        <v>71</v>
      </c>
      <c r="I290" s="67" t="str">
        <f t="shared" si="10"/>
        <v>Бухгалтерия</v>
      </c>
      <c r="J290" s="67" t="str">
        <f t="shared" si="11"/>
        <v>Бухгалтерия</v>
      </c>
      <c r="K290" s="32" t="s">
        <v>238</v>
      </c>
      <c r="L290" s="30" t="s">
        <v>404</v>
      </c>
      <c r="M290" s="31" t="s">
        <v>1181</v>
      </c>
      <c r="N290" s="31" t="str">
        <f t="shared" si="12"/>
        <v>Информационно-консультационные услуги в форме семинара по теме «Бухгалтерская отчетность за 2013 год, учетная политика организации в 2014году»</v>
      </c>
      <c r="O290" s="30" t="s">
        <v>850</v>
      </c>
      <c r="P290" s="31" t="s">
        <v>141</v>
      </c>
      <c r="Q290" s="30" t="s">
        <v>255</v>
      </c>
      <c r="R290" s="30">
        <v>7490000</v>
      </c>
      <c r="S290" s="30">
        <v>642</v>
      </c>
      <c r="T290" s="30" t="s">
        <v>77</v>
      </c>
      <c r="U290" s="31">
        <v>1</v>
      </c>
      <c r="V290" s="33">
        <v>40</v>
      </c>
      <c r="W290" s="33">
        <v>40</v>
      </c>
      <c r="X290" s="31">
        <v>2013</v>
      </c>
      <c r="Y290" s="31" t="s">
        <v>106</v>
      </c>
      <c r="Z290" s="31">
        <v>2013</v>
      </c>
      <c r="AA290" s="31" t="s">
        <v>106</v>
      </c>
      <c r="AB290" s="31">
        <v>2013</v>
      </c>
      <c r="AC290" s="31" t="s">
        <v>92</v>
      </c>
      <c r="AD290" s="31">
        <v>2014</v>
      </c>
      <c r="AE290" s="31" t="s">
        <v>93</v>
      </c>
      <c r="AF290" s="31">
        <v>2014</v>
      </c>
      <c r="AG290" s="31" t="s">
        <v>93</v>
      </c>
      <c r="AH290" s="31">
        <v>2014</v>
      </c>
      <c r="AI290" s="31" t="s">
        <v>93</v>
      </c>
      <c r="AJ290" s="31" t="s">
        <v>256</v>
      </c>
      <c r="AK290" s="31" t="s">
        <v>83</v>
      </c>
      <c r="AL290" s="31" t="s">
        <v>141</v>
      </c>
      <c r="AM290" s="31" t="s">
        <v>288</v>
      </c>
      <c r="AN290" s="31" t="s">
        <v>289</v>
      </c>
      <c r="AO290" s="31" t="s">
        <v>141</v>
      </c>
      <c r="AP290" s="31" t="s">
        <v>1182</v>
      </c>
      <c r="AQ290" s="31"/>
    </row>
    <row r="291" spans="1:57" ht="67.5" customHeight="1">
      <c r="A291" s="27">
        <f t="shared" si="9"/>
        <v>266</v>
      </c>
      <c r="B291" s="28" t="s">
        <v>1183</v>
      </c>
      <c r="C291" s="29" t="s">
        <v>133</v>
      </c>
      <c r="D291" s="30"/>
      <c r="E291" s="31"/>
      <c r="F291" s="30" t="s">
        <v>141</v>
      </c>
      <c r="G291" s="67" t="s">
        <v>1146</v>
      </c>
      <c r="H291" s="30" t="s">
        <v>71</v>
      </c>
      <c r="I291" s="67" t="str">
        <f t="shared" si="10"/>
        <v>Бухгалтерия</v>
      </c>
      <c r="J291" s="67" t="str">
        <f t="shared" si="11"/>
        <v>Бухгалтерия</v>
      </c>
      <c r="K291" s="32" t="s">
        <v>238</v>
      </c>
      <c r="L291" s="30" t="s">
        <v>404</v>
      </c>
      <c r="M291" s="31" t="s">
        <v>1184</v>
      </c>
      <c r="N291" s="31" t="str">
        <f t="shared" si="12"/>
        <v>Информационно-консультационные услуги в форме семинара по теме «Сложные вопросы составления бухгалтерской отчетности за 2014 г: как избежать ошибок»</v>
      </c>
      <c r="O291" s="30" t="s">
        <v>850</v>
      </c>
      <c r="P291" s="31" t="s">
        <v>141</v>
      </c>
      <c r="Q291" s="30" t="s">
        <v>255</v>
      </c>
      <c r="R291" s="30">
        <v>7490000</v>
      </c>
      <c r="S291" s="30">
        <v>642</v>
      </c>
      <c r="T291" s="30" t="s">
        <v>77</v>
      </c>
      <c r="U291" s="31">
        <v>1</v>
      </c>
      <c r="V291" s="33">
        <v>40</v>
      </c>
      <c r="W291" s="33">
        <f>V291</f>
        <v>40</v>
      </c>
      <c r="X291" s="31">
        <v>2013</v>
      </c>
      <c r="Y291" s="31" t="s">
        <v>92</v>
      </c>
      <c r="Z291" s="31">
        <v>2013</v>
      </c>
      <c r="AA291" s="31" t="s">
        <v>92</v>
      </c>
      <c r="AB291" s="31">
        <v>2013</v>
      </c>
      <c r="AC291" s="31" t="s">
        <v>92</v>
      </c>
      <c r="AD291" s="31">
        <v>2014</v>
      </c>
      <c r="AE291" s="31" t="s">
        <v>94</v>
      </c>
      <c r="AF291" s="31">
        <v>2014</v>
      </c>
      <c r="AG291" s="31" t="s">
        <v>94</v>
      </c>
      <c r="AH291" s="31">
        <v>2014</v>
      </c>
      <c r="AI291" s="31" t="s">
        <v>94</v>
      </c>
      <c r="AJ291" s="31" t="s">
        <v>256</v>
      </c>
      <c r="AK291" s="31" t="s">
        <v>83</v>
      </c>
      <c r="AL291" s="31" t="s">
        <v>141</v>
      </c>
      <c r="AM291" s="31" t="s">
        <v>288</v>
      </c>
      <c r="AN291" s="31" t="s">
        <v>289</v>
      </c>
      <c r="AO291" s="31" t="s">
        <v>141</v>
      </c>
      <c r="AP291" s="31"/>
      <c r="AQ291" s="31" t="s">
        <v>136</v>
      </c>
    </row>
    <row r="292" spans="1:57" ht="67.5" customHeight="1">
      <c r="A292" s="27">
        <f t="shared" si="9"/>
        <v>267</v>
      </c>
      <c r="B292" s="28" t="s">
        <v>1185</v>
      </c>
      <c r="C292" s="29" t="s">
        <v>133</v>
      </c>
      <c r="D292" s="30"/>
      <c r="E292" s="31"/>
      <c r="F292" s="30" t="s">
        <v>539</v>
      </c>
      <c r="G292" s="67" t="s">
        <v>1146</v>
      </c>
      <c r="H292" s="30" t="s">
        <v>71</v>
      </c>
      <c r="I292" s="67" t="str">
        <f t="shared" si="10"/>
        <v>Бухгалтерия</v>
      </c>
      <c r="J292" s="67" t="str">
        <f t="shared" si="11"/>
        <v>Бухгалтерия</v>
      </c>
      <c r="K292" s="32" t="s">
        <v>238</v>
      </c>
      <c r="L292" s="30" t="s">
        <v>404</v>
      </c>
      <c r="M292" s="31" t="s">
        <v>1186</v>
      </c>
      <c r="N292" s="31" t="str">
        <f t="shared" si="12"/>
        <v>Информационно - консультационные услуги в форме семинара по теме «Инвестиционно - строительная деятельность: бухгалтерский учет и налогообложение»</v>
      </c>
      <c r="O292" s="30" t="s">
        <v>850</v>
      </c>
      <c r="P292" s="31" t="s">
        <v>141</v>
      </c>
      <c r="Q292" s="30" t="s">
        <v>255</v>
      </c>
      <c r="R292" s="30">
        <v>7490000</v>
      </c>
      <c r="S292" s="30">
        <v>642</v>
      </c>
      <c r="T292" s="30" t="s">
        <v>77</v>
      </c>
      <c r="U292" s="31">
        <v>1</v>
      </c>
      <c r="V292" s="33">
        <v>45</v>
      </c>
      <c r="W292" s="33">
        <v>45</v>
      </c>
      <c r="X292" s="31">
        <v>2013</v>
      </c>
      <c r="Y292" s="31" t="s">
        <v>92</v>
      </c>
      <c r="Z292" s="31">
        <v>2013</v>
      </c>
      <c r="AA292" s="31" t="s">
        <v>92</v>
      </c>
      <c r="AB292" s="31">
        <v>2013</v>
      </c>
      <c r="AC292" s="31" t="s">
        <v>92</v>
      </c>
      <c r="AD292" s="31">
        <v>2014</v>
      </c>
      <c r="AE292" s="31" t="s">
        <v>94</v>
      </c>
      <c r="AF292" s="31">
        <v>2014</v>
      </c>
      <c r="AG292" s="31" t="s">
        <v>94</v>
      </c>
      <c r="AH292" s="31">
        <v>2014</v>
      </c>
      <c r="AI292" s="31" t="s">
        <v>94</v>
      </c>
      <c r="AJ292" s="31" t="s">
        <v>256</v>
      </c>
      <c r="AK292" s="31" t="s">
        <v>83</v>
      </c>
      <c r="AL292" s="31" t="s">
        <v>141</v>
      </c>
      <c r="AM292" s="31" t="s">
        <v>288</v>
      </c>
      <c r="AN292" s="31" t="s">
        <v>289</v>
      </c>
      <c r="AO292" s="31"/>
      <c r="AP292" s="31" t="s">
        <v>141</v>
      </c>
      <c r="AQ292" s="31" t="s">
        <v>136</v>
      </c>
    </row>
    <row r="293" spans="1:57" ht="67.5" customHeight="1">
      <c r="A293" s="27">
        <f t="shared" si="9"/>
        <v>268</v>
      </c>
      <c r="B293" s="28" t="s">
        <v>1187</v>
      </c>
      <c r="C293" s="29" t="s">
        <v>133</v>
      </c>
      <c r="D293" s="30"/>
      <c r="E293" s="31"/>
      <c r="F293" s="30" t="s">
        <v>141</v>
      </c>
      <c r="G293" s="67" t="s">
        <v>1146</v>
      </c>
      <c r="H293" s="30" t="s">
        <v>71</v>
      </c>
      <c r="I293" s="67" t="str">
        <f t="shared" si="10"/>
        <v>Бухгалтерия</v>
      </c>
      <c r="J293" s="67" t="str">
        <f t="shared" si="11"/>
        <v>Бухгалтерия</v>
      </c>
      <c r="K293" s="32" t="s">
        <v>238</v>
      </c>
      <c r="L293" s="30" t="s">
        <v>404</v>
      </c>
      <c r="M293" s="31" t="s">
        <v>1188</v>
      </c>
      <c r="N293" s="31" t="str">
        <f t="shared" si="12"/>
        <v>Информационно-консультационные услуги в форме семинара по теме Материальные запасы и материальные расходы в 2014 г.: бухгалтерский и налоговый учет"</v>
      </c>
      <c r="O293" s="30" t="s">
        <v>850</v>
      </c>
      <c r="P293" s="31" t="s">
        <v>141</v>
      </c>
      <c r="Q293" s="30" t="s">
        <v>255</v>
      </c>
      <c r="R293" s="30">
        <v>7490000</v>
      </c>
      <c r="S293" s="30">
        <v>642</v>
      </c>
      <c r="T293" s="30" t="s">
        <v>77</v>
      </c>
      <c r="U293" s="31">
        <v>1</v>
      </c>
      <c r="V293" s="33">
        <v>25</v>
      </c>
      <c r="W293" s="33">
        <f t="shared" ref="W293:W303" si="13">V293</f>
        <v>25</v>
      </c>
      <c r="X293" s="31">
        <v>2013</v>
      </c>
      <c r="Y293" s="31" t="s">
        <v>92</v>
      </c>
      <c r="Z293" s="31">
        <v>2013</v>
      </c>
      <c r="AA293" s="31" t="s">
        <v>92</v>
      </c>
      <c r="AB293" s="31">
        <v>2013</v>
      </c>
      <c r="AC293" s="31" t="s">
        <v>92</v>
      </c>
      <c r="AD293" s="31">
        <v>2014</v>
      </c>
      <c r="AE293" s="31" t="s">
        <v>94</v>
      </c>
      <c r="AF293" s="31">
        <v>2014</v>
      </c>
      <c r="AG293" s="31" t="s">
        <v>94</v>
      </c>
      <c r="AH293" s="31">
        <v>2014</v>
      </c>
      <c r="AI293" s="31" t="s">
        <v>94</v>
      </c>
      <c r="AJ293" s="31" t="s">
        <v>256</v>
      </c>
      <c r="AK293" s="31" t="s">
        <v>83</v>
      </c>
      <c r="AL293" s="31" t="s">
        <v>141</v>
      </c>
      <c r="AM293" s="31" t="s">
        <v>288</v>
      </c>
      <c r="AN293" s="31" t="s">
        <v>289</v>
      </c>
      <c r="AO293" s="31" t="s">
        <v>141</v>
      </c>
      <c r="AP293" s="31"/>
      <c r="AQ293" s="31" t="s">
        <v>136</v>
      </c>
    </row>
    <row r="294" spans="1:57" s="26" customFormat="1" ht="73.5" customHeight="1">
      <c r="A294" s="27">
        <f t="shared" si="9"/>
        <v>269</v>
      </c>
      <c r="B294" s="28" t="s">
        <v>1189</v>
      </c>
      <c r="C294" s="29" t="s">
        <v>133</v>
      </c>
      <c r="D294" s="30"/>
      <c r="E294" s="31"/>
      <c r="F294" s="30" t="s">
        <v>141</v>
      </c>
      <c r="G294" s="67" t="s">
        <v>1146</v>
      </c>
      <c r="H294" s="30" t="s">
        <v>71</v>
      </c>
      <c r="I294" s="67" t="str">
        <f t="shared" si="10"/>
        <v>Бухгалтерия</v>
      </c>
      <c r="J294" s="67" t="str">
        <f t="shared" si="11"/>
        <v>Бухгалтерия</v>
      </c>
      <c r="K294" s="32" t="s">
        <v>238</v>
      </c>
      <c r="L294" s="30" t="s">
        <v>404</v>
      </c>
      <c r="M294" s="31" t="s">
        <v>1190</v>
      </c>
      <c r="N294" s="31" t="str">
        <f t="shared" si="12"/>
        <v>Информационно-консультационные услуги в форме семинара по теме «Заработная плата в 2014 году. Бухгалтерские, налоговые, правовые аспекты»</v>
      </c>
      <c r="O294" s="30" t="s">
        <v>850</v>
      </c>
      <c r="P294" s="31" t="s">
        <v>141</v>
      </c>
      <c r="Q294" s="30" t="s">
        <v>255</v>
      </c>
      <c r="R294" s="30">
        <v>7490000</v>
      </c>
      <c r="S294" s="30">
        <v>642</v>
      </c>
      <c r="T294" s="30" t="s">
        <v>77</v>
      </c>
      <c r="U294" s="31">
        <v>1</v>
      </c>
      <c r="V294" s="33">
        <v>65</v>
      </c>
      <c r="W294" s="33">
        <f t="shared" si="13"/>
        <v>65</v>
      </c>
      <c r="X294" s="31">
        <v>2013</v>
      </c>
      <c r="Y294" s="31" t="s">
        <v>92</v>
      </c>
      <c r="Z294" s="31">
        <v>2013</v>
      </c>
      <c r="AA294" s="31" t="s">
        <v>92</v>
      </c>
      <c r="AB294" s="31">
        <v>2013</v>
      </c>
      <c r="AC294" s="31" t="s">
        <v>92</v>
      </c>
      <c r="AD294" s="31">
        <v>2014</v>
      </c>
      <c r="AE294" s="31" t="s">
        <v>94</v>
      </c>
      <c r="AF294" s="31">
        <v>2014</v>
      </c>
      <c r="AG294" s="31" t="s">
        <v>94</v>
      </c>
      <c r="AH294" s="31">
        <v>2014</v>
      </c>
      <c r="AI294" s="31" t="s">
        <v>94</v>
      </c>
      <c r="AJ294" s="31" t="s">
        <v>256</v>
      </c>
      <c r="AK294" s="31" t="s">
        <v>83</v>
      </c>
      <c r="AL294" s="31" t="s">
        <v>141</v>
      </c>
      <c r="AM294" s="31" t="s">
        <v>288</v>
      </c>
      <c r="AN294" s="31" t="s">
        <v>289</v>
      </c>
      <c r="AO294" s="31" t="s">
        <v>141</v>
      </c>
      <c r="AP294" s="31"/>
      <c r="AQ294" s="31" t="s">
        <v>136</v>
      </c>
      <c r="AR294" s="1"/>
      <c r="AS294" s="6"/>
      <c r="AT294" s="1"/>
      <c r="AU294" s="1"/>
      <c r="AV294" s="1"/>
      <c r="AW294" s="1"/>
      <c r="AX294" s="1"/>
      <c r="AY294" s="1"/>
      <c r="AZ294" s="1"/>
      <c r="BA294" s="1"/>
      <c r="BB294" s="1"/>
      <c r="BC294" s="1"/>
      <c r="BD294" s="1"/>
      <c r="BE294" s="1"/>
    </row>
    <row r="295" spans="1:57" s="26" customFormat="1" ht="90" customHeight="1">
      <c r="A295" s="27">
        <f t="shared" si="9"/>
        <v>270</v>
      </c>
      <c r="B295" s="28" t="s">
        <v>1191</v>
      </c>
      <c r="C295" s="29" t="s">
        <v>133</v>
      </c>
      <c r="D295" s="30"/>
      <c r="E295" s="31"/>
      <c r="F295" s="30" t="s">
        <v>141</v>
      </c>
      <c r="G295" s="67" t="s">
        <v>1146</v>
      </c>
      <c r="H295" s="30" t="s">
        <v>71</v>
      </c>
      <c r="I295" s="67" t="str">
        <f t="shared" si="10"/>
        <v>Бухгалтерия</v>
      </c>
      <c r="J295" s="67" t="str">
        <f t="shared" si="11"/>
        <v>Бухгалтерия</v>
      </c>
      <c r="K295" s="32" t="s">
        <v>238</v>
      </c>
      <c r="L295" s="30" t="s">
        <v>404</v>
      </c>
      <c r="M295" s="31" t="s">
        <v>1192</v>
      </c>
      <c r="N295" s="31" t="str">
        <f t="shared" si="12"/>
        <v>Информационно-консультационные услуги в форме семинара по теме «Расчеты с подотчетными лицами: бухгалтерские и налоговые аспекты»</v>
      </c>
      <c r="O295" s="30" t="s">
        <v>850</v>
      </c>
      <c r="P295" s="31" t="s">
        <v>141</v>
      </c>
      <c r="Q295" s="30" t="s">
        <v>255</v>
      </c>
      <c r="R295" s="30">
        <v>7490000</v>
      </c>
      <c r="S295" s="30">
        <v>642</v>
      </c>
      <c r="T295" s="30" t="s">
        <v>77</v>
      </c>
      <c r="U295" s="31">
        <v>1</v>
      </c>
      <c r="V295" s="33">
        <v>30</v>
      </c>
      <c r="W295" s="33">
        <f t="shared" si="13"/>
        <v>30</v>
      </c>
      <c r="X295" s="31">
        <v>2013</v>
      </c>
      <c r="Y295" s="31" t="s">
        <v>106</v>
      </c>
      <c r="Z295" s="31">
        <v>2013</v>
      </c>
      <c r="AA295" s="31" t="s">
        <v>106</v>
      </c>
      <c r="AB295" s="31">
        <v>2013</v>
      </c>
      <c r="AC295" s="31" t="s">
        <v>106</v>
      </c>
      <c r="AD295" s="31">
        <v>2014</v>
      </c>
      <c r="AE295" s="31" t="s">
        <v>93</v>
      </c>
      <c r="AF295" s="31">
        <v>2014</v>
      </c>
      <c r="AG295" s="31" t="s">
        <v>93</v>
      </c>
      <c r="AH295" s="31">
        <v>2014</v>
      </c>
      <c r="AI295" s="31" t="s">
        <v>93</v>
      </c>
      <c r="AJ295" s="31" t="s">
        <v>256</v>
      </c>
      <c r="AK295" s="31" t="s">
        <v>83</v>
      </c>
      <c r="AL295" s="31" t="s">
        <v>141</v>
      </c>
      <c r="AM295" s="31" t="s">
        <v>288</v>
      </c>
      <c r="AN295" s="31" t="s">
        <v>289</v>
      </c>
      <c r="AO295" s="31" t="s">
        <v>141</v>
      </c>
      <c r="AP295" s="31"/>
      <c r="AQ295" s="31" t="s">
        <v>136</v>
      </c>
      <c r="AR295" s="1"/>
      <c r="AS295" s="6"/>
      <c r="AT295" s="1"/>
      <c r="AU295" s="1"/>
      <c r="AV295" s="1"/>
      <c r="AW295" s="1"/>
      <c r="AX295" s="1"/>
      <c r="AY295" s="1"/>
      <c r="AZ295" s="1"/>
      <c r="BA295" s="1"/>
      <c r="BB295" s="1"/>
      <c r="BC295" s="1"/>
      <c r="BD295" s="1"/>
      <c r="BE295" s="1"/>
    </row>
    <row r="296" spans="1:57" s="26" customFormat="1" ht="80.25" customHeight="1">
      <c r="A296" s="27">
        <f t="shared" si="9"/>
        <v>271</v>
      </c>
      <c r="B296" s="28" t="s">
        <v>1193</v>
      </c>
      <c r="C296" s="29" t="s">
        <v>133</v>
      </c>
      <c r="D296" s="30"/>
      <c r="E296" s="31"/>
      <c r="F296" s="30" t="s">
        <v>141</v>
      </c>
      <c r="G296" s="67" t="s">
        <v>1146</v>
      </c>
      <c r="H296" s="30" t="s">
        <v>71</v>
      </c>
      <c r="I296" s="67" t="str">
        <f t="shared" si="10"/>
        <v>Бухгалтерия</v>
      </c>
      <c r="J296" s="67" t="str">
        <f t="shared" si="11"/>
        <v>Бухгалтерия</v>
      </c>
      <c r="K296" s="32" t="s">
        <v>238</v>
      </c>
      <c r="L296" s="30" t="s">
        <v>404</v>
      </c>
      <c r="M296" s="31" t="s">
        <v>1194</v>
      </c>
      <c r="N296" s="31" t="str">
        <f t="shared" si="12"/>
        <v>Информационно-консультационные услуги в форме семинара по теме «Налог на прибыль - 2014. Подготовка к сдаче налоговой отчетности за 2014 год»</v>
      </c>
      <c r="O296" s="30" t="s">
        <v>850</v>
      </c>
      <c r="P296" s="31" t="s">
        <v>141</v>
      </c>
      <c r="Q296" s="30" t="s">
        <v>255</v>
      </c>
      <c r="R296" s="30">
        <v>7490000</v>
      </c>
      <c r="S296" s="30">
        <v>642</v>
      </c>
      <c r="T296" s="30" t="s">
        <v>77</v>
      </c>
      <c r="U296" s="31">
        <v>1</v>
      </c>
      <c r="V296" s="33">
        <v>30</v>
      </c>
      <c r="W296" s="33">
        <f t="shared" si="13"/>
        <v>30</v>
      </c>
      <c r="X296" s="31">
        <v>2013</v>
      </c>
      <c r="Y296" s="31" t="s">
        <v>92</v>
      </c>
      <c r="Z296" s="31">
        <v>2013</v>
      </c>
      <c r="AA296" s="31" t="s">
        <v>92</v>
      </c>
      <c r="AB296" s="31">
        <v>2013</v>
      </c>
      <c r="AC296" s="31" t="s">
        <v>92</v>
      </c>
      <c r="AD296" s="31">
        <v>2014</v>
      </c>
      <c r="AE296" s="31" t="s">
        <v>94</v>
      </c>
      <c r="AF296" s="31">
        <v>2014</v>
      </c>
      <c r="AG296" s="31" t="s">
        <v>94</v>
      </c>
      <c r="AH296" s="31">
        <v>2014</v>
      </c>
      <c r="AI296" s="31" t="s">
        <v>94</v>
      </c>
      <c r="AJ296" s="31" t="s">
        <v>256</v>
      </c>
      <c r="AK296" s="31" t="s">
        <v>83</v>
      </c>
      <c r="AL296" s="31" t="s">
        <v>141</v>
      </c>
      <c r="AM296" s="31" t="s">
        <v>288</v>
      </c>
      <c r="AN296" s="31" t="s">
        <v>289</v>
      </c>
      <c r="AO296" s="31" t="s">
        <v>141</v>
      </c>
      <c r="AP296" s="31"/>
      <c r="AQ296" s="31" t="s">
        <v>136</v>
      </c>
      <c r="AR296" s="1"/>
      <c r="AS296" s="6"/>
      <c r="AT296" s="1"/>
      <c r="AU296" s="1"/>
      <c r="AV296" s="1"/>
      <c r="AW296" s="1"/>
      <c r="AX296" s="1"/>
      <c r="AY296" s="1"/>
      <c r="AZ296" s="1"/>
      <c r="BA296" s="1"/>
      <c r="BB296" s="1"/>
      <c r="BC296" s="1"/>
      <c r="BD296" s="1"/>
      <c r="BE296" s="1"/>
    </row>
    <row r="297" spans="1:57" s="26" customFormat="1" ht="77.25" customHeight="1">
      <c r="A297" s="27">
        <f t="shared" si="9"/>
        <v>272</v>
      </c>
      <c r="B297" s="28" t="s">
        <v>1195</v>
      </c>
      <c r="C297" s="29" t="s">
        <v>133</v>
      </c>
      <c r="D297" s="30"/>
      <c r="E297" s="31"/>
      <c r="F297" s="30" t="s">
        <v>141</v>
      </c>
      <c r="G297" s="67" t="s">
        <v>1146</v>
      </c>
      <c r="H297" s="30" t="s">
        <v>71</v>
      </c>
      <c r="I297" s="67" t="str">
        <f t="shared" si="10"/>
        <v>Бухгалтерия</v>
      </c>
      <c r="J297" s="67" t="str">
        <f t="shared" si="11"/>
        <v>Бухгалтерия</v>
      </c>
      <c r="K297" s="32" t="s">
        <v>238</v>
      </c>
      <c r="L297" s="30" t="s">
        <v>404</v>
      </c>
      <c r="M297" s="31" t="s">
        <v>1196</v>
      </c>
      <c r="N297" s="31" t="str">
        <f t="shared" si="12"/>
        <v>Информационно-консультационные услуги в форме семинара по теме «Новое в бухгалтерском учете в 2014 году. Основные средства: бухгалтерский и налоговый учет»</v>
      </c>
      <c r="O297" s="30" t="s">
        <v>850</v>
      </c>
      <c r="P297" s="31" t="s">
        <v>141</v>
      </c>
      <c r="Q297" s="30" t="s">
        <v>255</v>
      </c>
      <c r="R297" s="30">
        <v>7490000</v>
      </c>
      <c r="S297" s="30">
        <v>642</v>
      </c>
      <c r="T297" s="30" t="s">
        <v>77</v>
      </c>
      <c r="U297" s="31">
        <v>1</v>
      </c>
      <c r="V297" s="33">
        <v>30</v>
      </c>
      <c r="W297" s="33">
        <f t="shared" si="13"/>
        <v>30</v>
      </c>
      <c r="X297" s="31">
        <v>2013</v>
      </c>
      <c r="Y297" s="31" t="s">
        <v>92</v>
      </c>
      <c r="Z297" s="31">
        <v>2013</v>
      </c>
      <c r="AA297" s="31" t="s">
        <v>92</v>
      </c>
      <c r="AB297" s="31">
        <v>2013</v>
      </c>
      <c r="AC297" s="31" t="s">
        <v>92</v>
      </c>
      <c r="AD297" s="31">
        <v>2014</v>
      </c>
      <c r="AE297" s="31" t="s">
        <v>94</v>
      </c>
      <c r="AF297" s="31">
        <v>2014</v>
      </c>
      <c r="AG297" s="31" t="s">
        <v>94</v>
      </c>
      <c r="AH297" s="31">
        <v>2014</v>
      </c>
      <c r="AI297" s="31" t="s">
        <v>94</v>
      </c>
      <c r="AJ297" s="31" t="s">
        <v>256</v>
      </c>
      <c r="AK297" s="31" t="s">
        <v>83</v>
      </c>
      <c r="AL297" s="31" t="s">
        <v>141</v>
      </c>
      <c r="AM297" s="31" t="s">
        <v>288</v>
      </c>
      <c r="AN297" s="31" t="s">
        <v>289</v>
      </c>
      <c r="AO297" s="31" t="s">
        <v>141</v>
      </c>
      <c r="AP297" s="31"/>
      <c r="AQ297" s="31" t="s">
        <v>136</v>
      </c>
      <c r="AR297" s="1"/>
      <c r="AS297" s="6"/>
      <c r="AT297" s="1"/>
      <c r="AU297" s="1"/>
      <c r="AV297" s="1"/>
      <c r="AW297" s="1"/>
      <c r="AX297" s="1"/>
      <c r="AY297" s="1"/>
      <c r="AZ297" s="1"/>
      <c r="BA297" s="1"/>
      <c r="BB297" s="1"/>
      <c r="BC297" s="1"/>
      <c r="BD297" s="1"/>
      <c r="BE297" s="1"/>
    </row>
    <row r="298" spans="1:57" s="26" customFormat="1" ht="94.5" customHeight="1">
      <c r="A298" s="27">
        <f t="shared" si="9"/>
        <v>273</v>
      </c>
      <c r="B298" s="28" t="s">
        <v>1197</v>
      </c>
      <c r="C298" s="29" t="s">
        <v>133</v>
      </c>
      <c r="D298" s="30"/>
      <c r="E298" s="31"/>
      <c r="F298" s="30" t="s">
        <v>141</v>
      </c>
      <c r="G298" s="67" t="s">
        <v>1146</v>
      </c>
      <c r="H298" s="30" t="s">
        <v>71</v>
      </c>
      <c r="I298" s="67" t="str">
        <f t="shared" si="10"/>
        <v>Бухгалтерия</v>
      </c>
      <c r="J298" s="67" t="str">
        <f t="shared" si="11"/>
        <v>Бухгалтерия</v>
      </c>
      <c r="K298" s="32" t="s">
        <v>238</v>
      </c>
      <c r="L298" s="30" t="s">
        <v>404</v>
      </c>
      <c r="M298" s="31" t="s">
        <v>1198</v>
      </c>
      <c r="N298" s="31" t="str">
        <f t="shared" si="12"/>
        <v>Информационно-консультационные услуги в форме семинара по теме «Практика формирования резервов по сомнительным долгам»</v>
      </c>
      <c r="O298" s="30" t="s">
        <v>850</v>
      </c>
      <c r="P298" s="31" t="s">
        <v>141</v>
      </c>
      <c r="Q298" s="30" t="s">
        <v>255</v>
      </c>
      <c r="R298" s="30">
        <v>7490000</v>
      </c>
      <c r="S298" s="30">
        <v>642</v>
      </c>
      <c r="T298" s="30" t="s">
        <v>77</v>
      </c>
      <c r="U298" s="31">
        <v>1</v>
      </c>
      <c r="V298" s="33">
        <v>30</v>
      </c>
      <c r="W298" s="33">
        <f t="shared" si="13"/>
        <v>30</v>
      </c>
      <c r="X298" s="31">
        <v>2014</v>
      </c>
      <c r="Y298" s="31" t="s">
        <v>93</v>
      </c>
      <c r="Z298" s="31">
        <v>2014</v>
      </c>
      <c r="AA298" s="31" t="s">
        <v>93</v>
      </c>
      <c r="AB298" s="31">
        <v>2014</v>
      </c>
      <c r="AC298" s="31" t="s">
        <v>94</v>
      </c>
      <c r="AD298" s="31">
        <v>2014</v>
      </c>
      <c r="AE298" s="31" t="s">
        <v>78</v>
      </c>
      <c r="AF298" s="31">
        <v>2014</v>
      </c>
      <c r="AG298" s="31" t="s">
        <v>78</v>
      </c>
      <c r="AH298" s="31">
        <v>2014</v>
      </c>
      <c r="AI298" s="31" t="s">
        <v>78</v>
      </c>
      <c r="AJ298" s="31" t="s">
        <v>256</v>
      </c>
      <c r="AK298" s="31" t="s">
        <v>83</v>
      </c>
      <c r="AL298" s="31" t="s">
        <v>141</v>
      </c>
      <c r="AM298" s="31" t="s">
        <v>288</v>
      </c>
      <c r="AN298" s="31" t="s">
        <v>289</v>
      </c>
      <c r="AO298" s="31" t="s">
        <v>141</v>
      </c>
      <c r="AP298" s="31"/>
      <c r="AQ298" s="31" t="s">
        <v>136</v>
      </c>
      <c r="AR298" s="1"/>
      <c r="AS298" s="6"/>
      <c r="AT298" s="1"/>
      <c r="AU298" s="1"/>
      <c r="AV298" s="1"/>
      <c r="AW298" s="1"/>
      <c r="AX298" s="1"/>
      <c r="AY298" s="1"/>
      <c r="AZ298" s="1"/>
      <c r="BA298" s="1"/>
      <c r="BB298" s="1"/>
      <c r="BC298" s="1"/>
      <c r="BD298" s="1"/>
      <c r="BE298" s="1"/>
    </row>
    <row r="299" spans="1:57" ht="78.75" customHeight="1">
      <c r="A299" s="27">
        <f t="shared" si="9"/>
        <v>274</v>
      </c>
      <c r="B299" s="28" t="s">
        <v>1199</v>
      </c>
      <c r="C299" s="29" t="s">
        <v>133</v>
      </c>
      <c r="D299" s="30"/>
      <c r="E299" s="31"/>
      <c r="F299" s="30" t="s">
        <v>141</v>
      </c>
      <c r="G299" s="67" t="s">
        <v>1146</v>
      </c>
      <c r="H299" s="30" t="s">
        <v>71</v>
      </c>
      <c r="I299" s="67" t="str">
        <f t="shared" si="10"/>
        <v>Бухгалтерия</v>
      </c>
      <c r="J299" s="67" t="str">
        <f t="shared" si="11"/>
        <v>Бухгалтерия</v>
      </c>
      <c r="K299" s="32" t="s">
        <v>238</v>
      </c>
      <c r="L299" s="30" t="s">
        <v>404</v>
      </c>
      <c r="M299" s="31" t="s">
        <v>1200</v>
      </c>
      <c r="N299" s="31" t="str">
        <f t="shared" si="12"/>
        <v>Информационно-консультационные услуги в форме семинара по теме «Сложные вопросы исчисления и уплаты НДС, практика применения, изменения 2014 года»</v>
      </c>
      <c r="O299" s="30" t="s">
        <v>850</v>
      </c>
      <c r="P299" s="31" t="s">
        <v>141</v>
      </c>
      <c r="Q299" s="30" t="s">
        <v>255</v>
      </c>
      <c r="R299" s="30">
        <v>7490000</v>
      </c>
      <c r="S299" s="30">
        <v>642</v>
      </c>
      <c r="T299" s="30" t="s">
        <v>77</v>
      </c>
      <c r="U299" s="31">
        <v>1</v>
      </c>
      <c r="V299" s="33">
        <v>30</v>
      </c>
      <c r="W299" s="33">
        <f t="shared" si="13"/>
        <v>30</v>
      </c>
      <c r="X299" s="31">
        <v>2013</v>
      </c>
      <c r="Y299" s="31" t="s">
        <v>92</v>
      </c>
      <c r="Z299" s="31">
        <v>2013</v>
      </c>
      <c r="AA299" s="31" t="s">
        <v>92</v>
      </c>
      <c r="AB299" s="31">
        <v>2014</v>
      </c>
      <c r="AC299" s="31" t="s">
        <v>93</v>
      </c>
      <c r="AD299" s="31">
        <v>2014</v>
      </c>
      <c r="AE299" s="31" t="s">
        <v>94</v>
      </c>
      <c r="AF299" s="31">
        <v>2014</v>
      </c>
      <c r="AG299" s="31" t="s">
        <v>94</v>
      </c>
      <c r="AH299" s="31">
        <v>2014</v>
      </c>
      <c r="AI299" s="31" t="s">
        <v>94</v>
      </c>
      <c r="AJ299" s="31" t="s">
        <v>256</v>
      </c>
      <c r="AK299" s="31" t="s">
        <v>83</v>
      </c>
      <c r="AL299" s="31" t="s">
        <v>141</v>
      </c>
      <c r="AM299" s="31" t="s">
        <v>288</v>
      </c>
      <c r="AN299" s="31" t="s">
        <v>289</v>
      </c>
      <c r="AO299" s="31" t="s">
        <v>141</v>
      </c>
      <c r="AP299" s="31"/>
      <c r="AQ299" s="31" t="s">
        <v>136</v>
      </c>
    </row>
    <row r="300" spans="1:57" ht="56.25" customHeight="1">
      <c r="A300" s="27">
        <f t="shared" si="9"/>
        <v>275</v>
      </c>
      <c r="B300" s="28" t="s">
        <v>1201</v>
      </c>
      <c r="C300" s="29" t="s">
        <v>133</v>
      </c>
      <c r="D300" s="30"/>
      <c r="E300" s="31"/>
      <c r="F300" s="30" t="s">
        <v>141</v>
      </c>
      <c r="G300" s="67" t="s">
        <v>1146</v>
      </c>
      <c r="H300" s="30" t="s">
        <v>71</v>
      </c>
      <c r="I300" s="67" t="str">
        <f t="shared" si="10"/>
        <v>Бухгалтерия</v>
      </c>
      <c r="J300" s="67" t="str">
        <f t="shared" si="11"/>
        <v>Бухгалтерия</v>
      </c>
      <c r="K300" s="32" t="s">
        <v>238</v>
      </c>
      <c r="L300" s="30" t="s">
        <v>404</v>
      </c>
      <c r="M300" s="31" t="s">
        <v>1202</v>
      </c>
      <c r="N300" s="31" t="str">
        <f t="shared" si="12"/>
        <v>Информационно-консультационные услуги в форме семинара по теме «Налог на прибыль 2014»</v>
      </c>
      <c r="O300" s="30" t="s">
        <v>850</v>
      </c>
      <c r="P300" s="31" t="s">
        <v>141</v>
      </c>
      <c r="Q300" s="30" t="s">
        <v>255</v>
      </c>
      <c r="R300" s="30">
        <v>7490000</v>
      </c>
      <c r="S300" s="30">
        <v>642</v>
      </c>
      <c r="T300" s="30" t="s">
        <v>77</v>
      </c>
      <c r="U300" s="31">
        <v>1</v>
      </c>
      <c r="V300" s="33">
        <v>45</v>
      </c>
      <c r="W300" s="33">
        <f t="shared" si="13"/>
        <v>45</v>
      </c>
      <c r="X300" s="31">
        <v>2014</v>
      </c>
      <c r="Y300" s="31" t="s">
        <v>94</v>
      </c>
      <c r="Z300" s="31">
        <v>2014</v>
      </c>
      <c r="AA300" s="31" t="s">
        <v>94</v>
      </c>
      <c r="AB300" s="31">
        <v>2014</v>
      </c>
      <c r="AC300" s="31" t="s">
        <v>79</v>
      </c>
      <c r="AD300" s="31">
        <v>2014</v>
      </c>
      <c r="AE300" s="31" t="s">
        <v>80</v>
      </c>
      <c r="AF300" s="31">
        <v>2014</v>
      </c>
      <c r="AG300" s="31" t="s">
        <v>80</v>
      </c>
      <c r="AH300" s="31">
        <v>2014</v>
      </c>
      <c r="AI300" s="31" t="s">
        <v>80</v>
      </c>
      <c r="AJ300" s="31" t="s">
        <v>256</v>
      </c>
      <c r="AK300" s="31" t="s">
        <v>83</v>
      </c>
      <c r="AL300" s="31" t="s">
        <v>141</v>
      </c>
      <c r="AM300" s="31" t="s">
        <v>288</v>
      </c>
      <c r="AN300" s="31" t="s">
        <v>289</v>
      </c>
      <c r="AO300" s="31" t="s">
        <v>141</v>
      </c>
      <c r="AP300" s="31"/>
      <c r="AQ300" s="31" t="s">
        <v>136</v>
      </c>
    </row>
    <row r="301" spans="1:57" ht="67.5" customHeight="1">
      <c r="A301" s="27">
        <f t="shared" si="9"/>
        <v>276</v>
      </c>
      <c r="B301" s="28" t="s">
        <v>1203</v>
      </c>
      <c r="C301" s="29" t="s">
        <v>133</v>
      </c>
      <c r="D301" s="30"/>
      <c r="E301" s="31"/>
      <c r="F301" s="30" t="s">
        <v>141</v>
      </c>
      <c r="G301" s="67" t="s">
        <v>1146</v>
      </c>
      <c r="H301" s="30" t="s">
        <v>71</v>
      </c>
      <c r="I301" s="67" t="str">
        <f t="shared" si="10"/>
        <v>Бухгалтерия</v>
      </c>
      <c r="J301" s="67" t="str">
        <f t="shared" si="11"/>
        <v>Бухгалтерия</v>
      </c>
      <c r="K301" s="32" t="s">
        <v>238</v>
      </c>
      <c r="L301" s="30" t="s">
        <v>404</v>
      </c>
      <c r="M301" s="31" t="s">
        <v>1204</v>
      </c>
      <c r="N301" s="31" t="str">
        <f t="shared" si="12"/>
        <v>Информационно-консультационные услуги в форме семинара по теме «Учет расчетов с дебиторами и кредиторами. Сложные аспекты учета расчетов»</v>
      </c>
      <c r="O301" s="30" t="s">
        <v>850</v>
      </c>
      <c r="P301" s="31" t="s">
        <v>141</v>
      </c>
      <c r="Q301" s="30" t="s">
        <v>255</v>
      </c>
      <c r="R301" s="30">
        <v>7490000</v>
      </c>
      <c r="S301" s="30">
        <v>642</v>
      </c>
      <c r="T301" s="30" t="s">
        <v>77</v>
      </c>
      <c r="U301" s="31">
        <v>1</v>
      </c>
      <c r="V301" s="33">
        <v>45</v>
      </c>
      <c r="W301" s="33">
        <f t="shared" si="13"/>
        <v>45</v>
      </c>
      <c r="X301" s="31">
        <v>2014</v>
      </c>
      <c r="Y301" s="31" t="s">
        <v>94</v>
      </c>
      <c r="Z301" s="31">
        <v>2014</v>
      </c>
      <c r="AA301" s="31" t="s">
        <v>94</v>
      </c>
      <c r="AB301" s="31">
        <v>2014</v>
      </c>
      <c r="AC301" s="31" t="s">
        <v>79</v>
      </c>
      <c r="AD301" s="31">
        <v>2014</v>
      </c>
      <c r="AE301" s="31" t="s">
        <v>80</v>
      </c>
      <c r="AF301" s="31">
        <v>2014</v>
      </c>
      <c r="AG301" s="31" t="s">
        <v>80</v>
      </c>
      <c r="AH301" s="31">
        <v>2014</v>
      </c>
      <c r="AI301" s="31" t="s">
        <v>80</v>
      </c>
      <c r="AJ301" s="31" t="s">
        <v>256</v>
      </c>
      <c r="AK301" s="31" t="s">
        <v>83</v>
      </c>
      <c r="AL301" s="31" t="s">
        <v>141</v>
      </c>
      <c r="AM301" s="31" t="s">
        <v>288</v>
      </c>
      <c r="AN301" s="31" t="s">
        <v>289</v>
      </c>
      <c r="AO301" s="31" t="s">
        <v>141</v>
      </c>
      <c r="AP301" s="31"/>
      <c r="AQ301" s="31" t="s">
        <v>136</v>
      </c>
    </row>
    <row r="302" spans="1:57" ht="56.25" customHeight="1">
      <c r="A302" s="27">
        <f t="shared" si="9"/>
        <v>277</v>
      </c>
      <c r="B302" s="28" t="s">
        <v>1205</v>
      </c>
      <c r="C302" s="29" t="s">
        <v>133</v>
      </c>
      <c r="D302" s="30"/>
      <c r="E302" s="31"/>
      <c r="F302" s="30" t="s">
        <v>141</v>
      </c>
      <c r="G302" s="67" t="s">
        <v>1146</v>
      </c>
      <c r="H302" s="30" t="s">
        <v>71</v>
      </c>
      <c r="I302" s="67" t="str">
        <f t="shared" si="10"/>
        <v>Бухгалтерия</v>
      </c>
      <c r="J302" s="67" t="str">
        <f t="shared" si="11"/>
        <v>Бухгалтерия</v>
      </c>
      <c r="K302" s="32" t="s">
        <v>238</v>
      </c>
      <c r="L302" s="30" t="s">
        <v>404</v>
      </c>
      <c r="M302" s="31" t="s">
        <v>1206</v>
      </c>
      <c r="N302" s="31" t="str">
        <f t="shared" si="12"/>
        <v>Информационно-консультационные услуги в форме семинара по теме «Новые ПБУ: практика применения»</v>
      </c>
      <c r="O302" s="30" t="s">
        <v>850</v>
      </c>
      <c r="P302" s="31" t="s">
        <v>141</v>
      </c>
      <c r="Q302" s="30" t="s">
        <v>255</v>
      </c>
      <c r="R302" s="30">
        <v>7490000</v>
      </c>
      <c r="S302" s="30">
        <v>642</v>
      </c>
      <c r="T302" s="30" t="s">
        <v>77</v>
      </c>
      <c r="U302" s="31">
        <v>1</v>
      </c>
      <c r="V302" s="33">
        <v>30</v>
      </c>
      <c r="W302" s="33">
        <f t="shared" si="13"/>
        <v>30</v>
      </c>
      <c r="X302" s="31">
        <v>2014</v>
      </c>
      <c r="Y302" s="31" t="s">
        <v>78</v>
      </c>
      <c r="Z302" s="31">
        <v>2014</v>
      </c>
      <c r="AA302" s="31" t="s">
        <v>78</v>
      </c>
      <c r="AB302" s="31">
        <v>2014</v>
      </c>
      <c r="AC302" s="31" t="s">
        <v>78</v>
      </c>
      <c r="AD302" s="31">
        <v>2014</v>
      </c>
      <c r="AE302" s="31" t="s">
        <v>80</v>
      </c>
      <c r="AF302" s="31">
        <v>2014</v>
      </c>
      <c r="AG302" s="31" t="s">
        <v>80</v>
      </c>
      <c r="AH302" s="31">
        <v>2014</v>
      </c>
      <c r="AI302" s="31" t="s">
        <v>80</v>
      </c>
      <c r="AJ302" s="31" t="s">
        <v>256</v>
      </c>
      <c r="AK302" s="31" t="s">
        <v>83</v>
      </c>
      <c r="AL302" s="31" t="s">
        <v>141</v>
      </c>
      <c r="AM302" s="31" t="s">
        <v>288</v>
      </c>
      <c r="AN302" s="31" t="s">
        <v>289</v>
      </c>
      <c r="AO302" s="31" t="s">
        <v>141</v>
      </c>
      <c r="AP302" s="31"/>
      <c r="AQ302" s="31" t="s">
        <v>136</v>
      </c>
    </row>
    <row r="303" spans="1:57" ht="67.5" customHeight="1">
      <c r="A303" s="27">
        <f t="shared" si="9"/>
        <v>278</v>
      </c>
      <c r="B303" s="28" t="s">
        <v>1207</v>
      </c>
      <c r="C303" s="29" t="s">
        <v>133</v>
      </c>
      <c r="D303" s="30"/>
      <c r="E303" s="31"/>
      <c r="F303" s="30" t="s">
        <v>141</v>
      </c>
      <c r="G303" s="67" t="s">
        <v>1146</v>
      </c>
      <c r="H303" s="30" t="s">
        <v>71</v>
      </c>
      <c r="I303" s="67" t="str">
        <f t="shared" si="10"/>
        <v>Бухгалтерия</v>
      </c>
      <c r="J303" s="67" t="str">
        <f t="shared" si="11"/>
        <v>Бухгалтерия</v>
      </c>
      <c r="K303" s="32" t="s">
        <v>238</v>
      </c>
      <c r="L303" s="30" t="s">
        <v>404</v>
      </c>
      <c r="M303" s="31" t="s">
        <v>1208</v>
      </c>
      <c r="N303" s="31" t="str">
        <f t="shared" si="12"/>
        <v>Информационно-консультационные услуги в форме семинара по теме «Исправление ошибок в бухгалтерском учете и бухгалтерской отчетности»</v>
      </c>
      <c r="O303" s="30" t="s">
        <v>850</v>
      </c>
      <c r="P303" s="31" t="s">
        <v>141</v>
      </c>
      <c r="Q303" s="30" t="s">
        <v>255</v>
      </c>
      <c r="R303" s="30">
        <v>7490000</v>
      </c>
      <c r="S303" s="30">
        <v>642</v>
      </c>
      <c r="T303" s="30" t="s">
        <v>77</v>
      </c>
      <c r="U303" s="31">
        <v>1</v>
      </c>
      <c r="V303" s="33">
        <v>30</v>
      </c>
      <c r="W303" s="33">
        <f t="shared" si="13"/>
        <v>30</v>
      </c>
      <c r="X303" s="31">
        <v>2014</v>
      </c>
      <c r="Y303" s="31" t="s">
        <v>78</v>
      </c>
      <c r="Z303" s="31">
        <v>2014</v>
      </c>
      <c r="AA303" s="31" t="s">
        <v>78</v>
      </c>
      <c r="AB303" s="31">
        <v>2014</v>
      </c>
      <c r="AC303" s="31" t="s">
        <v>78</v>
      </c>
      <c r="AD303" s="31">
        <v>2014</v>
      </c>
      <c r="AE303" s="31" t="s">
        <v>80</v>
      </c>
      <c r="AF303" s="31">
        <v>2014</v>
      </c>
      <c r="AG303" s="31" t="s">
        <v>80</v>
      </c>
      <c r="AH303" s="31">
        <v>2014</v>
      </c>
      <c r="AI303" s="31" t="s">
        <v>80</v>
      </c>
      <c r="AJ303" s="31" t="s">
        <v>256</v>
      </c>
      <c r="AK303" s="31" t="s">
        <v>83</v>
      </c>
      <c r="AL303" s="31" t="s">
        <v>141</v>
      </c>
      <c r="AM303" s="31" t="s">
        <v>288</v>
      </c>
      <c r="AN303" s="31" t="s">
        <v>289</v>
      </c>
      <c r="AO303" s="31" t="s">
        <v>141</v>
      </c>
      <c r="AP303" s="31"/>
      <c r="AQ303" s="31" t="s">
        <v>136</v>
      </c>
    </row>
    <row r="304" spans="1:57" s="72" customFormat="1" ht="131.25" customHeight="1">
      <c r="A304" s="27">
        <f t="shared" si="9"/>
        <v>279</v>
      </c>
      <c r="B304" s="28" t="s">
        <v>1209</v>
      </c>
      <c r="C304" s="29" t="s">
        <v>133</v>
      </c>
      <c r="D304" s="30"/>
      <c r="E304" s="31"/>
      <c r="F304" s="30" t="s">
        <v>141</v>
      </c>
      <c r="G304" s="67" t="s">
        <v>1146</v>
      </c>
      <c r="H304" s="30" t="s">
        <v>71</v>
      </c>
      <c r="I304" s="67" t="str">
        <f t="shared" si="10"/>
        <v>Бухгалтерия</v>
      </c>
      <c r="J304" s="67" t="str">
        <f t="shared" si="11"/>
        <v>Бухгалтерия</v>
      </c>
      <c r="K304" s="32" t="s">
        <v>238</v>
      </c>
      <c r="L304" s="30" t="s">
        <v>404</v>
      </c>
      <c r="M304" s="31" t="s">
        <v>1210</v>
      </c>
      <c r="N304" s="31" t="str">
        <f t="shared" si="12"/>
        <v>Информационно-консультационные услуги в форме семинара по теме «Новое в регулировании учета и налогообложения валютных операций в 2014 году»</v>
      </c>
      <c r="O304" s="30" t="s">
        <v>850</v>
      </c>
      <c r="P304" s="31" t="s">
        <v>141</v>
      </c>
      <c r="Q304" s="30" t="s">
        <v>255</v>
      </c>
      <c r="R304" s="30">
        <v>7490000</v>
      </c>
      <c r="S304" s="30">
        <v>642</v>
      </c>
      <c r="T304" s="30" t="s">
        <v>77</v>
      </c>
      <c r="U304" s="31">
        <v>1</v>
      </c>
      <c r="V304" s="33">
        <v>30</v>
      </c>
      <c r="W304" s="33">
        <v>30</v>
      </c>
      <c r="X304" s="31">
        <v>2014</v>
      </c>
      <c r="Y304" s="31" t="s">
        <v>79</v>
      </c>
      <c r="Z304" s="31">
        <v>2014</v>
      </c>
      <c r="AA304" s="31" t="s">
        <v>79</v>
      </c>
      <c r="AB304" s="31">
        <v>2014</v>
      </c>
      <c r="AC304" s="31" t="s">
        <v>79</v>
      </c>
      <c r="AD304" s="31">
        <v>2014</v>
      </c>
      <c r="AE304" s="31" t="s">
        <v>81</v>
      </c>
      <c r="AF304" s="31">
        <v>2014</v>
      </c>
      <c r="AG304" s="31" t="s">
        <v>81</v>
      </c>
      <c r="AH304" s="31">
        <v>2014</v>
      </c>
      <c r="AI304" s="31" t="s">
        <v>81</v>
      </c>
      <c r="AJ304" s="31" t="s">
        <v>256</v>
      </c>
      <c r="AK304" s="31" t="s">
        <v>83</v>
      </c>
      <c r="AL304" s="31" t="s">
        <v>141</v>
      </c>
      <c r="AM304" s="31" t="s">
        <v>288</v>
      </c>
      <c r="AN304" s="31" t="s">
        <v>289</v>
      </c>
      <c r="AO304" s="31" t="s">
        <v>141</v>
      </c>
      <c r="AP304" s="31"/>
      <c r="AQ304" s="31" t="s">
        <v>136</v>
      </c>
      <c r="AR304" s="1"/>
      <c r="AS304" s="6"/>
      <c r="AT304" s="1"/>
      <c r="AU304" s="1"/>
      <c r="AV304" s="1"/>
      <c r="AW304" s="1"/>
      <c r="AX304" s="1"/>
      <c r="AY304" s="1"/>
      <c r="AZ304" s="1"/>
      <c r="BA304" s="1"/>
      <c r="BB304" s="1"/>
      <c r="BC304" s="1"/>
      <c r="BD304" s="1"/>
      <c r="BE304" s="1"/>
    </row>
    <row r="305" spans="1:57" ht="56.25" customHeight="1">
      <c r="A305" s="27">
        <f t="shared" si="9"/>
        <v>280</v>
      </c>
      <c r="B305" s="28" t="s">
        <v>1211</v>
      </c>
      <c r="C305" s="29" t="s">
        <v>133</v>
      </c>
      <c r="D305" s="30"/>
      <c r="E305" s="31"/>
      <c r="F305" s="30" t="s">
        <v>539</v>
      </c>
      <c r="G305" s="67" t="s">
        <v>1146</v>
      </c>
      <c r="H305" s="30" t="s">
        <v>71</v>
      </c>
      <c r="I305" s="67" t="str">
        <f t="shared" si="10"/>
        <v>Бухгалтерия</v>
      </c>
      <c r="J305" s="67" t="str">
        <f t="shared" si="11"/>
        <v>Бухгалтерия</v>
      </c>
      <c r="K305" s="32" t="s">
        <v>238</v>
      </c>
      <c r="L305" s="30" t="s">
        <v>404</v>
      </c>
      <c r="M305" s="31" t="s">
        <v>1212</v>
      </c>
      <c r="N305" s="31" t="str">
        <f t="shared" si="12"/>
        <v>Информационно - консультационные услуги в форме семинара по теме: «Бухгалтерская отчетность за 1 полугодие 2014 г.»</v>
      </c>
      <c r="O305" s="30" t="s">
        <v>850</v>
      </c>
      <c r="P305" s="31" t="s">
        <v>141</v>
      </c>
      <c r="Q305" s="30" t="s">
        <v>255</v>
      </c>
      <c r="R305" s="30">
        <v>7490000</v>
      </c>
      <c r="S305" s="30">
        <v>642</v>
      </c>
      <c r="T305" s="30" t="s">
        <v>77</v>
      </c>
      <c r="U305" s="31">
        <v>1</v>
      </c>
      <c r="V305" s="33">
        <v>30</v>
      </c>
      <c r="W305" s="33">
        <f>V305/12*12</f>
        <v>30</v>
      </c>
      <c r="X305" s="31">
        <v>2014</v>
      </c>
      <c r="Y305" s="31" t="s">
        <v>79</v>
      </c>
      <c r="Z305" s="31">
        <v>2014</v>
      </c>
      <c r="AA305" s="31" t="s">
        <v>79</v>
      </c>
      <c r="AB305" s="31">
        <v>2014</v>
      </c>
      <c r="AC305" s="31" t="s">
        <v>79</v>
      </c>
      <c r="AD305" s="31">
        <v>2014</v>
      </c>
      <c r="AE305" s="31" t="s">
        <v>81</v>
      </c>
      <c r="AF305" s="31">
        <v>2014</v>
      </c>
      <c r="AG305" s="31" t="s">
        <v>81</v>
      </c>
      <c r="AH305" s="31">
        <v>2014</v>
      </c>
      <c r="AI305" s="31" t="s">
        <v>81</v>
      </c>
      <c r="AJ305" s="31" t="s">
        <v>256</v>
      </c>
      <c r="AK305" s="31" t="s">
        <v>83</v>
      </c>
      <c r="AL305" s="31" t="s">
        <v>141</v>
      </c>
      <c r="AM305" s="31" t="s">
        <v>288</v>
      </c>
      <c r="AN305" s="31" t="s">
        <v>289</v>
      </c>
      <c r="AO305" s="31"/>
      <c r="AP305" s="31" t="s">
        <v>141</v>
      </c>
      <c r="AQ305" s="31" t="s">
        <v>136</v>
      </c>
    </row>
    <row r="306" spans="1:57" ht="67.5" customHeight="1">
      <c r="A306" s="27">
        <f t="shared" si="9"/>
        <v>281</v>
      </c>
      <c r="B306" s="28" t="s">
        <v>1213</v>
      </c>
      <c r="C306" s="29" t="s">
        <v>1214</v>
      </c>
      <c r="D306" s="30"/>
      <c r="E306" s="31"/>
      <c r="F306" s="30" t="s">
        <v>539</v>
      </c>
      <c r="G306" s="67" t="s">
        <v>1146</v>
      </c>
      <c r="H306" s="30" t="s">
        <v>71</v>
      </c>
      <c r="I306" s="67" t="str">
        <f t="shared" si="10"/>
        <v>Бухгалтерия</v>
      </c>
      <c r="J306" s="67" t="str">
        <f t="shared" si="11"/>
        <v>Бухгалтерия</v>
      </c>
      <c r="K306" s="32" t="s">
        <v>238</v>
      </c>
      <c r="L306" s="30" t="s">
        <v>404</v>
      </c>
      <c r="M306" s="31" t="s">
        <v>1215</v>
      </c>
      <c r="N306" s="31" t="str">
        <f t="shared" si="12"/>
        <v>Информационно - консультационные услуги в форме семинара по теме «Международная финансовая отчетность (ДИПИФР) по программе АССА»</v>
      </c>
      <c r="O306" s="30" t="s">
        <v>850</v>
      </c>
      <c r="P306" s="31" t="s">
        <v>141</v>
      </c>
      <c r="Q306" s="30" t="s">
        <v>255</v>
      </c>
      <c r="R306" s="30">
        <v>7490000</v>
      </c>
      <c r="S306" s="30">
        <v>642</v>
      </c>
      <c r="T306" s="30" t="s">
        <v>77</v>
      </c>
      <c r="U306" s="31">
        <v>1</v>
      </c>
      <c r="V306" s="33">
        <v>100</v>
      </c>
      <c r="W306" s="33">
        <f>V306/12*12</f>
        <v>100</v>
      </c>
      <c r="X306" s="31">
        <v>2014</v>
      </c>
      <c r="Y306" s="28" t="s">
        <v>92</v>
      </c>
      <c r="Z306" s="31">
        <v>2014</v>
      </c>
      <c r="AA306" s="28" t="s">
        <v>92</v>
      </c>
      <c r="AB306" s="31">
        <v>2014</v>
      </c>
      <c r="AC306" s="28" t="s">
        <v>92</v>
      </c>
      <c r="AD306" s="31">
        <v>2014</v>
      </c>
      <c r="AE306" s="28" t="s">
        <v>92</v>
      </c>
      <c r="AF306" s="31">
        <v>2014</v>
      </c>
      <c r="AG306" s="28" t="s">
        <v>92</v>
      </c>
      <c r="AH306" s="28">
        <v>2015</v>
      </c>
      <c r="AI306" s="28" t="s">
        <v>80</v>
      </c>
      <c r="AJ306" s="28" t="s">
        <v>107</v>
      </c>
      <c r="AK306" s="28" t="s">
        <v>108</v>
      </c>
      <c r="AL306" s="31" t="s">
        <v>141</v>
      </c>
      <c r="AM306" s="31" t="s">
        <v>288</v>
      </c>
      <c r="AN306" s="31" t="s">
        <v>289</v>
      </c>
      <c r="AO306" s="31"/>
      <c r="AP306" s="31" t="s">
        <v>141</v>
      </c>
      <c r="AQ306" s="31" t="s">
        <v>1216</v>
      </c>
    </row>
    <row r="307" spans="1:57" ht="67.5" customHeight="1">
      <c r="A307" s="27">
        <f t="shared" si="9"/>
        <v>282</v>
      </c>
      <c r="B307" s="28" t="s">
        <v>1217</v>
      </c>
      <c r="C307" s="29" t="s">
        <v>133</v>
      </c>
      <c r="D307" s="30"/>
      <c r="E307" s="31"/>
      <c r="F307" s="30" t="s">
        <v>539</v>
      </c>
      <c r="G307" s="67" t="s">
        <v>1146</v>
      </c>
      <c r="H307" s="30" t="s">
        <v>71</v>
      </c>
      <c r="I307" s="67" t="str">
        <f t="shared" si="10"/>
        <v>Бухгалтерия</v>
      </c>
      <c r="J307" s="67" t="str">
        <f t="shared" si="11"/>
        <v>Бухгалтерия</v>
      </c>
      <c r="K307" s="32" t="s">
        <v>238</v>
      </c>
      <c r="L307" s="30" t="s">
        <v>404</v>
      </c>
      <c r="M307" s="31" t="s">
        <v>1218</v>
      </c>
      <c r="N307" s="31" t="str">
        <f t="shared" si="12"/>
        <v>Информационно - консультационные услуги в форме семинара по теме: «Сложные вопросы признания доходов и расходов в бухгалтерском учете»</v>
      </c>
      <c r="O307" s="30" t="s">
        <v>850</v>
      </c>
      <c r="P307" s="31" t="s">
        <v>141</v>
      </c>
      <c r="Q307" s="30" t="s">
        <v>255</v>
      </c>
      <c r="R307" s="30">
        <v>7490000</v>
      </c>
      <c r="S307" s="30">
        <v>642</v>
      </c>
      <c r="T307" s="30" t="s">
        <v>77</v>
      </c>
      <c r="U307" s="31">
        <v>1</v>
      </c>
      <c r="V307" s="33">
        <v>30</v>
      </c>
      <c r="W307" s="33">
        <f>V307/12*12</f>
        <v>30</v>
      </c>
      <c r="X307" s="31">
        <v>2014</v>
      </c>
      <c r="Y307" s="31" t="s">
        <v>81</v>
      </c>
      <c r="Z307" s="31">
        <v>2014</v>
      </c>
      <c r="AA307" s="31" t="s">
        <v>81</v>
      </c>
      <c r="AB307" s="31">
        <v>2014</v>
      </c>
      <c r="AC307" s="31" t="s">
        <v>81</v>
      </c>
      <c r="AD307" s="31">
        <v>2014</v>
      </c>
      <c r="AE307" s="31" t="s">
        <v>131</v>
      </c>
      <c r="AF307" s="31">
        <v>2014</v>
      </c>
      <c r="AG307" s="31" t="s">
        <v>131</v>
      </c>
      <c r="AH307" s="31">
        <v>2014</v>
      </c>
      <c r="AI307" s="31" t="s">
        <v>131</v>
      </c>
      <c r="AJ307" s="31" t="s">
        <v>256</v>
      </c>
      <c r="AK307" s="31" t="s">
        <v>83</v>
      </c>
      <c r="AL307" s="31" t="s">
        <v>141</v>
      </c>
      <c r="AM307" s="31" t="s">
        <v>288</v>
      </c>
      <c r="AN307" s="31" t="s">
        <v>289</v>
      </c>
      <c r="AO307" s="31"/>
      <c r="AP307" s="31" t="s">
        <v>141</v>
      </c>
      <c r="AQ307" s="31" t="s">
        <v>136</v>
      </c>
    </row>
    <row r="308" spans="1:57" ht="56.25" customHeight="1">
      <c r="A308" s="27">
        <f t="shared" si="9"/>
        <v>283</v>
      </c>
      <c r="B308" s="28" t="s">
        <v>1219</v>
      </c>
      <c r="C308" s="29" t="s">
        <v>1220</v>
      </c>
      <c r="D308" s="30"/>
      <c r="E308" s="31"/>
      <c r="F308" s="30" t="s">
        <v>539</v>
      </c>
      <c r="G308" s="67" t="s">
        <v>1146</v>
      </c>
      <c r="H308" s="30" t="s">
        <v>71</v>
      </c>
      <c r="I308" s="67" t="str">
        <f t="shared" si="10"/>
        <v>Бухгалтерия</v>
      </c>
      <c r="J308" s="67" t="str">
        <f t="shared" si="11"/>
        <v>Бухгалтерия</v>
      </c>
      <c r="K308" s="32" t="s">
        <v>238</v>
      </c>
      <c r="L308" s="30" t="s">
        <v>404</v>
      </c>
      <c r="M308" s="31" t="s">
        <v>1221</v>
      </c>
      <c r="N308" s="31" t="str">
        <f t="shared" si="12"/>
        <v>Информационно - консультационные услуги в форме семинара по теме: «Анализ факторов, влияющих на цены РСВ: примеры и расчёты»</v>
      </c>
      <c r="O308" s="30" t="s">
        <v>850</v>
      </c>
      <c r="P308" s="31" t="s">
        <v>141</v>
      </c>
      <c r="Q308" s="30" t="s">
        <v>255</v>
      </c>
      <c r="R308" s="30">
        <v>7490000</v>
      </c>
      <c r="S308" s="30">
        <v>642</v>
      </c>
      <c r="T308" s="30" t="s">
        <v>77</v>
      </c>
      <c r="U308" s="31">
        <v>1</v>
      </c>
      <c r="V308" s="33">
        <v>30</v>
      </c>
      <c r="W308" s="33">
        <v>30</v>
      </c>
      <c r="X308" s="31">
        <v>2014</v>
      </c>
      <c r="Y308" s="28" t="s">
        <v>92</v>
      </c>
      <c r="Z308" s="31">
        <v>2014</v>
      </c>
      <c r="AA308" s="28" t="s">
        <v>92</v>
      </c>
      <c r="AB308" s="31">
        <v>2014</v>
      </c>
      <c r="AC308" s="28" t="s">
        <v>92</v>
      </c>
      <c r="AD308" s="31">
        <v>2014</v>
      </c>
      <c r="AE308" s="28" t="s">
        <v>92</v>
      </c>
      <c r="AF308" s="31">
        <v>2014</v>
      </c>
      <c r="AG308" s="28" t="s">
        <v>92</v>
      </c>
      <c r="AH308" s="28">
        <v>2015</v>
      </c>
      <c r="AI308" s="28" t="s">
        <v>94</v>
      </c>
      <c r="AJ308" s="31" t="s">
        <v>256</v>
      </c>
      <c r="AK308" s="31" t="s">
        <v>83</v>
      </c>
      <c r="AL308" s="31" t="s">
        <v>141</v>
      </c>
      <c r="AM308" s="31" t="s">
        <v>288</v>
      </c>
      <c r="AN308" s="31" t="s">
        <v>289</v>
      </c>
      <c r="AO308" s="31"/>
      <c r="AP308" s="31" t="s">
        <v>141</v>
      </c>
      <c r="AQ308" s="31" t="s">
        <v>1216</v>
      </c>
    </row>
    <row r="309" spans="1:57" ht="67.5" customHeight="1">
      <c r="A309" s="27">
        <f t="shared" si="9"/>
        <v>284</v>
      </c>
      <c r="B309" s="28" t="s">
        <v>1222</v>
      </c>
      <c r="C309" s="29" t="s">
        <v>133</v>
      </c>
      <c r="D309" s="30"/>
      <c r="E309" s="31"/>
      <c r="F309" s="30" t="s">
        <v>539</v>
      </c>
      <c r="G309" s="67" t="s">
        <v>1146</v>
      </c>
      <c r="H309" s="30" t="s">
        <v>71</v>
      </c>
      <c r="I309" s="67" t="str">
        <f t="shared" si="10"/>
        <v>Бухгалтерия</v>
      </c>
      <c r="J309" s="67" t="str">
        <f t="shared" si="11"/>
        <v>Бухгалтерия</v>
      </c>
      <c r="K309" s="32" t="s">
        <v>238</v>
      </c>
      <c r="L309" s="30" t="s">
        <v>404</v>
      </c>
      <c r="M309" s="31" t="s">
        <v>1223</v>
      </c>
      <c r="N309" s="31" t="str">
        <f t="shared" si="12"/>
        <v>Информационно - консультационные услуги в форме семинара по теме: «Отражение в бухгалтерском и налоговом учете операций по ОРЭМ»</v>
      </c>
      <c r="O309" s="30" t="s">
        <v>850</v>
      </c>
      <c r="P309" s="31" t="s">
        <v>141</v>
      </c>
      <c r="Q309" s="30" t="s">
        <v>255</v>
      </c>
      <c r="R309" s="30">
        <v>7490000</v>
      </c>
      <c r="S309" s="30">
        <v>642</v>
      </c>
      <c r="T309" s="30" t="s">
        <v>77</v>
      </c>
      <c r="U309" s="31">
        <v>1</v>
      </c>
      <c r="V309" s="33">
        <v>30</v>
      </c>
      <c r="W309" s="33">
        <v>30</v>
      </c>
      <c r="X309" s="31">
        <v>2014</v>
      </c>
      <c r="Y309" s="28" t="s">
        <v>92</v>
      </c>
      <c r="Z309" s="31">
        <v>2014</v>
      </c>
      <c r="AA309" s="28" t="s">
        <v>92</v>
      </c>
      <c r="AB309" s="31">
        <v>2014</v>
      </c>
      <c r="AC309" s="28" t="s">
        <v>92</v>
      </c>
      <c r="AD309" s="31">
        <v>2014</v>
      </c>
      <c r="AE309" s="28" t="s">
        <v>92</v>
      </c>
      <c r="AF309" s="31">
        <v>2014</v>
      </c>
      <c r="AG309" s="28" t="s">
        <v>92</v>
      </c>
      <c r="AH309" s="28">
        <v>2015</v>
      </c>
      <c r="AI309" s="28" t="s">
        <v>94</v>
      </c>
      <c r="AJ309" s="31" t="s">
        <v>256</v>
      </c>
      <c r="AK309" s="31" t="s">
        <v>83</v>
      </c>
      <c r="AL309" s="31" t="s">
        <v>141</v>
      </c>
      <c r="AM309" s="31" t="s">
        <v>288</v>
      </c>
      <c r="AN309" s="31" t="s">
        <v>289</v>
      </c>
      <c r="AO309" s="31"/>
      <c r="AP309" s="31" t="s">
        <v>141</v>
      </c>
      <c r="AQ309" s="31" t="s">
        <v>1216</v>
      </c>
    </row>
    <row r="310" spans="1:57" ht="56.25" customHeight="1">
      <c r="A310" s="27">
        <f t="shared" si="9"/>
        <v>285</v>
      </c>
      <c r="B310" s="28" t="s">
        <v>1224</v>
      </c>
      <c r="C310" s="29" t="s">
        <v>133</v>
      </c>
      <c r="D310" s="30"/>
      <c r="E310" s="31"/>
      <c r="F310" s="30" t="s">
        <v>539</v>
      </c>
      <c r="G310" s="67" t="s">
        <v>1146</v>
      </c>
      <c r="H310" s="30" t="s">
        <v>71</v>
      </c>
      <c r="I310" s="67" t="str">
        <f t="shared" si="10"/>
        <v>Бухгалтерия</v>
      </c>
      <c r="J310" s="67" t="str">
        <f t="shared" si="11"/>
        <v>Бухгалтерия</v>
      </c>
      <c r="K310" s="32" t="s">
        <v>238</v>
      </c>
      <c r="L310" s="30" t="s">
        <v>404</v>
      </c>
      <c r="M310" s="31" t="s">
        <v>1225</v>
      </c>
      <c r="N310" s="31" t="str">
        <f t="shared" si="12"/>
        <v>Информационно - консультационные услуги в форме семинара по теме: «Подготовка бухгалтерской отчетности за 9 месяцев 2014 г.»</v>
      </c>
      <c r="O310" s="30" t="s">
        <v>850</v>
      </c>
      <c r="P310" s="31" t="s">
        <v>141</v>
      </c>
      <c r="Q310" s="30" t="s">
        <v>255</v>
      </c>
      <c r="R310" s="30">
        <v>7490000</v>
      </c>
      <c r="S310" s="30">
        <v>642</v>
      </c>
      <c r="T310" s="30" t="s">
        <v>77</v>
      </c>
      <c r="U310" s="31">
        <v>1</v>
      </c>
      <c r="V310" s="33">
        <v>30</v>
      </c>
      <c r="W310" s="33">
        <f>V310/12*12</f>
        <v>30</v>
      </c>
      <c r="X310" s="31">
        <v>2014</v>
      </c>
      <c r="Y310" s="31" t="s">
        <v>185</v>
      </c>
      <c r="Z310" s="31">
        <v>2014</v>
      </c>
      <c r="AA310" s="31" t="s">
        <v>185</v>
      </c>
      <c r="AB310" s="31">
        <v>2014</v>
      </c>
      <c r="AC310" s="31" t="s">
        <v>185</v>
      </c>
      <c r="AD310" s="31">
        <v>2014</v>
      </c>
      <c r="AE310" s="31" t="s">
        <v>104</v>
      </c>
      <c r="AF310" s="31">
        <v>2014</v>
      </c>
      <c r="AG310" s="31" t="s">
        <v>104</v>
      </c>
      <c r="AH310" s="31">
        <v>2014</v>
      </c>
      <c r="AI310" s="31" t="s">
        <v>104</v>
      </c>
      <c r="AJ310" s="31" t="s">
        <v>256</v>
      </c>
      <c r="AK310" s="31" t="s">
        <v>83</v>
      </c>
      <c r="AL310" s="31" t="s">
        <v>141</v>
      </c>
      <c r="AM310" s="31" t="s">
        <v>288</v>
      </c>
      <c r="AN310" s="31" t="s">
        <v>289</v>
      </c>
      <c r="AO310" s="31"/>
      <c r="AP310" s="31" t="s">
        <v>141</v>
      </c>
      <c r="AQ310" s="31" t="s">
        <v>136</v>
      </c>
    </row>
    <row r="311" spans="1:57" ht="56.25" customHeight="1">
      <c r="A311" s="27">
        <f t="shared" si="9"/>
        <v>286</v>
      </c>
      <c r="B311" s="28" t="s">
        <v>1226</v>
      </c>
      <c r="C311" s="29" t="s">
        <v>133</v>
      </c>
      <c r="D311" s="30"/>
      <c r="E311" s="31"/>
      <c r="F311" s="30" t="s">
        <v>539</v>
      </c>
      <c r="G311" s="67" t="s">
        <v>1146</v>
      </c>
      <c r="H311" s="30" t="s">
        <v>71</v>
      </c>
      <c r="I311" s="67" t="str">
        <f t="shared" si="10"/>
        <v>Бухгалтерия</v>
      </c>
      <c r="J311" s="67" t="str">
        <f t="shared" si="11"/>
        <v>Бухгалтерия</v>
      </c>
      <c r="K311" s="32" t="s">
        <v>238</v>
      </c>
      <c r="L311" s="30" t="s">
        <v>404</v>
      </c>
      <c r="M311" s="31" t="s">
        <v>1227</v>
      </c>
      <c r="N311" s="31" t="str">
        <f t="shared" si="12"/>
        <v>Информационно - консультационные услуги в форме семинара по теме: «Учет расходов организации: документирование, обоснование»</v>
      </c>
      <c r="O311" s="30" t="s">
        <v>850</v>
      </c>
      <c r="P311" s="31" t="s">
        <v>141</v>
      </c>
      <c r="Q311" s="30" t="s">
        <v>255</v>
      </c>
      <c r="R311" s="30">
        <v>7490000</v>
      </c>
      <c r="S311" s="30">
        <v>642</v>
      </c>
      <c r="T311" s="30" t="s">
        <v>77</v>
      </c>
      <c r="U311" s="31">
        <v>1</v>
      </c>
      <c r="V311" s="33">
        <v>30</v>
      </c>
      <c r="W311" s="33">
        <f>V311/12*12</f>
        <v>30</v>
      </c>
      <c r="X311" s="31">
        <v>2014</v>
      </c>
      <c r="Y311" s="31" t="s">
        <v>131</v>
      </c>
      <c r="Z311" s="31">
        <v>2014</v>
      </c>
      <c r="AA311" s="31" t="s">
        <v>131</v>
      </c>
      <c r="AB311" s="31">
        <v>2014</v>
      </c>
      <c r="AC311" s="31" t="s">
        <v>131</v>
      </c>
      <c r="AD311" s="31">
        <v>2014</v>
      </c>
      <c r="AE311" s="31" t="s">
        <v>105</v>
      </c>
      <c r="AF311" s="31">
        <v>2014</v>
      </c>
      <c r="AG311" s="31" t="s">
        <v>105</v>
      </c>
      <c r="AH311" s="31">
        <v>2014</v>
      </c>
      <c r="AI311" s="31" t="s">
        <v>105</v>
      </c>
      <c r="AJ311" s="31" t="s">
        <v>256</v>
      </c>
      <c r="AK311" s="31" t="s">
        <v>83</v>
      </c>
      <c r="AL311" s="31" t="s">
        <v>141</v>
      </c>
      <c r="AM311" s="31" t="s">
        <v>288</v>
      </c>
      <c r="AN311" s="31" t="s">
        <v>289</v>
      </c>
      <c r="AO311" s="31"/>
      <c r="AP311" s="31" t="s">
        <v>141</v>
      </c>
      <c r="AQ311" s="31" t="s">
        <v>136</v>
      </c>
    </row>
    <row r="312" spans="1:57" ht="56.25" customHeight="1">
      <c r="A312" s="27">
        <f t="shared" si="9"/>
        <v>287</v>
      </c>
      <c r="B312" s="28" t="s">
        <v>1228</v>
      </c>
      <c r="C312" s="29"/>
      <c r="D312" s="30"/>
      <c r="E312" s="31"/>
      <c r="F312" s="30" t="s">
        <v>539</v>
      </c>
      <c r="G312" s="67" t="s">
        <v>1146</v>
      </c>
      <c r="H312" s="30" t="s">
        <v>71</v>
      </c>
      <c r="I312" s="67" t="str">
        <f t="shared" si="10"/>
        <v>Бухгалтерия</v>
      </c>
      <c r="J312" s="67" t="str">
        <f t="shared" si="11"/>
        <v>Бухгалтерия</v>
      </c>
      <c r="K312" s="32" t="s">
        <v>238</v>
      </c>
      <c r="L312" s="30" t="s">
        <v>404</v>
      </c>
      <c r="M312" s="31" t="s">
        <v>1229</v>
      </c>
      <c r="N312" s="31" t="str">
        <f t="shared" si="12"/>
        <v>Информационно - консультационные услуги в форме семинара по теме: «Финансовые расчеты и энерготрейдинг на ОРЭМ»</v>
      </c>
      <c r="O312" s="30" t="s">
        <v>850</v>
      </c>
      <c r="P312" s="31" t="s">
        <v>141</v>
      </c>
      <c r="Q312" s="30" t="s">
        <v>255</v>
      </c>
      <c r="R312" s="30">
        <v>7490000</v>
      </c>
      <c r="S312" s="30">
        <v>642</v>
      </c>
      <c r="T312" s="30" t="s">
        <v>77</v>
      </c>
      <c r="U312" s="31">
        <v>1</v>
      </c>
      <c r="V312" s="33">
        <v>30</v>
      </c>
      <c r="W312" s="33">
        <f>V312/12*12</f>
        <v>30</v>
      </c>
      <c r="X312" s="31">
        <v>2014</v>
      </c>
      <c r="Y312" s="31" t="s">
        <v>131</v>
      </c>
      <c r="Z312" s="31">
        <v>2014</v>
      </c>
      <c r="AA312" s="31" t="s">
        <v>131</v>
      </c>
      <c r="AB312" s="31">
        <v>2014</v>
      </c>
      <c r="AC312" s="31" t="s">
        <v>131</v>
      </c>
      <c r="AD312" s="31">
        <v>2014</v>
      </c>
      <c r="AE312" s="31" t="s">
        <v>106</v>
      </c>
      <c r="AF312" s="31">
        <v>2014</v>
      </c>
      <c r="AG312" s="31" t="s">
        <v>106</v>
      </c>
      <c r="AH312" s="31">
        <v>2014</v>
      </c>
      <c r="AI312" s="31" t="s">
        <v>106</v>
      </c>
      <c r="AJ312" s="31" t="s">
        <v>256</v>
      </c>
      <c r="AK312" s="31" t="s">
        <v>83</v>
      </c>
      <c r="AL312" s="31" t="s">
        <v>141</v>
      </c>
      <c r="AM312" s="31" t="s">
        <v>288</v>
      </c>
      <c r="AN312" s="31" t="s">
        <v>289</v>
      </c>
      <c r="AO312" s="31"/>
      <c r="AP312" s="31" t="s">
        <v>141</v>
      </c>
      <c r="AQ312" s="31"/>
    </row>
    <row r="313" spans="1:57" ht="56.25" customHeight="1">
      <c r="A313" s="27">
        <f t="shared" si="9"/>
        <v>288</v>
      </c>
      <c r="B313" s="28" t="s">
        <v>1230</v>
      </c>
      <c r="C313" s="29"/>
      <c r="D313" s="30"/>
      <c r="E313" s="31"/>
      <c r="F313" s="30" t="s">
        <v>539</v>
      </c>
      <c r="G313" s="67" t="s">
        <v>1146</v>
      </c>
      <c r="H313" s="30" t="s">
        <v>71</v>
      </c>
      <c r="I313" s="67" t="str">
        <f t="shared" si="10"/>
        <v>Бухгалтерия</v>
      </c>
      <c r="J313" s="67" t="str">
        <f t="shared" si="11"/>
        <v>Бухгалтерия</v>
      </c>
      <c r="K313" s="32" t="s">
        <v>238</v>
      </c>
      <c r="L313" s="30" t="s">
        <v>404</v>
      </c>
      <c r="M313" s="31" t="s">
        <v>1231</v>
      </c>
      <c r="N313" s="31" t="str">
        <f t="shared" si="12"/>
        <v>Информационно - консультационные услуги в форме семинара по теме: «Microsoft Excel 2013/2010/2007.  Расширенные возможности»</v>
      </c>
      <c r="O313" s="30" t="s">
        <v>850</v>
      </c>
      <c r="P313" s="31" t="s">
        <v>141</v>
      </c>
      <c r="Q313" s="30" t="s">
        <v>255</v>
      </c>
      <c r="R313" s="30">
        <v>7490000</v>
      </c>
      <c r="S313" s="30">
        <v>642</v>
      </c>
      <c r="T313" s="30" t="s">
        <v>77</v>
      </c>
      <c r="U313" s="31">
        <v>1</v>
      </c>
      <c r="V313" s="33">
        <v>30</v>
      </c>
      <c r="W313" s="33">
        <f>V313/12*12</f>
        <v>30</v>
      </c>
      <c r="X313" s="31">
        <v>2014</v>
      </c>
      <c r="Y313" s="31" t="s">
        <v>131</v>
      </c>
      <c r="Z313" s="31">
        <v>2014</v>
      </c>
      <c r="AA313" s="31" t="s">
        <v>131</v>
      </c>
      <c r="AB313" s="31">
        <v>2014</v>
      </c>
      <c r="AC313" s="31" t="s">
        <v>131</v>
      </c>
      <c r="AD313" s="31">
        <v>2014</v>
      </c>
      <c r="AE313" s="31" t="s">
        <v>106</v>
      </c>
      <c r="AF313" s="31">
        <v>2014</v>
      </c>
      <c r="AG313" s="31" t="s">
        <v>106</v>
      </c>
      <c r="AH313" s="31">
        <v>2014</v>
      </c>
      <c r="AI313" s="31" t="s">
        <v>106</v>
      </c>
      <c r="AJ313" s="31" t="s">
        <v>256</v>
      </c>
      <c r="AK313" s="31" t="s">
        <v>83</v>
      </c>
      <c r="AL313" s="31" t="s">
        <v>141</v>
      </c>
      <c r="AM313" s="31" t="s">
        <v>288</v>
      </c>
      <c r="AN313" s="31" t="s">
        <v>289</v>
      </c>
      <c r="AO313" s="31"/>
      <c r="AP313" s="31" t="s">
        <v>141</v>
      </c>
      <c r="AQ313" s="31"/>
    </row>
    <row r="314" spans="1:57" ht="101.25" customHeight="1">
      <c r="A314" s="27">
        <f t="shared" si="9"/>
        <v>289</v>
      </c>
      <c r="B314" s="28" t="s">
        <v>1232</v>
      </c>
      <c r="C314" s="29" t="s">
        <v>141</v>
      </c>
      <c r="D314" s="30" t="s">
        <v>141</v>
      </c>
      <c r="E314" s="31" t="s">
        <v>1233</v>
      </c>
      <c r="F314" s="30" t="s">
        <v>141</v>
      </c>
      <c r="G314" s="67" t="s">
        <v>1234</v>
      </c>
      <c r="H314" s="30" t="s">
        <v>71</v>
      </c>
      <c r="I314" s="67" t="s">
        <v>1234</v>
      </c>
      <c r="J314" s="67" t="s">
        <v>1234</v>
      </c>
      <c r="K314" s="32" t="s">
        <v>1235</v>
      </c>
      <c r="L314" s="30" t="s">
        <v>1236</v>
      </c>
      <c r="M314" s="31" t="s">
        <v>1237</v>
      </c>
      <c r="N314" s="31" t="s">
        <v>1237</v>
      </c>
      <c r="O314" s="30" t="s">
        <v>1238</v>
      </c>
      <c r="P314" s="31" t="s">
        <v>141</v>
      </c>
      <c r="Q314" s="30" t="s">
        <v>1239</v>
      </c>
      <c r="R314" s="30" t="s">
        <v>1240</v>
      </c>
      <c r="S314" s="30" t="s">
        <v>772</v>
      </c>
      <c r="T314" s="30" t="s">
        <v>773</v>
      </c>
      <c r="U314" s="31" t="s">
        <v>1241</v>
      </c>
      <c r="V314" s="33">
        <v>15000</v>
      </c>
      <c r="W314" s="33">
        <v>15000</v>
      </c>
      <c r="X314" s="31" t="s">
        <v>1242</v>
      </c>
      <c r="Y314" s="31" t="s">
        <v>106</v>
      </c>
      <c r="Z314" s="31" t="s">
        <v>1242</v>
      </c>
      <c r="AA314" s="31" t="s">
        <v>92</v>
      </c>
      <c r="AB314" s="31" t="s">
        <v>774</v>
      </c>
      <c r="AC314" s="31" t="s">
        <v>93</v>
      </c>
      <c r="AD314" s="31" t="s">
        <v>774</v>
      </c>
      <c r="AE314" s="31" t="s">
        <v>94</v>
      </c>
      <c r="AF314" s="31" t="s">
        <v>774</v>
      </c>
      <c r="AG314" s="31" t="s">
        <v>78</v>
      </c>
      <c r="AH314" s="31" t="s">
        <v>1243</v>
      </c>
      <c r="AI314" s="31" t="s">
        <v>78</v>
      </c>
      <c r="AJ314" s="31" t="s">
        <v>226</v>
      </c>
      <c r="AK314" s="31" t="s">
        <v>108</v>
      </c>
      <c r="AL314" s="31" t="s">
        <v>141</v>
      </c>
      <c r="AM314" s="31" t="s">
        <v>288</v>
      </c>
      <c r="AN314" s="31" t="s">
        <v>289</v>
      </c>
      <c r="AO314" s="31" t="s">
        <v>141</v>
      </c>
      <c r="AP314" s="31" t="s">
        <v>1244</v>
      </c>
      <c r="AQ314" s="31"/>
    </row>
    <row r="315" spans="1:57" ht="78.75" customHeight="1">
      <c r="A315" s="27">
        <f t="shared" si="9"/>
        <v>290</v>
      </c>
      <c r="B315" s="28" t="s">
        <v>1245</v>
      </c>
      <c r="C315" s="29" t="s">
        <v>141</v>
      </c>
      <c r="D315" s="30" t="s">
        <v>141</v>
      </c>
      <c r="E315" s="31" t="s">
        <v>1233</v>
      </c>
      <c r="F315" s="30" t="s">
        <v>141</v>
      </c>
      <c r="G315" s="67" t="s">
        <v>1234</v>
      </c>
      <c r="H315" s="30" t="s">
        <v>71</v>
      </c>
      <c r="I315" s="67" t="s">
        <v>1234</v>
      </c>
      <c r="J315" s="67" t="s">
        <v>1234</v>
      </c>
      <c r="K315" s="32" t="s">
        <v>238</v>
      </c>
      <c r="L315" s="30" t="s">
        <v>404</v>
      </c>
      <c r="M315" s="31" t="s">
        <v>1246</v>
      </c>
      <c r="N315" s="31" t="s">
        <v>1246</v>
      </c>
      <c r="O315" s="30" t="s">
        <v>1247</v>
      </c>
      <c r="P315" s="31" t="s">
        <v>141</v>
      </c>
      <c r="Q315" s="30" t="s">
        <v>1248</v>
      </c>
      <c r="R315" s="30" t="s">
        <v>1249</v>
      </c>
      <c r="S315" s="30" t="s">
        <v>772</v>
      </c>
      <c r="T315" s="30" t="s">
        <v>773</v>
      </c>
      <c r="U315" s="31" t="s">
        <v>1241</v>
      </c>
      <c r="V315" s="33">
        <v>500</v>
      </c>
      <c r="W315" s="33">
        <v>500</v>
      </c>
      <c r="X315" s="31" t="s">
        <v>1242</v>
      </c>
      <c r="Y315" s="31" t="s">
        <v>105</v>
      </c>
      <c r="Z315" s="31" t="s">
        <v>1242</v>
      </c>
      <c r="AA315" s="31" t="s">
        <v>106</v>
      </c>
      <c r="AB315" s="31" t="s">
        <v>1242</v>
      </c>
      <c r="AC315" s="31" t="s">
        <v>92</v>
      </c>
      <c r="AD315" s="31" t="s">
        <v>774</v>
      </c>
      <c r="AE315" s="31" t="s">
        <v>93</v>
      </c>
      <c r="AF315" s="31" t="s">
        <v>774</v>
      </c>
      <c r="AG315" s="31" t="s">
        <v>93</v>
      </c>
      <c r="AH315" s="31" t="s">
        <v>1243</v>
      </c>
      <c r="AI315" s="31" t="s">
        <v>93</v>
      </c>
      <c r="AJ315" s="31" t="s">
        <v>107</v>
      </c>
      <c r="AK315" s="31" t="s">
        <v>108</v>
      </c>
      <c r="AL315" s="31" t="s">
        <v>141</v>
      </c>
      <c r="AM315" s="31" t="s">
        <v>288</v>
      </c>
      <c r="AN315" s="31" t="s">
        <v>289</v>
      </c>
      <c r="AO315" s="31" t="s">
        <v>141</v>
      </c>
      <c r="AP315" s="31" t="s">
        <v>1250</v>
      </c>
      <c r="AQ315" s="31"/>
    </row>
    <row r="316" spans="1:57" ht="56.25" customHeight="1">
      <c r="A316" s="27">
        <f t="shared" si="9"/>
        <v>291</v>
      </c>
      <c r="B316" s="28" t="s">
        <v>1251</v>
      </c>
      <c r="C316" s="29" t="s">
        <v>133</v>
      </c>
      <c r="D316" s="30" t="s">
        <v>141</v>
      </c>
      <c r="E316" s="31" t="s">
        <v>1233</v>
      </c>
      <c r="F316" s="30" t="s">
        <v>141</v>
      </c>
      <c r="G316" s="67" t="s">
        <v>1234</v>
      </c>
      <c r="H316" s="30" t="s">
        <v>71</v>
      </c>
      <c r="I316" s="67" t="s">
        <v>1234</v>
      </c>
      <c r="J316" s="67" t="s">
        <v>1234</v>
      </c>
      <c r="K316" s="32" t="s">
        <v>238</v>
      </c>
      <c r="L316" s="30" t="s">
        <v>404</v>
      </c>
      <c r="M316" s="31" t="s">
        <v>1252</v>
      </c>
      <c r="N316" s="31" t="s">
        <v>779</v>
      </c>
      <c r="O316" s="30" t="s">
        <v>780</v>
      </c>
      <c r="P316" s="31" t="s">
        <v>141</v>
      </c>
      <c r="Q316" s="30" t="s">
        <v>255</v>
      </c>
      <c r="R316" s="30">
        <v>8090010</v>
      </c>
      <c r="S316" s="30" t="s">
        <v>772</v>
      </c>
      <c r="T316" s="30" t="s">
        <v>773</v>
      </c>
      <c r="U316" s="31" t="s">
        <v>1241</v>
      </c>
      <c r="V316" s="33">
        <v>30</v>
      </c>
      <c r="W316" s="33">
        <v>30</v>
      </c>
      <c r="X316" s="31" t="s">
        <v>774</v>
      </c>
      <c r="Y316" s="31" t="s">
        <v>94</v>
      </c>
      <c r="Z316" s="31" t="s">
        <v>774</v>
      </c>
      <c r="AA316" s="31" t="s">
        <v>94</v>
      </c>
      <c r="AB316" s="31" t="s">
        <v>774</v>
      </c>
      <c r="AC316" s="31" t="s">
        <v>94</v>
      </c>
      <c r="AD316" s="31" t="s">
        <v>774</v>
      </c>
      <c r="AE316" s="31" t="s">
        <v>78</v>
      </c>
      <c r="AF316" s="31" t="s">
        <v>774</v>
      </c>
      <c r="AG316" s="31" t="s">
        <v>78</v>
      </c>
      <c r="AH316" s="31" t="s">
        <v>774</v>
      </c>
      <c r="AI316" s="31" t="s">
        <v>78</v>
      </c>
      <c r="AJ316" s="31" t="s">
        <v>256</v>
      </c>
      <c r="AK316" s="31" t="s">
        <v>83</v>
      </c>
      <c r="AL316" s="31" t="s">
        <v>141</v>
      </c>
      <c r="AM316" s="31" t="s">
        <v>288</v>
      </c>
      <c r="AN316" s="31" t="s">
        <v>289</v>
      </c>
      <c r="AO316" s="31" t="s">
        <v>141</v>
      </c>
      <c r="AP316" s="31"/>
      <c r="AQ316" s="31" t="s">
        <v>308</v>
      </c>
    </row>
    <row r="317" spans="1:57" ht="56.25" customHeight="1">
      <c r="A317" s="27">
        <f t="shared" si="9"/>
        <v>292</v>
      </c>
      <c r="B317" s="28" t="s">
        <v>1253</v>
      </c>
      <c r="C317" s="29" t="s">
        <v>133</v>
      </c>
      <c r="D317" s="30" t="s">
        <v>141</v>
      </c>
      <c r="E317" s="31" t="s">
        <v>1233</v>
      </c>
      <c r="F317" s="30" t="s">
        <v>141</v>
      </c>
      <c r="G317" s="67" t="s">
        <v>1234</v>
      </c>
      <c r="H317" s="30" t="s">
        <v>71</v>
      </c>
      <c r="I317" s="67" t="s">
        <v>1234</v>
      </c>
      <c r="J317" s="67" t="s">
        <v>1234</v>
      </c>
      <c r="K317" s="32" t="s">
        <v>238</v>
      </c>
      <c r="L317" s="30" t="s">
        <v>404</v>
      </c>
      <c r="M317" s="31" t="s">
        <v>1254</v>
      </c>
      <c r="N317" s="31" t="s">
        <v>779</v>
      </c>
      <c r="O317" s="30" t="s">
        <v>780</v>
      </c>
      <c r="P317" s="31" t="s">
        <v>141</v>
      </c>
      <c r="Q317" s="30" t="s">
        <v>255</v>
      </c>
      <c r="R317" s="30">
        <v>8090010</v>
      </c>
      <c r="S317" s="30" t="s">
        <v>772</v>
      </c>
      <c r="T317" s="30" t="s">
        <v>773</v>
      </c>
      <c r="U317" s="31" t="s">
        <v>1241</v>
      </c>
      <c r="V317" s="33">
        <v>30</v>
      </c>
      <c r="W317" s="33">
        <v>30</v>
      </c>
      <c r="X317" s="31" t="s">
        <v>774</v>
      </c>
      <c r="Y317" s="31" t="s">
        <v>78</v>
      </c>
      <c r="Z317" s="31" t="s">
        <v>774</v>
      </c>
      <c r="AA317" s="31" t="s">
        <v>78</v>
      </c>
      <c r="AB317" s="31" t="s">
        <v>774</v>
      </c>
      <c r="AC317" s="31" t="s">
        <v>78</v>
      </c>
      <c r="AD317" s="31" t="s">
        <v>774</v>
      </c>
      <c r="AE317" s="31" t="s">
        <v>79</v>
      </c>
      <c r="AF317" s="31" t="s">
        <v>774</v>
      </c>
      <c r="AG317" s="31" t="s">
        <v>79</v>
      </c>
      <c r="AH317" s="31" t="s">
        <v>774</v>
      </c>
      <c r="AI317" s="31" t="s">
        <v>79</v>
      </c>
      <c r="AJ317" s="31" t="s">
        <v>256</v>
      </c>
      <c r="AK317" s="31" t="s">
        <v>83</v>
      </c>
      <c r="AL317" s="31" t="s">
        <v>141</v>
      </c>
      <c r="AM317" s="31" t="s">
        <v>288</v>
      </c>
      <c r="AN317" s="31" t="s">
        <v>289</v>
      </c>
      <c r="AO317" s="31" t="s">
        <v>141</v>
      </c>
      <c r="AP317" s="31"/>
      <c r="AQ317" s="31" t="s">
        <v>308</v>
      </c>
    </row>
    <row r="318" spans="1:57" ht="56.25" customHeight="1">
      <c r="A318" s="27">
        <f t="shared" si="9"/>
        <v>293</v>
      </c>
      <c r="B318" s="28" t="s">
        <v>1255</v>
      </c>
      <c r="C318" s="29" t="s">
        <v>133</v>
      </c>
      <c r="D318" s="30" t="s">
        <v>141</v>
      </c>
      <c r="E318" s="31" t="s">
        <v>1233</v>
      </c>
      <c r="F318" s="30" t="s">
        <v>141</v>
      </c>
      <c r="G318" s="67" t="s">
        <v>1234</v>
      </c>
      <c r="H318" s="30" t="s">
        <v>71</v>
      </c>
      <c r="I318" s="67" t="s">
        <v>1234</v>
      </c>
      <c r="J318" s="67" t="s">
        <v>1234</v>
      </c>
      <c r="K318" s="32" t="s">
        <v>238</v>
      </c>
      <c r="L318" s="30" t="s">
        <v>404</v>
      </c>
      <c r="M318" s="31" t="s">
        <v>1256</v>
      </c>
      <c r="N318" s="31" t="s">
        <v>779</v>
      </c>
      <c r="O318" s="30" t="s">
        <v>780</v>
      </c>
      <c r="P318" s="31" t="s">
        <v>141</v>
      </c>
      <c r="Q318" s="30" t="s">
        <v>255</v>
      </c>
      <c r="R318" s="30">
        <v>8090010</v>
      </c>
      <c r="S318" s="30" t="s">
        <v>772</v>
      </c>
      <c r="T318" s="30" t="s">
        <v>773</v>
      </c>
      <c r="U318" s="31" t="s">
        <v>1241</v>
      </c>
      <c r="V318" s="33">
        <v>60</v>
      </c>
      <c r="W318" s="33">
        <v>60</v>
      </c>
      <c r="X318" s="31" t="s">
        <v>774</v>
      </c>
      <c r="Y318" s="31" t="s">
        <v>131</v>
      </c>
      <c r="Z318" s="31" t="s">
        <v>774</v>
      </c>
      <c r="AA318" s="31" t="s">
        <v>131</v>
      </c>
      <c r="AB318" s="31" t="s">
        <v>774</v>
      </c>
      <c r="AC318" s="31" t="s">
        <v>131</v>
      </c>
      <c r="AD318" s="31" t="s">
        <v>774</v>
      </c>
      <c r="AE318" s="31" t="s">
        <v>104</v>
      </c>
      <c r="AF318" s="31" t="s">
        <v>774</v>
      </c>
      <c r="AG318" s="31" t="s">
        <v>104</v>
      </c>
      <c r="AH318" s="31" t="s">
        <v>774</v>
      </c>
      <c r="AI318" s="31" t="s">
        <v>104</v>
      </c>
      <c r="AJ318" s="31" t="s">
        <v>256</v>
      </c>
      <c r="AK318" s="31" t="s">
        <v>83</v>
      </c>
      <c r="AL318" s="31" t="s">
        <v>141</v>
      </c>
      <c r="AM318" s="31" t="s">
        <v>288</v>
      </c>
      <c r="AN318" s="31" t="s">
        <v>289</v>
      </c>
      <c r="AO318" s="31" t="s">
        <v>141</v>
      </c>
      <c r="AP318" s="31"/>
      <c r="AQ318" s="31" t="s">
        <v>308</v>
      </c>
    </row>
    <row r="319" spans="1:57" ht="56.25" customHeight="1">
      <c r="A319" s="27">
        <f t="shared" si="9"/>
        <v>294</v>
      </c>
      <c r="B319" s="28" t="s">
        <v>1257</v>
      </c>
      <c r="C319" s="29" t="s">
        <v>98</v>
      </c>
      <c r="D319" s="30"/>
      <c r="E319" s="31">
        <v>8</v>
      </c>
      <c r="F319" s="30"/>
      <c r="G319" s="67" t="s">
        <v>1258</v>
      </c>
      <c r="H319" s="30" t="s">
        <v>71</v>
      </c>
      <c r="I319" s="67" t="s">
        <v>1258</v>
      </c>
      <c r="J319" s="67" t="s">
        <v>1258</v>
      </c>
      <c r="K319" s="32">
        <v>45000000000</v>
      </c>
      <c r="L319" s="30" t="s">
        <v>404</v>
      </c>
      <c r="M319" s="31" t="s">
        <v>1259</v>
      </c>
      <c r="N319" s="31" t="s">
        <v>1259</v>
      </c>
      <c r="O319" s="30" t="s">
        <v>1260</v>
      </c>
      <c r="P319" s="31"/>
      <c r="Q319" s="30">
        <v>9414</v>
      </c>
      <c r="R319" s="30">
        <v>2221020</v>
      </c>
      <c r="S319" s="30">
        <v>642</v>
      </c>
      <c r="T319" s="30" t="s">
        <v>77</v>
      </c>
      <c r="U319" s="31">
        <v>1</v>
      </c>
      <c r="V319" s="33">
        <v>270</v>
      </c>
      <c r="W319" s="33">
        <v>270</v>
      </c>
      <c r="X319" s="31">
        <v>2013</v>
      </c>
      <c r="Y319" s="28" t="s">
        <v>78</v>
      </c>
      <c r="Z319" s="28">
        <v>2014</v>
      </c>
      <c r="AA319" s="28" t="s">
        <v>78</v>
      </c>
      <c r="AB319" s="28">
        <v>2014</v>
      </c>
      <c r="AC319" s="28" t="s">
        <v>78</v>
      </c>
      <c r="AD319" s="31">
        <v>2014</v>
      </c>
      <c r="AE319" s="28" t="s">
        <v>79</v>
      </c>
      <c r="AF319" s="31">
        <v>2014</v>
      </c>
      <c r="AG319" s="28" t="s">
        <v>80</v>
      </c>
      <c r="AH319" s="28">
        <v>2014</v>
      </c>
      <c r="AI319" s="28" t="s">
        <v>1067</v>
      </c>
      <c r="AJ319" s="31" t="s">
        <v>107</v>
      </c>
      <c r="AK319" s="31" t="s">
        <v>108</v>
      </c>
      <c r="AL319" s="31"/>
      <c r="AM319" s="31" t="s">
        <v>288</v>
      </c>
      <c r="AN319" s="31" t="s">
        <v>289</v>
      </c>
      <c r="AO319" s="31"/>
      <c r="AP319" s="31" t="s">
        <v>1261</v>
      </c>
      <c r="AQ319" s="31" t="s">
        <v>379</v>
      </c>
      <c r="AR319" s="26"/>
      <c r="AS319" s="34"/>
      <c r="AT319" s="26"/>
      <c r="AU319" s="26"/>
      <c r="AV319" s="26"/>
      <c r="AW319" s="26"/>
      <c r="AX319" s="26"/>
      <c r="AY319" s="26"/>
      <c r="AZ319" s="26"/>
      <c r="BA319" s="26"/>
      <c r="BB319" s="26"/>
      <c r="BC319" s="26"/>
      <c r="BD319" s="26"/>
      <c r="BE319" s="26"/>
    </row>
    <row r="320" spans="1:57" ht="56.25" customHeight="1">
      <c r="A320" s="27">
        <f t="shared" ref="A320:A383" si="14">A319+1</f>
        <v>295</v>
      </c>
      <c r="B320" s="28" t="s">
        <v>1262</v>
      </c>
      <c r="C320" s="29" t="s">
        <v>98</v>
      </c>
      <c r="D320" s="30"/>
      <c r="E320" s="31">
        <v>8</v>
      </c>
      <c r="F320" s="30"/>
      <c r="G320" s="67" t="s">
        <v>1258</v>
      </c>
      <c r="H320" s="30" t="s">
        <v>71</v>
      </c>
      <c r="I320" s="67" t="s">
        <v>1258</v>
      </c>
      <c r="J320" s="67" t="s">
        <v>1258</v>
      </c>
      <c r="K320" s="32">
        <v>45000000000</v>
      </c>
      <c r="L320" s="30" t="s">
        <v>404</v>
      </c>
      <c r="M320" s="31" t="s">
        <v>1263</v>
      </c>
      <c r="N320" s="31" t="s">
        <v>1263</v>
      </c>
      <c r="O320" s="30" t="s">
        <v>1264</v>
      </c>
      <c r="P320" s="31"/>
      <c r="Q320" s="30">
        <v>9414</v>
      </c>
      <c r="R320" s="30">
        <v>5132000</v>
      </c>
      <c r="S320" s="30">
        <v>796</v>
      </c>
      <c r="T320" s="30" t="s">
        <v>191</v>
      </c>
      <c r="U320" s="31">
        <v>1</v>
      </c>
      <c r="V320" s="33">
        <v>400</v>
      </c>
      <c r="W320" s="33">
        <v>400</v>
      </c>
      <c r="X320" s="31">
        <v>2013</v>
      </c>
      <c r="Y320" s="28" t="s">
        <v>105</v>
      </c>
      <c r="Z320" s="31">
        <v>2013</v>
      </c>
      <c r="AA320" s="28" t="s">
        <v>105</v>
      </c>
      <c r="AB320" s="31">
        <v>2013</v>
      </c>
      <c r="AC320" s="28" t="s">
        <v>105</v>
      </c>
      <c r="AD320" s="31">
        <v>2014</v>
      </c>
      <c r="AE320" s="28" t="s">
        <v>105</v>
      </c>
      <c r="AF320" s="31">
        <v>2014</v>
      </c>
      <c r="AG320" s="28" t="s">
        <v>105</v>
      </c>
      <c r="AH320" s="31">
        <v>2014</v>
      </c>
      <c r="AI320" s="28" t="s">
        <v>104</v>
      </c>
      <c r="AJ320" s="31" t="s">
        <v>107</v>
      </c>
      <c r="AK320" s="31" t="s">
        <v>108</v>
      </c>
      <c r="AL320" s="31"/>
      <c r="AM320" s="31" t="s">
        <v>288</v>
      </c>
      <c r="AN320" s="31" t="s">
        <v>289</v>
      </c>
      <c r="AO320" s="31"/>
      <c r="AP320" s="31"/>
      <c r="AQ320" s="31" t="s">
        <v>1265</v>
      </c>
      <c r="AR320" s="26"/>
      <c r="AS320" s="34"/>
      <c r="AT320" s="26"/>
      <c r="AU320" s="26"/>
      <c r="AV320" s="26"/>
      <c r="AW320" s="26"/>
      <c r="AX320" s="26"/>
      <c r="AY320" s="26"/>
      <c r="AZ320" s="26"/>
      <c r="BA320" s="26"/>
      <c r="BB320" s="26"/>
      <c r="BC320" s="26"/>
      <c r="BD320" s="26"/>
      <c r="BE320" s="26"/>
    </row>
    <row r="321" spans="1:57" ht="56.25" customHeight="1">
      <c r="A321" s="27">
        <f t="shared" si="14"/>
        <v>296</v>
      </c>
      <c r="B321" s="28" t="s">
        <v>1266</v>
      </c>
      <c r="C321" s="29" t="s">
        <v>133</v>
      </c>
      <c r="D321" s="30"/>
      <c r="E321" s="31">
        <v>8</v>
      </c>
      <c r="F321" s="30"/>
      <c r="G321" s="67" t="s">
        <v>1258</v>
      </c>
      <c r="H321" s="30" t="s">
        <v>71</v>
      </c>
      <c r="I321" s="67" t="s">
        <v>1258</v>
      </c>
      <c r="J321" s="67" t="s">
        <v>1258</v>
      </c>
      <c r="K321" s="32">
        <v>45000000000</v>
      </c>
      <c r="L321" s="30" t="s">
        <v>404</v>
      </c>
      <c r="M321" s="31" t="s">
        <v>1267</v>
      </c>
      <c r="N321" s="31" t="s">
        <v>1267</v>
      </c>
      <c r="O321" s="30" t="s">
        <v>1268</v>
      </c>
      <c r="P321" s="31"/>
      <c r="Q321" s="30">
        <v>9414</v>
      </c>
      <c r="R321" s="30">
        <v>2221020</v>
      </c>
      <c r="S321" s="30">
        <v>796</v>
      </c>
      <c r="T321" s="30" t="s">
        <v>191</v>
      </c>
      <c r="U321" s="31">
        <v>1</v>
      </c>
      <c r="V321" s="33">
        <v>600</v>
      </c>
      <c r="W321" s="33">
        <v>600</v>
      </c>
      <c r="X321" s="31">
        <v>2013</v>
      </c>
      <c r="Y321" s="31" t="s">
        <v>93</v>
      </c>
      <c r="Z321" s="31">
        <v>2014</v>
      </c>
      <c r="AA321" s="31" t="s">
        <v>93</v>
      </c>
      <c r="AB321" s="31">
        <v>2014</v>
      </c>
      <c r="AC321" s="31" t="s">
        <v>93</v>
      </c>
      <c r="AD321" s="31">
        <v>2014</v>
      </c>
      <c r="AE321" s="31" t="s">
        <v>94</v>
      </c>
      <c r="AF321" s="31">
        <v>2014</v>
      </c>
      <c r="AG321" s="31" t="s">
        <v>94</v>
      </c>
      <c r="AH321" s="31">
        <v>2015</v>
      </c>
      <c r="AI321" s="31" t="s">
        <v>93</v>
      </c>
      <c r="AJ321" s="31" t="s">
        <v>107</v>
      </c>
      <c r="AK321" s="31" t="s">
        <v>108</v>
      </c>
      <c r="AL321" s="31"/>
      <c r="AM321" s="31" t="s">
        <v>288</v>
      </c>
      <c r="AN321" s="31" t="s">
        <v>289</v>
      </c>
      <c r="AO321" s="31"/>
      <c r="AP321" s="31"/>
      <c r="AQ321" s="31" t="s">
        <v>517</v>
      </c>
      <c r="AR321" s="26"/>
      <c r="AS321" s="34"/>
      <c r="AT321" s="26"/>
      <c r="AU321" s="26"/>
      <c r="AV321" s="26"/>
      <c r="AW321" s="26"/>
      <c r="AX321" s="26"/>
      <c r="AY321" s="26"/>
      <c r="AZ321" s="26"/>
      <c r="BA321" s="26"/>
      <c r="BB321" s="26"/>
      <c r="BC321" s="26"/>
      <c r="BD321" s="26"/>
      <c r="BE321" s="26"/>
    </row>
    <row r="322" spans="1:57" s="72" customFormat="1" ht="96" customHeight="1">
      <c r="A322" s="27">
        <f t="shared" si="14"/>
        <v>297</v>
      </c>
      <c r="B322" s="28" t="s">
        <v>1269</v>
      </c>
      <c r="C322" s="29" t="s">
        <v>252</v>
      </c>
      <c r="D322" s="30"/>
      <c r="E322" s="31">
        <v>8</v>
      </c>
      <c r="F322" s="30"/>
      <c r="G322" s="67" t="s">
        <v>1258</v>
      </c>
      <c r="H322" s="30" t="s">
        <v>71</v>
      </c>
      <c r="I322" s="67" t="s">
        <v>1258</v>
      </c>
      <c r="J322" s="67" t="s">
        <v>1258</v>
      </c>
      <c r="K322" s="32">
        <v>45000000000</v>
      </c>
      <c r="L322" s="30" t="s">
        <v>404</v>
      </c>
      <c r="M322" s="31" t="s">
        <v>1270</v>
      </c>
      <c r="N322" s="31" t="s">
        <v>1270</v>
      </c>
      <c r="O322" s="30" t="s">
        <v>1271</v>
      </c>
      <c r="P322" s="31"/>
      <c r="Q322" s="30">
        <v>9414</v>
      </c>
      <c r="R322" s="30">
        <v>2221020</v>
      </c>
      <c r="S322" s="30">
        <v>796</v>
      </c>
      <c r="T322" s="30" t="s">
        <v>191</v>
      </c>
      <c r="U322" s="31">
        <v>1</v>
      </c>
      <c r="V322" s="48">
        <v>95</v>
      </c>
      <c r="W322" s="33">
        <f>V322</f>
        <v>95</v>
      </c>
      <c r="X322" s="31">
        <v>2014</v>
      </c>
      <c r="Y322" s="28" t="s">
        <v>78</v>
      </c>
      <c r="Z322" s="31">
        <v>2014</v>
      </c>
      <c r="AA322" s="28" t="s">
        <v>78</v>
      </c>
      <c r="AB322" s="31">
        <v>2014</v>
      </c>
      <c r="AC322" s="28" t="s">
        <v>78</v>
      </c>
      <c r="AD322" s="31">
        <v>2014</v>
      </c>
      <c r="AE322" s="31" t="s">
        <v>78</v>
      </c>
      <c r="AF322" s="28">
        <v>2014</v>
      </c>
      <c r="AG322" s="28" t="s">
        <v>78</v>
      </c>
      <c r="AH322" s="28">
        <v>2014</v>
      </c>
      <c r="AI322" s="28" t="s">
        <v>79</v>
      </c>
      <c r="AJ322" s="31" t="s">
        <v>107</v>
      </c>
      <c r="AK322" s="31" t="s">
        <v>108</v>
      </c>
      <c r="AL322" s="31"/>
      <c r="AM322" s="31" t="s">
        <v>288</v>
      </c>
      <c r="AN322" s="31" t="s">
        <v>289</v>
      </c>
      <c r="AO322" s="31"/>
      <c r="AP322" s="31"/>
      <c r="AQ322" s="31" t="s">
        <v>1272</v>
      </c>
      <c r="AR322" s="26"/>
      <c r="AS322" s="34"/>
      <c r="AT322" s="26"/>
      <c r="AU322" s="26"/>
      <c r="AV322" s="26"/>
      <c r="AW322" s="26"/>
      <c r="AX322" s="26"/>
      <c r="AY322" s="26"/>
      <c r="AZ322" s="26"/>
      <c r="BA322" s="26"/>
      <c r="BB322" s="26"/>
      <c r="BC322" s="26"/>
      <c r="BD322" s="26"/>
      <c r="BE322" s="26"/>
    </row>
    <row r="323" spans="1:57" s="72" customFormat="1" ht="93" customHeight="1">
      <c r="A323" s="27">
        <f t="shared" si="14"/>
        <v>298</v>
      </c>
      <c r="B323" s="28" t="s">
        <v>1273</v>
      </c>
      <c r="C323" s="29" t="s">
        <v>98</v>
      </c>
      <c r="D323" s="30"/>
      <c r="E323" s="31">
        <v>8</v>
      </c>
      <c r="F323" s="30"/>
      <c r="G323" s="67" t="s">
        <v>1258</v>
      </c>
      <c r="H323" s="30" t="s">
        <v>71</v>
      </c>
      <c r="I323" s="67" t="s">
        <v>1258</v>
      </c>
      <c r="J323" s="67" t="s">
        <v>1258</v>
      </c>
      <c r="K323" s="32">
        <v>45000000000</v>
      </c>
      <c r="L323" s="30" t="s">
        <v>404</v>
      </c>
      <c r="M323" s="31" t="s">
        <v>1274</v>
      </c>
      <c r="N323" s="31" t="s">
        <v>1274</v>
      </c>
      <c r="O323" s="30" t="s">
        <v>1275</v>
      </c>
      <c r="P323" s="31"/>
      <c r="Q323" s="30">
        <v>9414</v>
      </c>
      <c r="R323" s="30">
        <v>5132000</v>
      </c>
      <c r="S323" s="30">
        <v>796</v>
      </c>
      <c r="T323" s="30" t="s">
        <v>191</v>
      </c>
      <c r="U323" s="31">
        <v>1</v>
      </c>
      <c r="V323" s="33">
        <v>530</v>
      </c>
      <c r="W323" s="33">
        <v>530</v>
      </c>
      <c r="X323" s="31">
        <v>2014</v>
      </c>
      <c r="Y323" s="28" t="s">
        <v>105</v>
      </c>
      <c r="Z323" s="31">
        <v>2014</v>
      </c>
      <c r="AA323" s="28" t="s">
        <v>105</v>
      </c>
      <c r="AB323" s="31">
        <v>2014</v>
      </c>
      <c r="AC323" s="28" t="s">
        <v>105</v>
      </c>
      <c r="AD323" s="31">
        <v>2014</v>
      </c>
      <c r="AE323" s="28" t="s">
        <v>105</v>
      </c>
      <c r="AF323" s="31">
        <v>2014</v>
      </c>
      <c r="AG323" s="28" t="s">
        <v>105</v>
      </c>
      <c r="AH323" s="31">
        <v>2015</v>
      </c>
      <c r="AI323" s="28" t="s">
        <v>104</v>
      </c>
      <c r="AJ323" s="31" t="s">
        <v>107</v>
      </c>
      <c r="AK323" s="31" t="s">
        <v>108</v>
      </c>
      <c r="AL323" s="31"/>
      <c r="AM323" s="31" t="s">
        <v>288</v>
      </c>
      <c r="AN323" s="31" t="s">
        <v>289</v>
      </c>
      <c r="AO323" s="31"/>
      <c r="AP323" s="31"/>
      <c r="AQ323" s="31" t="s">
        <v>520</v>
      </c>
      <c r="AR323" s="26"/>
      <c r="AS323" s="34"/>
      <c r="AT323" s="26"/>
      <c r="AU323" s="26"/>
      <c r="AV323" s="26"/>
      <c r="AW323" s="26"/>
      <c r="AX323" s="26"/>
      <c r="AY323" s="26"/>
      <c r="AZ323" s="26"/>
      <c r="BA323" s="26"/>
      <c r="BB323" s="26"/>
      <c r="BC323" s="26"/>
      <c r="BD323" s="26"/>
      <c r="BE323" s="26"/>
    </row>
    <row r="324" spans="1:57" s="72" customFormat="1" ht="168.75" customHeight="1">
      <c r="A324" s="27">
        <f t="shared" si="14"/>
        <v>299</v>
      </c>
      <c r="B324" s="28" t="s">
        <v>1276</v>
      </c>
      <c r="C324" s="29" t="s">
        <v>186</v>
      </c>
      <c r="D324" s="30" t="s">
        <v>186</v>
      </c>
      <c r="E324" s="31">
        <v>8</v>
      </c>
      <c r="F324" s="30" t="s">
        <v>186</v>
      </c>
      <c r="G324" s="67" t="s">
        <v>1277</v>
      </c>
      <c r="H324" s="30" t="s">
        <v>1278</v>
      </c>
      <c r="I324" s="67" t="s">
        <v>1277</v>
      </c>
      <c r="J324" s="67" t="s">
        <v>1277</v>
      </c>
      <c r="K324" s="32" t="s">
        <v>238</v>
      </c>
      <c r="L324" s="30" t="s">
        <v>404</v>
      </c>
      <c r="M324" s="31" t="s">
        <v>1279</v>
      </c>
      <c r="N324" s="31" t="s">
        <v>1280</v>
      </c>
      <c r="O324" s="30" t="s">
        <v>1281</v>
      </c>
      <c r="P324" s="31" t="s">
        <v>186</v>
      </c>
      <c r="Q324" s="30" t="s">
        <v>1282</v>
      </c>
      <c r="R324" s="30" t="s">
        <v>1283</v>
      </c>
      <c r="S324" s="30">
        <v>796</v>
      </c>
      <c r="T324" s="30" t="s">
        <v>1284</v>
      </c>
      <c r="U324" s="31">
        <v>1</v>
      </c>
      <c r="V324" s="33">
        <v>504</v>
      </c>
      <c r="W324" s="33">
        <f>V324</f>
        <v>504</v>
      </c>
      <c r="X324" s="31">
        <v>2013</v>
      </c>
      <c r="Y324" s="31" t="s">
        <v>106</v>
      </c>
      <c r="Z324" s="31">
        <v>2013</v>
      </c>
      <c r="AA324" s="31" t="s">
        <v>106</v>
      </c>
      <c r="AB324" s="31">
        <v>2013</v>
      </c>
      <c r="AC324" s="31" t="s">
        <v>92</v>
      </c>
      <c r="AD324" s="31">
        <v>2014</v>
      </c>
      <c r="AE324" s="31" t="s">
        <v>93</v>
      </c>
      <c r="AF324" s="31">
        <v>2014</v>
      </c>
      <c r="AG324" s="31" t="s">
        <v>93</v>
      </c>
      <c r="AH324" s="31">
        <v>2014</v>
      </c>
      <c r="AI324" s="31" t="s">
        <v>92</v>
      </c>
      <c r="AJ324" s="31" t="s">
        <v>107</v>
      </c>
      <c r="AK324" s="31" t="s">
        <v>108</v>
      </c>
      <c r="AL324" s="31" t="s">
        <v>186</v>
      </c>
      <c r="AM324" s="31" t="s">
        <v>6</v>
      </c>
      <c r="AN324" s="31" t="s">
        <v>6</v>
      </c>
      <c r="AO324" s="31" t="s">
        <v>186</v>
      </c>
      <c r="AP324" s="31" t="s">
        <v>1285</v>
      </c>
      <c r="AQ324" s="31"/>
      <c r="AR324" s="1"/>
      <c r="AS324" s="6"/>
      <c r="AT324" s="1"/>
      <c r="AU324" s="1"/>
      <c r="AV324" s="1"/>
      <c r="AW324" s="1"/>
      <c r="AX324" s="1"/>
      <c r="AY324" s="1"/>
      <c r="AZ324" s="1"/>
      <c r="BA324" s="1"/>
      <c r="BB324" s="1"/>
      <c r="BC324" s="1"/>
      <c r="BD324" s="1"/>
      <c r="BE324" s="1"/>
    </row>
    <row r="325" spans="1:57" s="72" customFormat="1" ht="108" customHeight="1">
      <c r="A325" s="27">
        <f t="shared" si="14"/>
        <v>300</v>
      </c>
      <c r="B325" s="28" t="s">
        <v>1286</v>
      </c>
      <c r="C325" s="29" t="s">
        <v>186</v>
      </c>
      <c r="D325" s="30" t="s">
        <v>186</v>
      </c>
      <c r="E325" s="31">
        <v>9</v>
      </c>
      <c r="F325" s="30" t="s">
        <v>186</v>
      </c>
      <c r="G325" s="67" t="s">
        <v>1277</v>
      </c>
      <c r="H325" s="30" t="s">
        <v>1278</v>
      </c>
      <c r="I325" s="67" t="s">
        <v>1277</v>
      </c>
      <c r="J325" s="67" t="s">
        <v>1277</v>
      </c>
      <c r="K325" s="32" t="s">
        <v>238</v>
      </c>
      <c r="L325" s="30" t="s">
        <v>404</v>
      </c>
      <c r="M325" s="31" t="s">
        <v>1287</v>
      </c>
      <c r="N325" s="31" t="s">
        <v>1287</v>
      </c>
      <c r="O325" s="30" t="s">
        <v>1288</v>
      </c>
      <c r="P325" s="31" t="s">
        <v>186</v>
      </c>
      <c r="Q325" s="30" t="s">
        <v>1289</v>
      </c>
      <c r="R325" s="30" t="s">
        <v>1290</v>
      </c>
      <c r="S325" s="30">
        <v>642</v>
      </c>
      <c r="T325" s="30" t="s">
        <v>77</v>
      </c>
      <c r="U325" s="31">
        <v>1</v>
      </c>
      <c r="V325" s="33">
        <v>6500</v>
      </c>
      <c r="W325" s="33">
        <f>V325</f>
        <v>6500</v>
      </c>
      <c r="X325" s="31">
        <v>2013</v>
      </c>
      <c r="Y325" s="31" t="s">
        <v>106</v>
      </c>
      <c r="Z325" s="31">
        <v>2013</v>
      </c>
      <c r="AA325" s="31" t="s">
        <v>106</v>
      </c>
      <c r="AB325" s="31">
        <v>2013</v>
      </c>
      <c r="AC325" s="31" t="s">
        <v>92</v>
      </c>
      <c r="AD325" s="31">
        <v>2014</v>
      </c>
      <c r="AE325" s="31" t="s">
        <v>93</v>
      </c>
      <c r="AF325" s="31">
        <v>2014</v>
      </c>
      <c r="AG325" s="31" t="s">
        <v>93</v>
      </c>
      <c r="AH325" s="31">
        <v>2014</v>
      </c>
      <c r="AI325" s="31" t="s">
        <v>92</v>
      </c>
      <c r="AJ325" s="31" t="s">
        <v>107</v>
      </c>
      <c r="AK325" s="31" t="s">
        <v>108</v>
      </c>
      <c r="AL325" s="31" t="s">
        <v>186</v>
      </c>
      <c r="AM325" s="31" t="s">
        <v>6</v>
      </c>
      <c r="AN325" s="31" t="s">
        <v>6</v>
      </c>
      <c r="AO325" s="31" t="s">
        <v>186</v>
      </c>
      <c r="AP325" s="31" t="s">
        <v>1291</v>
      </c>
      <c r="AQ325" s="31"/>
      <c r="AR325" s="1"/>
      <c r="AS325" s="6"/>
      <c r="AT325" s="1"/>
      <c r="AU325" s="1"/>
      <c r="AV325" s="1"/>
      <c r="AW325" s="1"/>
      <c r="AX325" s="1"/>
      <c r="AY325" s="1"/>
      <c r="AZ325" s="1"/>
      <c r="BA325" s="1"/>
      <c r="BB325" s="1"/>
      <c r="BC325" s="1"/>
      <c r="BD325" s="1"/>
      <c r="BE325" s="1"/>
    </row>
    <row r="326" spans="1:57" ht="69.75" customHeight="1">
      <c r="A326" s="27">
        <f t="shared" si="14"/>
        <v>301</v>
      </c>
      <c r="B326" s="28" t="s">
        <v>1292</v>
      </c>
      <c r="C326" s="29" t="s">
        <v>252</v>
      </c>
      <c r="D326" s="30" t="s">
        <v>186</v>
      </c>
      <c r="E326" s="31">
        <v>8</v>
      </c>
      <c r="F326" s="30" t="s">
        <v>186</v>
      </c>
      <c r="G326" s="67" t="s">
        <v>1277</v>
      </c>
      <c r="H326" s="30" t="s">
        <v>1278</v>
      </c>
      <c r="I326" s="67" t="s">
        <v>1277</v>
      </c>
      <c r="J326" s="67" t="s">
        <v>1277</v>
      </c>
      <c r="K326" s="32" t="s">
        <v>238</v>
      </c>
      <c r="L326" s="30" t="s">
        <v>404</v>
      </c>
      <c r="M326" s="31" t="s">
        <v>1293</v>
      </c>
      <c r="N326" s="31" t="s">
        <v>1294</v>
      </c>
      <c r="O326" s="30" t="s">
        <v>1295</v>
      </c>
      <c r="P326" s="31" t="s">
        <v>186</v>
      </c>
      <c r="Q326" s="30" t="s">
        <v>255</v>
      </c>
      <c r="R326" s="30" t="s">
        <v>1296</v>
      </c>
      <c r="S326" s="30">
        <v>796</v>
      </c>
      <c r="T326" s="30" t="s">
        <v>1284</v>
      </c>
      <c r="U326" s="31">
        <v>2</v>
      </c>
      <c r="V326" s="48">
        <v>16.5</v>
      </c>
      <c r="W326" s="33">
        <f>V326</f>
        <v>16.5</v>
      </c>
      <c r="X326" s="28">
        <v>2014</v>
      </c>
      <c r="Y326" s="28" t="s">
        <v>80</v>
      </c>
      <c r="Z326" s="28">
        <v>2014</v>
      </c>
      <c r="AA326" s="28" t="s">
        <v>80</v>
      </c>
      <c r="AB326" s="28">
        <v>2014</v>
      </c>
      <c r="AC326" s="28" t="s">
        <v>80</v>
      </c>
      <c r="AD326" s="31">
        <v>2014</v>
      </c>
      <c r="AE326" s="28" t="s">
        <v>131</v>
      </c>
      <c r="AF326" s="31">
        <v>2014</v>
      </c>
      <c r="AG326" s="28" t="s">
        <v>106</v>
      </c>
      <c r="AH326" s="31">
        <v>2014</v>
      </c>
      <c r="AI326" s="31" t="s">
        <v>92</v>
      </c>
      <c r="AJ326" s="31" t="s">
        <v>256</v>
      </c>
      <c r="AK326" s="31" t="s">
        <v>83</v>
      </c>
      <c r="AL326" s="31" t="s">
        <v>186</v>
      </c>
      <c r="AM326" s="31" t="s">
        <v>6</v>
      </c>
      <c r="AN326" s="31" t="s">
        <v>6</v>
      </c>
      <c r="AO326" s="31" t="s">
        <v>186</v>
      </c>
      <c r="AP326" s="31" t="s">
        <v>1297</v>
      </c>
      <c r="AQ326" s="31" t="s">
        <v>1298</v>
      </c>
    </row>
    <row r="327" spans="1:57" ht="61.5" customHeight="1">
      <c r="A327" s="27">
        <f t="shared" si="14"/>
        <v>302</v>
      </c>
      <c r="B327" s="28" t="s">
        <v>1299</v>
      </c>
      <c r="C327" s="29" t="s">
        <v>133</v>
      </c>
      <c r="D327" s="30" t="s">
        <v>186</v>
      </c>
      <c r="E327" s="31">
        <v>8</v>
      </c>
      <c r="F327" s="30" t="s">
        <v>186</v>
      </c>
      <c r="G327" s="67" t="s">
        <v>1277</v>
      </c>
      <c r="H327" s="30" t="s">
        <v>1278</v>
      </c>
      <c r="I327" s="67" t="s">
        <v>1277</v>
      </c>
      <c r="J327" s="67" t="s">
        <v>1277</v>
      </c>
      <c r="K327" s="32" t="s">
        <v>238</v>
      </c>
      <c r="L327" s="30" t="s">
        <v>404</v>
      </c>
      <c r="M327" s="31" t="s">
        <v>1300</v>
      </c>
      <c r="N327" s="31" t="s">
        <v>1301</v>
      </c>
      <c r="O327" s="30" t="s">
        <v>1302</v>
      </c>
      <c r="P327" s="31" t="s">
        <v>186</v>
      </c>
      <c r="Q327" s="30" t="s">
        <v>1303</v>
      </c>
      <c r="R327" s="30">
        <v>8040051</v>
      </c>
      <c r="S327" s="30">
        <v>796</v>
      </c>
      <c r="T327" s="30" t="s">
        <v>1284</v>
      </c>
      <c r="U327" s="31">
        <v>1</v>
      </c>
      <c r="V327" s="33">
        <v>30</v>
      </c>
      <c r="W327" s="33">
        <v>30</v>
      </c>
      <c r="X327" s="31">
        <v>2013</v>
      </c>
      <c r="Y327" s="31" t="s">
        <v>106</v>
      </c>
      <c r="Z327" s="31">
        <v>2013</v>
      </c>
      <c r="AA327" s="31" t="s">
        <v>106</v>
      </c>
      <c r="AB327" s="31">
        <v>2013</v>
      </c>
      <c r="AC327" s="31" t="s">
        <v>92</v>
      </c>
      <c r="AD327" s="31">
        <v>2014</v>
      </c>
      <c r="AE327" s="31" t="s">
        <v>93</v>
      </c>
      <c r="AF327" s="31">
        <v>2014</v>
      </c>
      <c r="AG327" s="31" t="s">
        <v>93</v>
      </c>
      <c r="AH327" s="31">
        <v>2014</v>
      </c>
      <c r="AI327" s="31" t="s">
        <v>92</v>
      </c>
      <c r="AJ327" s="31" t="s">
        <v>256</v>
      </c>
      <c r="AK327" s="31" t="s">
        <v>83</v>
      </c>
      <c r="AL327" s="31" t="s">
        <v>186</v>
      </c>
      <c r="AM327" s="31" t="s">
        <v>6</v>
      </c>
      <c r="AN327" s="31" t="s">
        <v>6</v>
      </c>
      <c r="AO327" s="31" t="s">
        <v>186</v>
      </c>
      <c r="AP327" s="31" t="s">
        <v>1297</v>
      </c>
      <c r="AQ327" s="31" t="s">
        <v>860</v>
      </c>
    </row>
    <row r="328" spans="1:57" ht="56.25" customHeight="1">
      <c r="A328" s="27">
        <f t="shared" si="14"/>
        <v>303</v>
      </c>
      <c r="B328" s="28" t="s">
        <v>1304</v>
      </c>
      <c r="C328" s="29" t="s">
        <v>186</v>
      </c>
      <c r="D328" s="30" t="s">
        <v>186</v>
      </c>
      <c r="E328" s="31">
        <v>8</v>
      </c>
      <c r="F328" s="30" t="s">
        <v>186</v>
      </c>
      <c r="G328" s="67" t="s">
        <v>1277</v>
      </c>
      <c r="H328" s="30" t="s">
        <v>1278</v>
      </c>
      <c r="I328" s="67" t="s">
        <v>1277</v>
      </c>
      <c r="J328" s="67" t="s">
        <v>1277</v>
      </c>
      <c r="K328" s="32" t="s">
        <v>238</v>
      </c>
      <c r="L328" s="30" t="s">
        <v>404</v>
      </c>
      <c r="M328" s="31" t="s">
        <v>1305</v>
      </c>
      <c r="N328" s="31" t="s">
        <v>1306</v>
      </c>
      <c r="O328" s="30" t="s">
        <v>1307</v>
      </c>
      <c r="P328" s="31" t="s">
        <v>186</v>
      </c>
      <c r="Q328" s="30" t="s">
        <v>1308</v>
      </c>
      <c r="R328" s="30">
        <v>8040020</v>
      </c>
      <c r="S328" s="30">
        <v>796</v>
      </c>
      <c r="T328" s="30" t="s">
        <v>1284</v>
      </c>
      <c r="U328" s="31">
        <v>1</v>
      </c>
      <c r="V328" s="48">
        <v>32.450000000000003</v>
      </c>
      <c r="W328" s="33">
        <f>V328</f>
        <v>32.450000000000003</v>
      </c>
      <c r="X328" s="28">
        <v>2014</v>
      </c>
      <c r="Y328" s="28" t="s">
        <v>93</v>
      </c>
      <c r="Z328" s="28">
        <v>2014</v>
      </c>
      <c r="AA328" s="28" t="s">
        <v>93</v>
      </c>
      <c r="AB328" s="28">
        <v>2014</v>
      </c>
      <c r="AC328" s="28" t="s">
        <v>93</v>
      </c>
      <c r="AD328" s="31">
        <v>2014</v>
      </c>
      <c r="AE328" s="31" t="s">
        <v>93</v>
      </c>
      <c r="AF328" s="31">
        <v>2014</v>
      </c>
      <c r="AG328" s="31" t="s">
        <v>93</v>
      </c>
      <c r="AH328" s="31">
        <v>2014</v>
      </c>
      <c r="AI328" s="31" t="s">
        <v>92</v>
      </c>
      <c r="AJ328" s="31" t="s">
        <v>256</v>
      </c>
      <c r="AK328" s="31" t="s">
        <v>83</v>
      </c>
      <c r="AL328" s="31" t="s">
        <v>186</v>
      </c>
      <c r="AM328" s="31" t="s">
        <v>6</v>
      </c>
      <c r="AN328" s="31" t="s">
        <v>6</v>
      </c>
      <c r="AO328" s="31" t="s">
        <v>186</v>
      </c>
      <c r="AP328" s="31" t="s">
        <v>1297</v>
      </c>
      <c r="AQ328" s="31" t="s">
        <v>1051</v>
      </c>
    </row>
    <row r="329" spans="1:57" ht="110.25" customHeight="1">
      <c r="A329" s="27">
        <f t="shared" si="14"/>
        <v>304</v>
      </c>
      <c r="B329" s="28" t="s">
        <v>1309</v>
      </c>
      <c r="C329" s="29" t="s">
        <v>133</v>
      </c>
      <c r="D329" s="30" t="s">
        <v>141</v>
      </c>
      <c r="E329" s="31">
        <v>8</v>
      </c>
      <c r="F329" s="30" t="s">
        <v>141</v>
      </c>
      <c r="G329" s="31" t="s">
        <v>1310</v>
      </c>
      <c r="H329" s="30" t="s">
        <v>71</v>
      </c>
      <c r="I329" s="31" t="s">
        <v>1310</v>
      </c>
      <c r="J329" s="31" t="s">
        <v>1310</v>
      </c>
      <c r="K329" s="32" t="s">
        <v>1311</v>
      </c>
      <c r="L329" s="30" t="s">
        <v>1312</v>
      </c>
      <c r="M329" s="30" t="s">
        <v>1313</v>
      </c>
      <c r="N329" s="30" t="s">
        <v>1313</v>
      </c>
      <c r="O329" s="30" t="s">
        <v>1314</v>
      </c>
      <c r="P329" s="30" t="s">
        <v>141</v>
      </c>
      <c r="Q329" s="30" t="s">
        <v>1315</v>
      </c>
      <c r="R329" s="30" t="s">
        <v>1316</v>
      </c>
      <c r="S329" s="30">
        <v>642</v>
      </c>
      <c r="T329" s="30" t="s">
        <v>77</v>
      </c>
      <c r="U329" s="31">
        <v>1</v>
      </c>
      <c r="V329" s="33">
        <v>42000</v>
      </c>
      <c r="W329" s="50">
        <v>17500</v>
      </c>
      <c r="X329" s="30">
        <v>2014</v>
      </c>
      <c r="Y329" s="30" t="s">
        <v>79</v>
      </c>
      <c r="Z329" s="30">
        <v>2014</v>
      </c>
      <c r="AA329" s="30" t="s">
        <v>80</v>
      </c>
      <c r="AB329" s="30">
        <v>2014</v>
      </c>
      <c r="AC329" s="30" t="s">
        <v>81</v>
      </c>
      <c r="AD329" s="30">
        <v>2014</v>
      </c>
      <c r="AE329" s="30" t="s">
        <v>185</v>
      </c>
      <c r="AF329" s="31">
        <v>2014</v>
      </c>
      <c r="AG329" s="31" t="s">
        <v>131</v>
      </c>
      <c r="AH329" s="31">
        <v>2015</v>
      </c>
      <c r="AI329" s="31" t="s">
        <v>185</v>
      </c>
      <c r="AJ329" s="31" t="s">
        <v>226</v>
      </c>
      <c r="AK329" s="30" t="s">
        <v>108</v>
      </c>
      <c r="AL329" s="30" t="s">
        <v>141</v>
      </c>
      <c r="AM329" s="30" t="s">
        <v>288</v>
      </c>
      <c r="AN329" s="30" t="s">
        <v>289</v>
      </c>
      <c r="AO329" s="30" t="s">
        <v>141</v>
      </c>
      <c r="AP329" s="30" t="s">
        <v>1317</v>
      </c>
      <c r="AQ329" s="31" t="s">
        <v>775</v>
      </c>
      <c r="AR329" s="72"/>
      <c r="AS329" s="72"/>
      <c r="AT329" s="72"/>
      <c r="AU329" s="72"/>
      <c r="AV329" s="72"/>
      <c r="AW329" s="72"/>
      <c r="AX329" s="72"/>
      <c r="AY329" s="72"/>
      <c r="AZ329" s="72"/>
      <c r="BA329" s="72"/>
      <c r="BB329" s="72"/>
      <c r="BC329" s="72"/>
      <c r="BD329" s="72"/>
      <c r="BE329" s="72"/>
    </row>
    <row r="330" spans="1:57" ht="90.75" customHeight="1">
      <c r="A330" s="27">
        <f t="shared" si="14"/>
        <v>305</v>
      </c>
      <c r="B330" s="28" t="s">
        <v>1318</v>
      </c>
      <c r="C330" s="29" t="s">
        <v>133</v>
      </c>
      <c r="D330" s="30" t="s">
        <v>141</v>
      </c>
      <c r="E330" s="31">
        <v>8</v>
      </c>
      <c r="F330" s="30" t="s">
        <v>141</v>
      </c>
      <c r="G330" s="67" t="s">
        <v>1310</v>
      </c>
      <c r="H330" s="30" t="s">
        <v>71</v>
      </c>
      <c r="I330" s="67" t="s">
        <v>1310</v>
      </c>
      <c r="J330" s="67" t="s">
        <v>1310</v>
      </c>
      <c r="K330" s="32" t="s">
        <v>1235</v>
      </c>
      <c r="L330" s="30" t="s">
        <v>1319</v>
      </c>
      <c r="M330" s="31" t="s">
        <v>1320</v>
      </c>
      <c r="N330" s="31" t="s">
        <v>1320</v>
      </c>
      <c r="O330" s="30" t="s">
        <v>1314</v>
      </c>
      <c r="P330" s="31" t="s">
        <v>141</v>
      </c>
      <c r="Q330" s="30" t="s">
        <v>1321</v>
      </c>
      <c r="R330" s="30" t="s">
        <v>1322</v>
      </c>
      <c r="S330" s="30">
        <v>642</v>
      </c>
      <c r="T330" s="30" t="s">
        <v>77</v>
      </c>
      <c r="U330" s="31">
        <v>1</v>
      </c>
      <c r="V330" s="33">
        <v>800</v>
      </c>
      <c r="W330" s="33">
        <v>333</v>
      </c>
      <c r="X330" s="31">
        <v>2014</v>
      </c>
      <c r="Y330" s="31" t="s">
        <v>78</v>
      </c>
      <c r="Z330" s="31">
        <v>2014</v>
      </c>
      <c r="AA330" s="31" t="s">
        <v>79</v>
      </c>
      <c r="AB330" s="31">
        <v>2014</v>
      </c>
      <c r="AC330" s="31" t="s">
        <v>80</v>
      </c>
      <c r="AD330" s="31">
        <v>2014</v>
      </c>
      <c r="AE330" s="31" t="s">
        <v>81</v>
      </c>
      <c r="AF330" s="31">
        <v>2014</v>
      </c>
      <c r="AG330" s="31" t="s">
        <v>131</v>
      </c>
      <c r="AH330" s="31">
        <v>2015</v>
      </c>
      <c r="AI330" s="31" t="s">
        <v>92</v>
      </c>
      <c r="AJ330" s="31" t="s">
        <v>107</v>
      </c>
      <c r="AK330" s="31" t="s">
        <v>108</v>
      </c>
      <c r="AL330" s="31" t="s">
        <v>141</v>
      </c>
      <c r="AM330" s="31" t="s">
        <v>288</v>
      </c>
      <c r="AN330" s="31" t="s">
        <v>289</v>
      </c>
      <c r="AO330" s="31" t="s">
        <v>141</v>
      </c>
      <c r="AP330" s="31" t="s">
        <v>1323</v>
      </c>
      <c r="AQ330" s="31" t="s">
        <v>520</v>
      </c>
    </row>
    <row r="331" spans="1:57" s="26" customFormat="1" ht="90" customHeight="1">
      <c r="A331" s="27">
        <f t="shared" si="14"/>
        <v>306</v>
      </c>
      <c r="B331" s="28" t="s">
        <v>1324</v>
      </c>
      <c r="C331" s="29" t="s">
        <v>98</v>
      </c>
      <c r="D331" s="30" t="s">
        <v>141</v>
      </c>
      <c r="E331" s="31">
        <v>8</v>
      </c>
      <c r="F331" s="30" t="s">
        <v>141</v>
      </c>
      <c r="G331" s="67" t="s">
        <v>1310</v>
      </c>
      <c r="H331" s="30" t="s">
        <v>71</v>
      </c>
      <c r="I331" s="67" t="s">
        <v>1310</v>
      </c>
      <c r="J331" s="67" t="s">
        <v>1310</v>
      </c>
      <c r="K331" s="32" t="s">
        <v>1325</v>
      </c>
      <c r="L331" s="30" t="s">
        <v>1326</v>
      </c>
      <c r="M331" s="28" t="s">
        <v>1327</v>
      </c>
      <c r="N331" s="31" t="str">
        <f>M331</f>
        <v>Сервисное обслуживание периметральных камер на объектах: Московского региона</v>
      </c>
      <c r="O331" s="30" t="s">
        <v>1328</v>
      </c>
      <c r="P331" s="31" t="s">
        <v>141</v>
      </c>
      <c r="Q331" s="30" t="s">
        <v>1329</v>
      </c>
      <c r="R331" s="30" t="s">
        <v>1330</v>
      </c>
      <c r="S331" s="30">
        <v>642</v>
      </c>
      <c r="T331" s="30" t="s">
        <v>77</v>
      </c>
      <c r="U331" s="31">
        <v>1</v>
      </c>
      <c r="V331" s="48">
        <v>850</v>
      </c>
      <c r="W331" s="33">
        <f>V331</f>
        <v>850</v>
      </c>
      <c r="X331" s="31">
        <v>2013</v>
      </c>
      <c r="Y331" s="31" t="s">
        <v>105</v>
      </c>
      <c r="Z331" s="31">
        <v>2013</v>
      </c>
      <c r="AA331" s="31" t="s">
        <v>106</v>
      </c>
      <c r="AB331" s="31">
        <v>2013</v>
      </c>
      <c r="AC331" s="31" t="s">
        <v>92</v>
      </c>
      <c r="AD331" s="31">
        <v>2014</v>
      </c>
      <c r="AE331" s="31" t="s">
        <v>93</v>
      </c>
      <c r="AF331" s="31">
        <v>2014</v>
      </c>
      <c r="AG331" s="31" t="s">
        <v>93</v>
      </c>
      <c r="AH331" s="31">
        <v>2014</v>
      </c>
      <c r="AI331" s="31" t="s">
        <v>92</v>
      </c>
      <c r="AJ331" s="31" t="s">
        <v>107</v>
      </c>
      <c r="AK331" s="31" t="s">
        <v>108</v>
      </c>
      <c r="AL331" s="31" t="s">
        <v>141</v>
      </c>
      <c r="AM331" s="31" t="s">
        <v>288</v>
      </c>
      <c r="AN331" s="31" t="s">
        <v>289</v>
      </c>
      <c r="AO331" s="31" t="s">
        <v>141</v>
      </c>
      <c r="AP331" s="31" t="s">
        <v>1331</v>
      </c>
      <c r="AQ331" s="31" t="s">
        <v>963</v>
      </c>
      <c r="AR331" s="1"/>
      <c r="AS331" s="6"/>
      <c r="AT331" s="1"/>
      <c r="AU331" s="1"/>
      <c r="AV331" s="1"/>
      <c r="AW331" s="1"/>
      <c r="AX331" s="1"/>
      <c r="AY331" s="1"/>
      <c r="AZ331" s="1"/>
      <c r="BA331" s="1"/>
      <c r="BB331" s="1"/>
      <c r="BC331" s="1"/>
      <c r="BD331" s="1"/>
      <c r="BE331" s="1"/>
    </row>
    <row r="332" spans="1:57" ht="75.75" customHeight="1">
      <c r="A332" s="27">
        <f t="shared" si="14"/>
        <v>307</v>
      </c>
      <c r="B332" s="28" t="s">
        <v>1332</v>
      </c>
      <c r="C332" s="29" t="s">
        <v>141</v>
      </c>
      <c r="D332" s="30" t="s">
        <v>141</v>
      </c>
      <c r="E332" s="31">
        <v>8</v>
      </c>
      <c r="F332" s="30" t="s">
        <v>141</v>
      </c>
      <c r="G332" s="67" t="s">
        <v>1310</v>
      </c>
      <c r="H332" s="30" t="s">
        <v>71</v>
      </c>
      <c r="I332" s="67" t="s">
        <v>1310</v>
      </c>
      <c r="J332" s="67" t="s">
        <v>1310</v>
      </c>
      <c r="K332" s="32" t="s">
        <v>1333</v>
      </c>
      <c r="L332" s="30" t="s">
        <v>1334</v>
      </c>
      <c r="M332" s="31" t="s">
        <v>1335</v>
      </c>
      <c r="N332" s="31" t="s">
        <v>1335</v>
      </c>
      <c r="O332" s="30" t="s">
        <v>1314</v>
      </c>
      <c r="P332" s="31" t="s">
        <v>141</v>
      </c>
      <c r="Q332" s="30" t="s">
        <v>1329</v>
      </c>
      <c r="R332" s="30">
        <v>3221130</v>
      </c>
      <c r="S332" s="30">
        <v>642</v>
      </c>
      <c r="T332" s="30" t="s">
        <v>77</v>
      </c>
      <c r="U332" s="31">
        <v>1</v>
      </c>
      <c r="V332" s="33">
        <v>250</v>
      </c>
      <c r="W332" s="33">
        <v>250</v>
      </c>
      <c r="X332" s="31">
        <v>2013</v>
      </c>
      <c r="Y332" s="31" t="s">
        <v>105</v>
      </c>
      <c r="Z332" s="31">
        <v>2013</v>
      </c>
      <c r="AA332" s="31" t="s">
        <v>106</v>
      </c>
      <c r="AB332" s="31">
        <v>2013</v>
      </c>
      <c r="AC332" s="31" t="s">
        <v>92</v>
      </c>
      <c r="AD332" s="31">
        <v>2014</v>
      </c>
      <c r="AE332" s="31" t="s">
        <v>93</v>
      </c>
      <c r="AF332" s="31">
        <v>2014</v>
      </c>
      <c r="AG332" s="31" t="s">
        <v>93</v>
      </c>
      <c r="AH332" s="31">
        <v>2014</v>
      </c>
      <c r="AI332" s="31" t="s">
        <v>92</v>
      </c>
      <c r="AJ332" s="31" t="s">
        <v>107</v>
      </c>
      <c r="AK332" s="31" t="s">
        <v>108</v>
      </c>
      <c r="AL332" s="31" t="s">
        <v>141</v>
      </c>
      <c r="AM332" s="31" t="s">
        <v>288</v>
      </c>
      <c r="AN332" s="31" t="s">
        <v>289</v>
      </c>
      <c r="AO332" s="31" t="s">
        <v>141</v>
      </c>
      <c r="AP332" s="31" t="s">
        <v>1336</v>
      </c>
      <c r="AQ332" s="31"/>
    </row>
    <row r="333" spans="1:57" ht="75.75" customHeight="1">
      <c r="A333" s="27">
        <f t="shared" si="14"/>
        <v>308</v>
      </c>
      <c r="B333" s="28" t="s">
        <v>1337</v>
      </c>
      <c r="C333" s="29" t="s">
        <v>133</v>
      </c>
      <c r="D333" s="30" t="s">
        <v>141</v>
      </c>
      <c r="E333" s="31">
        <v>8</v>
      </c>
      <c r="F333" s="30" t="s">
        <v>141</v>
      </c>
      <c r="G333" s="67" t="s">
        <v>1310</v>
      </c>
      <c r="H333" s="30" t="s">
        <v>71</v>
      </c>
      <c r="I333" s="67" t="s">
        <v>1310</v>
      </c>
      <c r="J333" s="67" t="s">
        <v>1310</v>
      </c>
      <c r="K333" s="32" t="s">
        <v>238</v>
      </c>
      <c r="L333" s="30" t="s">
        <v>404</v>
      </c>
      <c r="M333" s="31" t="s">
        <v>1338</v>
      </c>
      <c r="N333" s="31" t="s">
        <v>1338</v>
      </c>
      <c r="O333" s="30" t="s">
        <v>1314</v>
      </c>
      <c r="P333" s="31" t="s">
        <v>141</v>
      </c>
      <c r="Q333" s="30" t="s">
        <v>1339</v>
      </c>
      <c r="R333" s="30">
        <v>3221130</v>
      </c>
      <c r="S333" s="30">
        <v>642</v>
      </c>
      <c r="T333" s="30" t="s">
        <v>77</v>
      </c>
      <c r="U333" s="31">
        <v>12</v>
      </c>
      <c r="V333" s="33">
        <v>200</v>
      </c>
      <c r="W333" s="33">
        <v>150</v>
      </c>
      <c r="X333" s="31">
        <v>2013</v>
      </c>
      <c r="Y333" s="31" t="s">
        <v>92</v>
      </c>
      <c r="Z333" s="31">
        <v>2014</v>
      </c>
      <c r="AA333" s="31" t="s">
        <v>93</v>
      </c>
      <c r="AB333" s="31">
        <v>2014</v>
      </c>
      <c r="AC333" s="31" t="s">
        <v>93</v>
      </c>
      <c r="AD333" s="31">
        <v>2014</v>
      </c>
      <c r="AE333" s="31" t="s">
        <v>94</v>
      </c>
      <c r="AF333" s="31">
        <v>2014</v>
      </c>
      <c r="AG333" s="31" t="s">
        <v>78</v>
      </c>
      <c r="AH333" s="31">
        <v>2015</v>
      </c>
      <c r="AI333" s="31" t="s">
        <v>78</v>
      </c>
      <c r="AJ333" s="31" t="s">
        <v>107</v>
      </c>
      <c r="AK333" s="31" t="s">
        <v>108</v>
      </c>
      <c r="AL333" s="31" t="s">
        <v>141</v>
      </c>
      <c r="AM333" s="31" t="s">
        <v>288</v>
      </c>
      <c r="AN333" s="31" t="s">
        <v>289</v>
      </c>
      <c r="AO333" s="31" t="s">
        <v>141</v>
      </c>
      <c r="AP333" s="31" t="s">
        <v>1340</v>
      </c>
      <c r="AQ333" s="31" t="s">
        <v>308</v>
      </c>
    </row>
    <row r="334" spans="1:57" ht="74.25" customHeight="1">
      <c r="A334" s="27">
        <f t="shared" si="14"/>
        <v>309</v>
      </c>
      <c r="B334" s="28" t="s">
        <v>1341</v>
      </c>
      <c r="C334" s="29" t="s">
        <v>98</v>
      </c>
      <c r="D334" s="30" t="s">
        <v>141</v>
      </c>
      <c r="E334" s="31">
        <v>8</v>
      </c>
      <c r="F334" s="30" t="s">
        <v>141</v>
      </c>
      <c r="G334" s="67" t="s">
        <v>1310</v>
      </c>
      <c r="H334" s="30" t="s">
        <v>71</v>
      </c>
      <c r="I334" s="67" t="s">
        <v>1310</v>
      </c>
      <c r="J334" s="67" t="s">
        <v>1310</v>
      </c>
      <c r="K334" s="32" t="s">
        <v>238</v>
      </c>
      <c r="L334" s="30" t="s">
        <v>404</v>
      </c>
      <c r="M334" s="31" t="s">
        <v>1342</v>
      </c>
      <c r="N334" s="31" t="s">
        <v>1342</v>
      </c>
      <c r="O334" s="30" t="s">
        <v>1314</v>
      </c>
      <c r="P334" s="31" t="s">
        <v>141</v>
      </c>
      <c r="Q334" s="30" t="s">
        <v>1343</v>
      </c>
      <c r="R334" s="30" t="s">
        <v>1344</v>
      </c>
      <c r="S334" s="30">
        <v>642</v>
      </c>
      <c r="T334" s="30" t="s">
        <v>77</v>
      </c>
      <c r="U334" s="31">
        <v>1</v>
      </c>
      <c r="V334" s="33">
        <v>3000</v>
      </c>
      <c r="W334" s="33">
        <v>3000</v>
      </c>
      <c r="X334" s="28">
        <v>2014</v>
      </c>
      <c r="Y334" s="28" t="s">
        <v>94</v>
      </c>
      <c r="Z334" s="28">
        <v>2014</v>
      </c>
      <c r="AA334" s="28" t="s">
        <v>94</v>
      </c>
      <c r="AB334" s="28">
        <v>2014</v>
      </c>
      <c r="AC334" s="28" t="s">
        <v>94</v>
      </c>
      <c r="AD334" s="31">
        <v>2014</v>
      </c>
      <c r="AE334" s="28" t="s">
        <v>78</v>
      </c>
      <c r="AF334" s="31">
        <v>2014</v>
      </c>
      <c r="AG334" s="28" t="s">
        <v>78</v>
      </c>
      <c r="AH334" s="28">
        <v>2015</v>
      </c>
      <c r="AI334" s="28" t="s">
        <v>78</v>
      </c>
      <c r="AJ334" s="31" t="s">
        <v>107</v>
      </c>
      <c r="AK334" s="31" t="s">
        <v>108</v>
      </c>
      <c r="AL334" s="31" t="s">
        <v>141</v>
      </c>
      <c r="AM334" s="31" t="s">
        <v>288</v>
      </c>
      <c r="AN334" s="31" t="s">
        <v>289</v>
      </c>
      <c r="AO334" s="31" t="s">
        <v>141</v>
      </c>
      <c r="AP334" s="31" t="s">
        <v>186</v>
      </c>
      <c r="AQ334" s="31" t="s">
        <v>312</v>
      </c>
    </row>
    <row r="335" spans="1:57" ht="75" customHeight="1">
      <c r="A335" s="27">
        <f t="shared" si="14"/>
        <v>310</v>
      </c>
      <c r="B335" s="28" t="s">
        <v>1345</v>
      </c>
      <c r="C335" s="29" t="s">
        <v>1346</v>
      </c>
      <c r="D335" s="30" t="s">
        <v>141</v>
      </c>
      <c r="E335" s="31">
        <v>8</v>
      </c>
      <c r="F335" s="30" t="s">
        <v>141</v>
      </c>
      <c r="G335" s="67" t="s">
        <v>1347</v>
      </c>
      <c r="H335" s="29" t="s">
        <v>934</v>
      </c>
      <c r="I335" s="69" t="str">
        <f>G335</f>
        <v>ОП Юг</v>
      </c>
      <c r="J335" s="69" t="str">
        <f>I335</f>
        <v>ОП Юг</v>
      </c>
      <c r="K335" s="32" t="s">
        <v>1348</v>
      </c>
      <c r="L335" s="30" t="s">
        <v>150</v>
      </c>
      <c r="M335" s="28" t="s">
        <v>1349</v>
      </c>
      <c r="N335" s="31" t="s">
        <v>1349</v>
      </c>
      <c r="O335" s="30" t="s">
        <v>1350</v>
      </c>
      <c r="P335" s="31" t="s">
        <v>141</v>
      </c>
      <c r="Q335" s="30" t="s">
        <v>1343</v>
      </c>
      <c r="R335" s="30" t="s">
        <v>1351</v>
      </c>
      <c r="S335" s="30">
        <v>642</v>
      </c>
      <c r="T335" s="30" t="s">
        <v>77</v>
      </c>
      <c r="U335" s="31">
        <v>1</v>
      </c>
      <c r="V335" s="48">
        <v>900</v>
      </c>
      <c r="W335" s="33">
        <v>200</v>
      </c>
      <c r="X335" s="31">
        <v>2014</v>
      </c>
      <c r="Y335" s="28" t="s">
        <v>106</v>
      </c>
      <c r="Z335" s="31">
        <v>2014</v>
      </c>
      <c r="AA335" s="28" t="s">
        <v>106</v>
      </c>
      <c r="AB335" s="31">
        <v>2014</v>
      </c>
      <c r="AC335" s="28" t="s">
        <v>106</v>
      </c>
      <c r="AD335" s="31">
        <v>2014</v>
      </c>
      <c r="AE335" s="28" t="s">
        <v>92</v>
      </c>
      <c r="AF335" s="28">
        <v>2015</v>
      </c>
      <c r="AG335" s="28" t="s">
        <v>79</v>
      </c>
      <c r="AH335" s="28">
        <v>2016</v>
      </c>
      <c r="AI335" s="28" t="s">
        <v>79</v>
      </c>
      <c r="AJ335" s="31" t="s">
        <v>107</v>
      </c>
      <c r="AK335" s="31" t="s">
        <v>108</v>
      </c>
      <c r="AL335" s="31" t="s">
        <v>141</v>
      </c>
      <c r="AM335" s="31" t="s">
        <v>288</v>
      </c>
      <c r="AN335" s="31" t="s">
        <v>289</v>
      </c>
      <c r="AO335" s="31" t="s">
        <v>141</v>
      </c>
      <c r="AP335" s="31" t="s">
        <v>186</v>
      </c>
      <c r="AQ335" s="31" t="s">
        <v>1352</v>
      </c>
    </row>
    <row r="336" spans="1:57" ht="77.25" customHeight="1">
      <c r="A336" s="27">
        <f t="shared" si="14"/>
        <v>311</v>
      </c>
      <c r="B336" s="28" t="s">
        <v>1353</v>
      </c>
      <c r="C336" s="29" t="s">
        <v>98</v>
      </c>
      <c r="D336" s="30" t="s">
        <v>141</v>
      </c>
      <c r="E336" s="31">
        <v>8</v>
      </c>
      <c r="F336" s="30" t="s">
        <v>141</v>
      </c>
      <c r="G336" s="67" t="s">
        <v>1347</v>
      </c>
      <c r="H336" s="29" t="s">
        <v>934</v>
      </c>
      <c r="I336" s="69" t="str">
        <f>G336</f>
        <v>ОП Юг</v>
      </c>
      <c r="J336" s="69" t="str">
        <f>I336</f>
        <v>ОП Юг</v>
      </c>
      <c r="K336" s="32" t="s">
        <v>228</v>
      </c>
      <c r="L336" s="30" t="s">
        <v>229</v>
      </c>
      <c r="M336" s="31" t="s">
        <v>1354</v>
      </c>
      <c r="N336" s="31" t="s">
        <v>1355</v>
      </c>
      <c r="O336" s="30" t="s">
        <v>1314</v>
      </c>
      <c r="P336" s="31" t="s">
        <v>141</v>
      </c>
      <c r="Q336" s="30" t="s">
        <v>1329</v>
      </c>
      <c r="R336" s="30">
        <v>3221130</v>
      </c>
      <c r="S336" s="30">
        <v>642</v>
      </c>
      <c r="T336" s="30" t="s">
        <v>77</v>
      </c>
      <c r="U336" s="31">
        <v>1</v>
      </c>
      <c r="V336" s="33">
        <v>150</v>
      </c>
      <c r="W336" s="33">
        <f>V336/12*2</f>
        <v>25</v>
      </c>
      <c r="X336" s="31">
        <v>2014</v>
      </c>
      <c r="Y336" s="31" t="s">
        <v>185</v>
      </c>
      <c r="Z336" s="31">
        <v>2014</v>
      </c>
      <c r="AA336" s="31" t="s">
        <v>131</v>
      </c>
      <c r="AB336" s="31">
        <v>2014</v>
      </c>
      <c r="AC336" s="31" t="s">
        <v>104</v>
      </c>
      <c r="AD336" s="31">
        <v>2014</v>
      </c>
      <c r="AE336" s="31" t="s">
        <v>105</v>
      </c>
      <c r="AF336" s="31">
        <v>2014</v>
      </c>
      <c r="AG336" s="31" t="s">
        <v>106</v>
      </c>
      <c r="AH336" s="31">
        <v>2015</v>
      </c>
      <c r="AI336" s="31" t="s">
        <v>105</v>
      </c>
      <c r="AJ336" s="31" t="s">
        <v>107</v>
      </c>
      <c r="AK336" s="31" t="s">
        <v>108</v>
      </c>
      <c r="AL336" s="31" t="s">
        <v>141</v>
      </c>
      <c r="AM336" s="31" t="s">
        <v>288</v>
      </c>
      <c r="AN336" s="31" t="s">
        <v>289</v>
      </c>
      <c r="AO336" s="31" t="s">
        <v>141</v>
      </c>
      <c r="AP336" s="31" t="s">
        <v>1356</v>
      </c>
      <c r="AQ336" s="31" t="s">
        <v>360</v>
      </c>
    </row>
    <row r="337" spans="1:57" ht="78.75" customHeight="1">
      <c r="A337" s="27">
        <f t="shared" si="14"/>
        <v>312</v>
      </c>
      <c r="B337" s="28" t="s">
        <v>1357</v>
      </c>
      <c r="C337" s="29" t="s">
        <v>141</v>
      </c>
      <c r="D337" s="30" t="s">
        <v>141</v>
      </c>
      <c r="E337" s="31">
        <v>8</v>
      </c>
      <c r="F337" s="30" t="s">
        <v>141</v>
      </c>
      <c r="G337" s="67" t="s">
        <v>1310</v>
      </c>
      <c r="H337" s="30" t="s">
        <v>71</v>
      </c>
      <c r="I337" s="67" t="s">
        <v>1310</v>
      </c>
      <c r="J337" s="67" t="s">
        <v>1310</v>
      </c>
      <c r="K337" s="32" t="s">
        <v>238</v>
      </c>
      <c r="L337" s="30" t="s">
        <v>404</v>
      </c>
      <c r="M337" s="31" t="s">
        <v>1358</v>
      </c>
      <c r="N337" s="31" t="s">
        <v>1358</v>
      </c>
      <c r="O337" s="30" t="s">
        <v>1359</v>
      </c>
      <c r="P337" s="31" t="s">
        <v>141</v>
      </c>
      <c r="Q337" s="30" t="s">
        <v>1360</v>
      </c>
      <c r="R337" s="30" t="s">
        <v>1361</v>
      </c>
      <c r="S337" s="30">
        <v>642</v>
      </c>
      <c r="T337" s="30" t="s">
        <v>77</v>
      </c>
      <c r="U337" s="31">
        <v>1</v>
      </c>
      <c r="V337" s="33">
        <v>950</v>
      </c>
      <c r="W337" s="33">
        <v>395</v>
      </c>
      <c r="X337" s="31">
        <v>2014</v>
      </c>
      <c r="Y337" s="31" t="s">
        <v>80</v>
      </c>
      <c r="Z337" s="31">
        <v>2014</v>
      </c>
      <c r="AA337" s="31" t="s">
        <v>81</v>
      </c>
      <c r="AB337" s="31">
        <v>2014</v>
      </c>
      <c r="AC337" s="31" t="s">
        <v>185</v>
      </c>
      <c r="AD337" s="31">
        <v>2014</v>
      </c>
      <c r="AE337" s="31" t="s">
        <v>185</v>
      </c>
      <c r="AF337" s="31">
        <v>2014</v>
      </c>
      <c r="AG337" s="31" t="s">
        <v>131</v>
      </c>
      <c r="AH337" s="31">
        <v>2015</v>
      </c>
      <c r="AI337" s="31" t="s">
        <v>185</v>
      </c>
      <c r="AJ337" s="31" t="s">
        <v>107</v>
      </c>
      <c r="AK337" s="31" t="s">
        <v>108</v>
      </c>
      <c r="AL337" s="31" t="s">
        <v>141</v>
      </c>
      <c r="AM337" s="31" t="s">
        <v>288</v>
      </c>
      <c r="AN337" s="31" t="s">
        <v>289</v>
      </c>
      <c r="AO337" s="31" t="s">
        <v>141</v>
      </c>
      <c r="AP337" s="31" t="s">
        <v>186</v>
      </c>
      <c r="AQ337" s="31"/>
    </row>
    <row r="338" spans="1:57" ht="186" customHeight="1">
      <c r="A338" s="27">
        <f t="shared" si="14"/>
        <v>313</v>
      </c>
      <c r="B338" s="28" t="s">
        <v>1362</v>
      </c>
      <c r="C338" s="29" t="s">
        <v>252</v>
      </c>
      <c r="D338" s="30" t="s">
        <v>141</v>
      </c>
      <c r="E338" s="31">
        <v>8</v>
      </c>
      <c r="F338" s="30" t="s">
        <v>141</v>
      </c>
      <c r="G338" s="67" t="s">
        <v>1310</v>
      </c>
      <c r="H338" s="30" t="s">
        <v>71</v>
      </c>
      <c r="I338" s="67" t="s">
        <v>1310</v>
      </c>
      <c r="J338" s="67" t="s">
        <v>1310</v>
      </c>
      <c r="K338" s="32" t="s">
        <v>1363</v>
      </c>
      <c r="L338" s="30" t="s">
        <v>1364</v>
      </c>
      <c r="M338" s="28" t="s">
        <v>1365</v>
      </c>
      <c r="N338" s="31" t="str">
        <f>M338</f>
        <v>Обеспечение поставки мобильных помостов для досмотра грузового автотранспорта на ПС Московского региона, ПС «Мобильные ГТЭС Тыва», ПС «Мобильные ГТЭС-Юг</v>
      </c>
      <c r="O338" s="30" t="s">
        <v>1366</v>
      </c>
      <c r="P338" s="31" t="s">
        <v>141</v>
      </c>
      <c r="Q338" s="30" t="s">
        <v>1367</v>
      </c>
      <c r="R338" s="30" t="s">
        <v>1368</v>
      </c>
      <c r="S338" s="30">
        <v>796</v>
      </c>
      <c r="T338" s="30" t="s">
        <v>191</v>
      </c>
      <c r="U338" s="28">
        <v>9</v>
      </c>
      <c r="V338" s="48">
        <v>405</v>
      </c>
      <c r="W338" s="33">
        <f>V338</f>
        <v>405</v>
      </c>
      <c r="X338" s="31">
        <v>2013</v>
      </c>
      <c r="Y338" s="31" t="s">
        <v>105</v>
      </c>
      <c r="Z338" s="31">
        <v>2013</v>
      </c>
      <c r="AA338" s="31" t="s">
        <v>106</v>
      </c>
      <c r="AB338" s="31">
        <v>2013</v>
      </c>
      <c r="AC338" s="31" t="s">
        <v>92</v>
      </c>
      <c r="AD338" s="31">
        <v>2014</v>
      </c>
      <c r="AE338" s="31" t="s">
        <v>93</v>
      </c>
      <c r="AF338" s="31">
        <v>2014</v>
      </c>
      <c r="AG338" s="28" t="s">
        <v>93</v>
      </c>
      <c r="AH338" s="31">
        <v>2014</v>
      </c>
      <c r="AI338" s="31" t="s">
        <v>94</v>
      </c>
      <c r="AJ338" s="31" t="s">
        <v>107</v>
      </c>
      <c r="AK338" s="31" t="s">
        <v>108</v>
      </c>
      <c r="AL338" s="31" t="s">
        <v>141</v>
      </c>
      <c r="AM338" s="31" t="s">
        <v>288</v>
      </c>
      <c r="AN338" s="31" t="s">
        <v>289</v>
      </c>
      <c r="AO338" s="31" t="s">
        <v>141</v>
      </c>
      <c r="AP338" s="31" t="s">
        <v>186</v>
      </c>
      <c r="AQ338" s="31" t="s">
        <v>1369</v>
      </c>
    </row>
    <row r="339" spans="1:57" ht="90" customHeight="1">
      <c r="A339" s="27">
        <f t="shared" si="14"/>
        <v>314</v>
      </c>
      <c r="B339" s="28" t="s">
        <v>1370</v>
      </c>
      <c r="C339" s="29"/>
      <c r="D339" s="30" t="s">
        <v>141</v>
      </c>
      <c r="E339" s="31">
        <v>8</v>
      </c>
      <c r="F339" s="30" t="s">
        <v>141</v>
      </c>
      <c r="G339" s="67" t="s">
        <v>1310</v>
      </c>
      <c r="H339" s="30" t="s">
        <v>71</v>
      </c>
      <c r="I339" s="67" t="s">
        <v>1310</v>
      </c>
      <c r="J339" s="67" t="s">
        <v>1310</v>
      </c>
      <c r="K339" s="32" t="s">
        <v>238</v>
      </c>
      <c r="L339" s="30" t="s">
        <v>404</v>
      </c>
      <c r="M339" s="31" t="s">
        <v>1371</v>
      </c>
      <c r="N339" s="31" t="str">
        <f>M339</f>
        <v>Обеспечение Службы безопасности и режима портативными рациями и ручными фонарями</v>
      </c>
      <c r="O339" s="30" t="s">
        <v>1366</v>
      </c>
      <c r="P339" s="31" t="s">
        <v>141</v>
      </c>
      <c r="Q339" s="30" t="s">
        <v>1372</v>
      </c>
      <c r="R339" s="30" t="s">
        <v>1373</v>
      </c>
      <c r="S339" s="30">
        <v>796</v>
      </c>
      <c r="T339" s="30" t="s">
        <v>191</v>
      </c>
      <c r="U339" s="31">
        <v>8</v>
      </c>
      <c r="V339" s="33">
        <f>50+15</f>
        <v>65</v>
      </c>
      <c r="W339" s="33">
        <f>V339</f>
        <v>65</v>
      </c>
      <c r="X339" s="31">
        <v>2013</v>
      </c>
      <c r="Y339" s="31" t="s">
        <v>105</v>
      </c>
      <c r="Z339" s="31">
        <v>2013</v>
      </c>
      <c r="AA339" s="31" t="s">
        <v>106</v>
      </c>
      <c r="AB339" s="31">
        <v>2013</v>
      </c>
      <c r="AC339" s="31" t="s">
        <v>92</v>
      </c>
      <c r="AD339" s="31">
        <v>2014</v>
      </c>
      <c r="AE339" s="31" t="s">
        <v>93</v>
      </c>
      <c r="AF339" s="31">
        <v>2014</v>
      </c>
      <c r="AG339" s="31" t="s">
        <v>94</v>
      </c>
      <c r="AH339" s="31">
        <v>2014</v>
      </c>
      <c r="AI339" s="31" t="s">
        <v>94</v>
      </c>
      <c r="AJ339" s="31" t="s">
        <v>256</v>
      </c>
      <c r="AK339" s="31" t="s">
        <v>83</v>
      </c>
      <c r="AL339" s="31" t="s">
        <v>141</v>
      </c>
      <c r="AM339" s="31" t="s">
        <v>288</v>
      </c>
      <c r="AN339" s="31" t="s">
        <v>289</v>
      </c>
      <c r="AO339" s="31" t="s">
        <v>141</v>
      </c>
      <c r="AP339" s="31" t="s">
        <v>141</v>
      </c>
      <c r="AQ339" s="31"/>
    </row>
    <row r="340" spans="1:57" ht="90" customHeight="1">
      <c r="A340" s="27">
        <f t="shared" si="14"/>
        <v>315</v>
      </c>
      <c r="B340" s="28" t="s">
        <v>1374</v>
      </c>
      <c r="C340" s="29" t="s">
        <v>133</v>
      </c>
      <c r="D340" s="30" t="s">
        <v>141</v>
      </c>
      <c r="E340" s="31">
        <v>8</v>
      </c>
      <c r="F340" s="30" t="s">
        <v>141</v>
      </c>
      <c r="G340" s="67" t="s">
        <v>1310</v>
      </c>
      <c r="H340" s="30" t="s">
        <v>71</v>
      </c>
      <c r="I340" s="67" t="s">
        <v>1310</v>
      </c>
      <c r="J340" s="67" t="s">
        <v>1310</v>
      </c>
      <c r="K340" s="32" t="s">
        <v>238</v>
      </c>
      <c r="L340" s="30" t="s">
        <v>404</v>
      </c>
      <c r="M340" s="31" t="s">
        <v>1375</v>
      </c>
      <c r="N340" s="31" t="s">
        <v>1375</v>
      </c>
      <c r="O340" s="30" t="s">
        <v>1366</v>
      </c>
      <c r="P340" s="31" t="s">
        <v>141</v>
      </c>
      <c r="Q340" s="30" t="s">
        <v>1372</v>
      </c>
      <c r="R340" s="30" t="s">
        <v>1373</v>
      </c>
      <c r="S340" s="30">
        <v>796</v>
      </c>
      <c r="T340" s="30" t="s">
        <v>191</v>
      </c>
      <c r="U340" s="31">
        <v>1</v>
      </c>
      <c r="V340" s="33">
        <v>170</v>
      </c>
      <c r="W340" s="33">
        <v>170</v>
      </c>
      <c r="X340" s="31">
        <v>2013</v>
      </c>
      <c r="Y340" s="31" t="s">
        <v>105</v>
      </c>
      <c r="Z340" s="31">
        <v>2013</v>
      </c>
      <c r="AA340" s="31" t="s">
        <v>106</v>
      </c>
      <c r="AB340" s="31">
        <v>2013</v>
      </c>
      <c r="AC340" s="31" t="s">
        <v>92</v>
      </c>
      <c r="AD340" s="31">
        <v>2014</v>
      </c>
      <c r="AE340" s="31" t="s">
        <v>93</v>
      </c>
      <c r="AF340" s="31">
        <v>2014</v>
      </c>
      <c r="AG340" s="31" t="s">
        <v>94</v>
      </c>
      <c r="AH340" s="31">
        <v>2014</v>
      </c>
      <c r="AI340" s="31" t="s">
        <v>94</v>
      </c>
      <c r="AJ340" s="31" t="s">
        <v>107</v>
      </c>
      <c r="AK340" s="31" t="s">
        <v>108</v>
      </c>
      <c r="AL340" s="31" t="s">
        <v>141</v>
      </c>
      <c r="AM340" s="31" t="s">
        <v>288</v>
      </c>
      <c r="AN340" s="31" t="s">
        <v>289</v>
      </c>
      <c r="AO340" s="31" t="s">
        <v>141</v>
      </c>
      <c r="AP340" s="31" t="s">
        <v>141</v>
      </c>
      <c r="AQ340" s="31" t="s">
        <v>963</v>
      </c>
    </row>
    <row r="341" spans="1:57" ht="90" customHeight="1">
      <c r="A341" s="27">
        <f t="shared" si="14"/>
        <v>316</v>
      </c>
      <c r="B341" s="28" t="s">
        <v>1376</v>
      </c>
      <c r="C341" s="29" t="s">
        <v>252</v>
      </c>
      <c r="D341" s="30" t="s">
        <v>141</v>
      </c>
      <c r="E341" s="31">
        <v>8</v>
      </c>
      <c r="F341" s="30" t="s">
        <v>141</v>
      </c>
      <c r="G341" s="67" t="s">
        <v>1310</v>
      </c>
      <c r="H341" s="30" t="s">
        <v>71</v>
      </c>
      <c r="I341" s="67" t="s">
        <v>1310</v>
      </c>
      <c r="J341" s="67" t="s">
        <v>1310</v>
      </c>
      <c r="K341" s="32" t="s">
        <v>238</v>
      </c>
      <c r="L341" s="30" t="s">
        <v>404</v>
      </c>
      <c r="M341" s="31" t="s">
        <v>1377</v>
      </c>
      <c r="N341" s="31" t="s">
        <v>1377</v>
      </c>
      <c r="O341" s="30" t="s">
        <v>1366</v>
      </c>
      <c r="P341" s="31" t="s">
        <v>141</v>
      </c>
      <c r="Q341" s="30" t="s">
        <v>1372</v>
      </c>
      <c r="R341" s="30" t="s">
        <v>1373</v>
      </c>
      <c r="S341" s="30">
        <v>642</v>
      </c>
      <c r="T341" s="30" t="s">
        <v>77</v>
      </c>
      <c r="U341" s="31">
        <v>1</v>
      </c>
      <c r="V341" s="33">
        <v>65</v>
      </c>
      <c r="W341" s="33">
        <v>65</v>
      </c>
      <c r="X341" s="28">
        <v>2014</v>
      </c>
      <c r="Y341" s="28" t="s">
        <v>185</v>
      </c>
      <c r="Z341" s="28">
        <v>2014</v>
      </c>
      <c r="AA341" s="28" t="s">
        <v>131</v>
      </c>
      <c r="AB341" s="31">
        <v>2014</v>
      </c>
      <c r="AC341" s="28" t="s">
        <v>131</v>
      </c>
      <c r="AD341" s="31">
        <v>2014</v>
      </c>
      <c r="AE341" s="28" t="s">
        <v>104</v>
      </c>
      <c r="AF341" s="31">
        <v>2014</v>
      </c>
      <c r="AG341" s="28" t="s">
        <v>105</v>
      </c>
      <c r="AH341" s="31">
        <v>2014</v>
      </c>
      <c r="AI341" s="28" t="s">
        <v>105</v>
      </c>
      <c r="AJ341" s="31" t="s">
        <v>256</v>
      </c>
      <c r="AK341" s="31" t="s">
        <v>83</v>
      </c>
      <c r="AL341" s="31" t="s">
        <v>141</v>
      </c>
      <c r="AM341" s="31" t="s">
        <v>288</v>
      </c>
      <c r="AN341" s="31" t="s">
        <v>289</v>
      </c>
      <c r="AO341" s="31" t="s">
        <v>141</v>
      </c>
      <c r="AP341" s="31" t="s">
        <v>186</v>
      </c>
      <c r="AQ341" s="31" t="s">
        <v>1378</v>
      </c>
    </row>
    <row r="342" spans="1:57" ht="90" customHeight="1">
      <c r="A342" s="27">
        <f t="shared" si="14"/>
        <v>317</v>
      </c>
      <c r="B342" s="28" t="s">
        <v>1379</v>
      </c>
      <c r="C342" s="29" t="s">
        <v>98</v>
      </c>
      <c r="D342" s="30" t="s">
        <v>141</v>
      </c>
      <c r="E342" s="31">
        <v>8</v>
      </c>
      <c r="F342" s="30" t="s">
        <v>141</v>
      </c>
      <c r="G342" s="67" t="s">
        <v>1310</v>
      </c>
      <c r="H342" s="30" t="s">
        <v>71</v>
      </c>
      <c r="I342" s="67" t="s">
        <v>1310</v>
      </c>
      <c r="J342" s="67" t="s">
        <v>1310</v>
      </c>
      <c r="K342" s="32" t="s">
        <v>238</v>
      </c>
      <c r="L342" s="30" t="s">
        <v>404</v>
      </c>
      <c r="M342" s="31" t="s">
        <v>1380</v>
      </c>
      <c r="N342" s="31" t="s">
        <v>1380</v>
      </c>
      <c r="O342" s="30" t="s">
        <v>1366</v>
      </c>
      <c r="P342" s="31" t="s">
        <v>141</v>
      </c>
      <c r="Q342" s="30" t="s">
        <v>1372</v>
      </c>
      <c r="R342" s="30" t="s">
        <v>1373</v>
      </c>
      <c r="S342" s="30">
        <v>642</v>
      </c>
      <c r="T342" s="30" t="s">
        <v>77</v>
      </c>
      <c r="U342" s="31">
        <v>1</v>
      </c>
      <c r="V342" s="33">
        <v>65</v>
      </c>
      <c r="W342" s="33">
        <v>65</v>
      </c>
      <c r="X342" s="28">
        <v>2014</v>
      </c>
      <c r="Y342" s="28" t="s">
        <v>185</v>
      </c>
      <c r="Z342" s="28">
        <v>2014</v>
      </c>
      <c r="AA342" s="28" t="s">
        <v>131</v>
      </c>
      <c r="AB342" s="31">
        <v>2014</v>
      </c>
      <c r="AC342" s="28" t="s">
        <v>131</v>
      </c>
      <c r="AD342" s="31">
        <v>2014</v>
      </c>
      <c r="AE342" s="28" t="s">
        <v>104</v>
      </c>
      <c r="AF342" s="31">
        <v>2014</v>
      </c>
      <c r="AG342" s="28" t="s">
        <v>105</v>
      </c>
      <c r="AH342" s="31">
        <v>2014</v>
      </c>
      <c r="AI342" s="28" t="s">
        <v>105</v>
      </c>
      <c r="AJ342" s="31" t="s">
        <v>256</v>
      </c>
      <c r="AK342" s="31" t="s">
        <v>83</v>
      </c>
      <c r="AL342" s="31" t="s">
        <v>141</v>
      </c>
      <c r="AM342" s="31" t="s">
        <v>288</v>
      </c>
      <c r="AN342" s="31" t="s">
        <v>289</v>
      </c>
      <c r="AO342" s="31" t="s">
        <v>141</v>
      </c>
      <c r="AP342" s="31" t="s">
        <v>186</v>
      </c>
      <c r="AQ342" s="31" t="s">
        <v>379</v>
      </c>
    </row>
    <row r="343" spans="1:57" ht="165.75" customHeight="1">
      <c r="A343" s="27">
        <f t="shared" si="14"/>
        <v>318</v>
      </c>
      <c r="B343" s="28" t="s">
        <v>1381</v>
      </c>
      <c r="C343" s="29" t="s">
        <v>252</v>
      </c>
      <c r="D343" s="30" t="s">
        <v>141</v>
      </c>
      <c r="E343" s="31">
        <v>8</v>
      </c>
      <c r="F343" s="30" t="s">
        <v>141</v>
      </c>
      <c r="G343" s="67" t="s">
        <v>1310</v>
      </c>
      <c r="H343" s="30" t="s">
        <v>71</v>
      </c>
      <c r="I343" s="67" t="s">
        <v>1310</v>
      </c>
      <c r="J343" s="67" t="s">
        <v>1310</v>
      </c>
      <c r="K343" s="32" t="s">
        <v>272</v>
      </c>
      <c r="L343" s="30" t="s">
        <v>1382</v>
      </c>
      <c r="M343" s="31" t="s">
        <v>1383</v>
      </c>
      <c r="N343" s="31" t="s">
        <v>1383</v>
      </c>
      <c r="O343" s="30" t="s">
        <v>1314</v>
      </c>
      <c r="P343" s="31" t="s">
        <v>141</v>
      </c>
      <c r="Q343" s="30" t="s">
        <v>1329</v>
      </c>
      <c r="R343" s="30">
        <v>3221130</v>
      </c>
      <c r="S343" s="30">
        <v>642</v>
      </c>
      <c r="T343" s="30" t="s">
        <v>77</v>
      </c>
      <c r="U343" s="31">
        <v>1</v>
      </c>
      <c r="V343" s="33">
        <v>750</v>
      </c>
      <c r="W343" s="33">
        <v>250</v>
      </c>
      <c r="X343" s="28">
        <v>2013</v>
      </c>
      <c r="Y343" s="28" t="s">
        <v>106</v>
      </c>
      <c r="Z343" s="28">
        <v>2013</v>
      </c>
      <c r="AA343" s="28" t="s">
        <v>106</v>
      </c>
      <c r="AB343" s="28">
        <v>2013</v>
      </c>
      <c r="AC343" s="28" t="s">
        <v>92</v>
      </c>
      <c r="AD343" s="31">
        <v>2014</v>
      </c>
      <c r="AE343" s="28" t="s">
        <v>93</v>
      </c>
      <c r="AF343" s="31">
        <v>2014</v>
      </c>
      <c r="AG343" s="28" t="s">
        <v>93</v>
      </c>
      <c r="AH343" s="28">
        <v>2014</v>
      </c>
      <c r="AI343" s="28" t="s">
        <v>92</v>
      </c>
      <c r="AJ343" s="31" t="s">
        <v>107</v>
      </c>
      <c r="AK343" s="31" t="s">
        <v>108</v>
      </c>
      <c r="AL343" s="31" t="s">
        <v>141</v>
      </c>
      <c r="AM343" s="31" t="s">
        <v>288</v>
      </c>
      <c r="AN343" s="31" t="s">
        <v>289</v>
      </c>
      <c r="AO343" s="31" t="s">
        <v>141</v>
      </c>
      <c r="AP343" s="31" t="s">
        <v>186</v>
      </c>
      <c r="AQ343" s="31" t="s">
        <v>1384</v>
      </c>
    </row>
    <row r="344" spans="1:57" ht="147" customHeight="1">
      <c r="A344" s="27">
        <f t="shared" si="14"/>
        <v>319</v>
      </c>
      <c r="B344" s="28" t="s">
        <v>1385</v>
      </c>
      <c r="C344" s="29" t="s">
        <v>252</v>
      </c>
      <c r="D344" s="30" t="s">
        <v>141</v>
      </c>
      <c r="E344" s="31">
        <v>8</v>
      </c>
      <c r="F344" s="30" t="s">
        <v>141</v>
      </c>
      <c r="G344" s="67" t="s">
        <v>1310</v>
      </c>
      <c r="H344" s="30" t="s">
        <v>71</v>
      </c>
      <c r="I344" s="67" t="s">
        <v>1310</v>
      </c>
      <c r="J344" s="67" t="s">
        <v>1310</v>
      </c>
      <c r="K344" s="32" t="s">
        <v>272</v>
      </c>
      <c r="L344" s="30" t="s">
        <v>1382</v>
      </c>
      <c r="M344" s="31" t="s">
        <v>1386</v>
      </c>
      <c r="N344" s="31" t="s">
        <v>1386</v>
      </c>
      <c r="O344" s="30" t="s">
        <v>1314</v>
      </c>
      <c r="P344" s="31" t="s">
        <v>141</v>
      </c>
      <c r="Q344" s="30" t="s">
        <v>1329</v>
      </c>
      <c r="R344" s="30">
        <v>3221130</v>
      </c>
      <c r="S344" s="30">
        <v>642</v>
      </c>
      <c r="T344" s="30" t="s">
        <v>77</v>
      </c>
      <c r="U344" s="31">
        <v>1</v>
      </c>
      <c r="V344" s="33">
        <v>750</v>
      </c>
      <c r="W344" s="33">
        <v>250</v>
      </c>
      <c r="X344" s="28">
        <v>2013</v>
      </c>
      <c r="Y344" s="28" t="s">
        <v>106</v>
      </c>
      <c r="Z344" s="28">
        <v>2013</v>
      </c>
      <c r="AA344" s="28" t="s">
        <v>92</v>
      </c>
      <c r="AB344" s="28">
        <v>2013</v>
      </c>
      <c r="AC344" s="28" t="s">
        <v>92</v>
      </c>
      <c r="AD344" s="31">
        <v>2014</v>
      </c>
      <c r="AE344" s="28" t="s">
        <v>93</v>
      </c>
      <c r="AF344" s="31">
        <v>2014</v>
      </c>
      <c r="AG344" s="31" t="s">
        <v>93</v>
      </c>
      <c r="AH344" s="28">
        <v>2014</v>
      </c>
      <c r="AI344" s="28" t="s">
        <v>92</v>
      </c>
      <c r="AJ344" s="31" t="s">
        <v>107</v>
      </c>
      <c r="AK344" s="31" t="s">
        <v>108</v>
      </c>
      <c r="AL344" s="31" t="s">
        <v>141</v>
      </c>
      <c r="AM344" s="31" t="s">
        <v>288</v>
      </c>
      <c r="AN344" s="31" t="s">
        <v>289</v>
      </c>
      <c r="AO344" s="31" t="s">
        <v>141</v>
      </c>
      <c r="AP344" s="31" t="s">
        <v>186</v>
      </c>
      <c r="AQ344" s="31" t="s">
        <v>1384</v>
      </c>
    </row>
    <row r="345" spans="1:57" ht="101.25" customHeight="1">
      <c r="A345" s="27">
        <f t="shared" si="14"/>
        <v>320</v>
      </c>
      <c r="B345" s="28" t="s">
        <v>1387</v>
      </c>
      <c r="C345" s="29" t="s">
        <v>133</v>
      </c>
      <c r="D345" s="30" t="s">
        <v>141</v>
      </c>
      <c r="E345" s="31">
        <v>8</v>
      </c>
      <c r="F345" s="30" t="s">
        <v>141</v>
      </c>
      <c r="G345" s="67" t="s">
        <v>1310</v>
      </c>
      <c r="H345" s="30" t="s">
        <v>71</v>
      </c>
      <c r="I345" s="67" t="s">
        <v>1310</v>
      </c>
      <c r="J345" s="67" t="s">
        <v>1310</v>
      </c>
      <c r="K345" s="32" t="s">
        <v>272</v>
      </c>
      <c r="L345" s="30" t="s">
        <v>1382</v>
      </c>
      <c r="M345" s="31" t="s">
        <v>1388</v>
      </c>
      <c r="N345" s="31" t="s">
        <v>1388</v>
      </c>
      <c r="O345" s="30" t="s">
        <v>1350</v>
      </c>
      <c r="P345" s="31" t="s">
        <v>141</v>
      </c>
      <c r="Q345" s="30" t="s">
        <v>1321</v>
      </c>
      <c r="R345" s="30" t="s">
        <v>1322</v>
      </c>
      <c r="S345" s="30">
        <v>642</v>
      </c>
      <c r="T345" s="30" t="s">
        <v>77</v>
      </c>
      <c r="U345" s="31">
        <v>1</v>
      </c>
      <c r="V345" s="33">
        <v>350</v>
      </c>
      <c r="W345" s="33">
        <v>350</v>
      </c>
      <c r="X345" s="31">
        <v>2013</v>
      </c>
      <c r="Y345" s="31" t="s">
        <v>104</v>
      </c>
      <c r="Z345" s="31">
        <v>2013</v>
      </c>
      <c r="AA345" s="31" t="s">
        <v>105</v>
      </c>
      <c r="AB345" s="31">
        <v>2013</v>
      </c>
      <c r="AC345" s="31" t="s">
        <v>106</v>
      </c>
      <c r="AD345" s="31">
        <v>2014</v>
      </c>
      <c r="AE345" s="31" t="s">
        <v>93</v>
      </c>
      <c r="AF345" s="31">
        <v>2014</v>
      </c>
      <c r="AG345" s="31" t="s">
        <v>93</v>
      </c>
      <c r="AH345" s="31">
        <v>2014</v>
      </c>
      <c r="AI345" s="31" t="s">
        <v>92</v>
      </c>
      <c r="AJ345" s="31" t="s">
        <v>107</v>
      </c>
      <c r="AK345" s="31" t="s">
        <v>108</v>
      </c>
      <c r="AL345" s="31" t="s">
        <v>141</v>
      </c>
      <c r="AM345" s="31" t="s">
        <v>288</v>
      </c>
      <c r="AN345" s="31" t="s">
        <v>289</v>
      </c>
      <c r="AO345" s="31" t="s">
        <v>141</v>
      </c>
      <c r="AP345" s="31" t="s">
        <v>1389</v>
      </c>
      <c r="AQ345" s="31" t="s">
        <v>136</v>
      </c>
    </row>
    <row r="346" spans="1:57" ht="101.25" customHeight="1">
      <c r="A346" s="27">
        <f t="shared" si="14"/>
        <v>321</v>
      </c>
      <c r="B346" s="28" t="s">
        <v>1390</v>
      </c>
      <c r="C346" s="29" t="s">
        <v>133</v>
      </c>
      <c r="D346" s="30" t="s">
        <v>141</v>
      </c>
      <c r="E346" s="31">
        <v>8</v>
      </c>
      <c r="F346" s="30" t="s">
        <v>141</v>
      </c>
      <c r="G346" s="67" t="s">
        <v>1310</v>
      </c>
      <c r="H346" s="30" t="s">
        <v>71</v>
      </c>
      <c r="I346" s="67" t="s">
        <v>1310</v>
      </c>
      <c r="J346" s="67" t="s">
        <v>1310</v>
      </c>
      <c r="K346" s="32" t="s">
        <v>272</v>
      </c>
      <c r="L346" s="30" t="s">
        <v>1382</v>
      </c>
      <c r="M346" s="31" t="s">
        <v>1391</v>
      </c>
      <c r="N346" s="31" t="s">
        <v>1391</v>
      </c>
      <c r="O346" s="30" t="s">
        <v>1350</v>
      </c>
      <c r="P346" s="31" t="s">
        <v>141</v>
      </c>
      <c r="Q346" s="30" t="s">
        <v>1321</v>
      </c>
      <c r="R346" s="30" t="s">
        <v>1322</v>
      </c>
      <c r="S346" s="30">
        <v>642</v>
      </c>
      <c r="T346" s="30" t="s">
        <v>77</v>
      </c>
      <c r="U346" s="31">
        <v>1</v>
      </c>
      <c r="V346" s="33">
        <v>250</v>
      </c>
      <c r="W346" s="33">
        <v>146</v>
      </c>
      <c r="X346" s="31">
        <v>2014</v>
      </c>
      <c r="Y346" s="31" t="s">
        <v>94</v>
      </c>
      <c r="Z346" s="31">
        <v>2014</v>
      </c>
      <c r="AA346" s="31" t="s">
        <v>78</v>
      </c>
      <c r="AB346" s="31">
        <v>2014</v>
      </c>
      <c r="AC346" s="31" t="s">
        <v>79</v>
      </c>
      <c r="AD346" s="31">
        <v>2014</v>
      </c>
      <c r="AE346" s="31" t="s">
        <v>80</v>
      </c>
      <c r="AF346" s="31">
        <v>2014</v>
      </c>
      <c r="AG346" s="31" t="s">
        <v>81</v>
      </c>
      <c r="AH346" s="31">
        <v>2015</v>
      </c>
      <c r="AI346" s="31" t="s">
        <v>80</v>
      </c>
      <c r="AJ346" s="31" t="s">
        <v>107</v>
      </c>
      <c r="AK346" s="31" t="s">
        <v>108</v>
      </c>
      <c r="AL346" s="31" t="s">
        <v>141</v>
      </c>
      <c r="AM346" s="31" t="s">
        <v>288</v>
      </c>
      <c r="AN346" s="31" t="s">
        <v>289</v>
      </c>
      <c r="AO346" s="31" t="s">
        <v>141</v>
      </c>
      <c r="AP346" s="31" t="s">
        <v>1392</v>
      </c>
      <c r="AQ346" s="31" t="s">
        <v>136</v>
      </c>
    </row>
    <row r="347" spans="1:57" ht="101.25" customHeight="1">
      <c r="A347" s="27">
        <f t="shared" si="14"/>
        <v>322</v>
      </c>
      <c r="B347" s="28" t="s">
        <v>1393</v>
      </c>
      <c r="C347" s="29" t="s">
        <v>141</v>
      </c>
      <c r="D347" s="30" t="s">
        <v>141</v>
      </c>
      <c r="E347" s="31">
        <v>8</v>
      </c>
      <c r="F347" s="30" t="s">
        <v>141</v>
      </c>
      <c r="G347" s="31" t="s">
        <v>1310</v>
      </c>
      <c r="H347" s="30" t="s">
        <v>71</v>
      </c>
      <c r="I347" s="31" t="s">
        <v>1310</v>
      </c>
      <c r="J347" s="31" t="s">
        <v>1310</v>
      </c>
      <c r="K347" s="32" t="s">
        <v>1394</v>
      </c>
      <c r="L347" s="30" t="s">
        <v>1395</v>
      </c>
      <c r="M347" s="30" t="s">
        <v>1396</v>
      </c>
      <c r="N347" s="30" t="s">
        <v>1396</v>
      </c>
      <c r="O347" s="30" t="s">
        <v>1350</v>
      </c>
      <c r="P347" s="30" t="s">
        <v>141</v>
      </c>
      <c r="Q347" s="30" t="s">
        <v>1321</v>
      </c>
      <c r="R347" s="30" t="s">
        <v>1322</v>
      </c>
      <c r="S347" s="30">
        <v>642</v>
      </c>
      <c r="T347" s="30" t="s">
        <v>77</v>
      </c>
      <c r="U347" s="31">
        <v>1</v>
      </c>
      <c r="V347" s="33">
        <v>260</v>
      </c>
      <c r="W347" s="73">
        <v>65</v>
      </c>
      <c r="X347" s="30">
        <v>2014</v>
      </c>
      <c r="Y347" s="30" t="s">
        <v>81</v>
      </c>
      <c r="Z347" s="30">
        <v>2014</v>
      </c>
      <c r="AA347" s="30" t="s">
        <v>185</v>
      </c>
      <c r="AB347" s="30">
        <v>2014</v>
      </c>
      <c r="AC347" s="30" t="s">
        <v>131</v>
      </c>
      <c r="AD347" s="30">
        <v>2014</v>
      </c>
      <c r="AE347" s="30" t="s">
        <v>104</v>
      </c>
      <c r="AF347" s="31">
        <v>2014</v>
      </c>
      <c r="AG347" s="31" t="s">
        <v>105</v>
      </c>
      <c r="AH347" s="31">
        <v>2015</v>
      </c>
      <c r="AI347" s="31" t="s">
        <v>105</v>
      </c>
      <c r="AJ347" s="31" t="s">
        <v>107</v>
      </c>
      <c r="AK347" s="30" t="s">
        <v>108</v>
      </c>
      <c r="AL347" s="30" t="s">
        <v>141</v>
      </c>
      <c r="AM347" s="30" t="s">
        <v>288</v>
      </c>
      <c r="AN347" s="30" t="s">
        <v>289</v>
      </c>
      <c r="AO347" s="30" t="s">
        <v>141</v>
      </c>
      <c r="AP347" s="30" t="s">
        <v>186</v>
      </c>
      <c r="AQ347" s="30"/>
      <c r="AR347" s="72"/>
      <c r="AS347" s="72"/>
      <c r="AT347" s="72"/>
      <c r="AU347" s="72"/>
      <c r="AV347" s="72"/>
      <c r="AW347" s="72"/>
      <c r="AX347" s="72"/>
      <c r="AY347" s="72"/>
      <c r="AZ347" s="72"/>
      <c r="BA347" s="72"/>
      <c r="BB347" s="72"/>
      <c r="BC347" s="72"/>
      <c r="BD347" s="72"/>
      <c r="BE347" s="72"/>
    </row>
    <row r="348" spans="1:57" ht="112.5" customHeight="1">
      <c r="A348" s="27">
        <f t="shared" si="14"/>
        <v>323</v>
      </c>
      <c r="B348" s="28" t="s">
        <v>1397</v>
      </c>
      <c r="C348" s="29" t="s">
        <v>141</v>
      </c>
      <c r="D348" s="30" t="s">
        <v>141</v>
      </c>
      <c r="E348" s="31">
        <v>8</v>
      </c>
      <c r="F348" s="30" t="s">
        <v>141</v>
      </c>
      <c r="G348" s="31" t="s">
        <v>1310</v>
      </c>
      <c r="H348" s="30" t="s">
        <v>71</v>
      </c>
      <c r="I348" s="31" t="s">
        <v>1310</v>
      </c>
      <c r="J348" s="31" t="s">
        <v>1310</v>
      </c>
      <c r="K348" s="32" t="s">
        <v>1394</v>
      </c>
      <c r="L348" s="30" t="s">
        <v>1395</v>
      </c>
      <c r="M348" s="30" t="s">
        <v>1398</v>
      </c>
      <c r="N348" s="30" t="s">
        <v>1399</v>
      </c>
      <c r="O348" s="30" t="s">
        <v>1314</v>
      </c>
      <c r="P348" s="30" t="s">
        <v>141</v>
      </c>
      <c r="Q348" s="30" t="s">
        <v>1329</v>
      </c>
      <c r="R348" s="30">
        <v>3221130</v>
      </c>
      <c r="S348" s="30">
        <v>642</v>
      </c>
      <c r="T348" s="30" t="s">
        <v>77</v>
      </c>
      <c r="U348" s="31">
        <v>1</v>
      </c>
      <c r="V348" s="33">
        <v>400</v>
      </c>
      <c r="W348" s="50">
        <v>100</v>
      </c>
      <c r="X348" s="30">
        <v>2014</v>
      </c>
      <c r="Y348" s="30" t="s">
        <v>81</v>
      </c>
      <c r="Z348" s="30">
        <v>2014</v>
      </c>
      <c r="AA348" s="30" t="s">
        <v>185</v>
      </c>
      <c r="AB348" s="30">
        <v>2014</v>
      </c>
      <c r="AC348" s="30" t="s">
        <v>131</v>
      </c>
      <c r="AD348" s="30">
        <v>2014</v>
      </c>
      <c r="AE348" s="30" t="s">
        <v>104</v>
      </c>
      <c r="AF348" s="31">
        <v>2014</v>
      </c>
      <c r="AG348" s="31" t="s">
        <v>105</v>
      </c>
      <c r="AH348" s="31">
        <v>2015</v>
      </c>
      <c r="AI348" s="31" t="s">
        <v>105</v>
      </c>
      <c r="AJ348" s="31" t="s">
        <v>107</v>
      </c>
      <c r="AK348" s="30" t="s">
        <v>108</v>
      </c>
      <c r="AL348" s="30" t="s">
        <v>141</v>
      </c>
      <c r="AM348" s="30" t="s">
        <v>288</v>
      </c>
      <c r="AN348" s="30" t="s">
        <v>289</v>
      </c>
      <c r="AO348" s="30" t="s">
        <v>141</v>
      </c>
      <c r="AP348" s="30" t="s">
        <v>186</v>
      </c>
      <c r="AQ348" s="30" t="s">
        <v>482</v>
      </c>
      <c r="AR348" s="30"/>
      <c r="AS348" s="72"/>
      <c r="AT348" s="72"/>
      <c r="AU348" s="72"/>
      <c r="AV348" s="72"/>
      <c r="AW348" s="72"/>
      <c r="AX348" s="72"/>
      <c r="AY348" s="72"/>
      <c r="AZ348" s="72"/>
      <c r="BA348" s="72"/>
      <c r="BB348" s="72"/>
      <c r="BC348" s="72"/>
      <c r="BD348" s="72"/>
      <c r="BE348" s="72"/>
    </row>
    <row r="349" spans="1:57" ht="101.25" customHeight="1">
      <c r="A349" s="27">
        <f t="shared" si="14"/>
        <v>324</v>
      </c>
      <c r="B349" s="28" t="s">
        <v>1400</v>
      </c>
      <c r="C349" s="29" t="s">
        <v>133</v>
      </c>
      <c r="D349" s="30" t="s">
        <v>141</v>
      </c>
      <c r="E349" s="31">
        <v>8</v>
      </c>
      <c r="F349" s="30" t="s">
        <v>141</v>
      </c>
      <c r="G349" s="31" t="s">
        <v>1310</v>
      </c>
      <c r="H349" s="30" t="s">
        <v>71</v>
      </c>
      <c r="I349" s="31" t="s">
        <v>1310</v>
      </c>
      <c r="J349" s="31" t="s">
        <v>1310</v>
      </c>
      <c r="K349" s="32" t="s">
        <v>1394</v>
      </c>
      <c r="L349" s="30" t="s">
        <v>1395</v>
      </c>
      <c r="M349" s="30" t="s">
        <v>1401</v>
      </c>
      <c r="N349" s="30" t="s">
        <v>1402</v>
      </c>
      <c r="O349" s="30" t="s">
        <v>1350</v>
      </c>
      <c r="P349" s="30" t="s">
        <v>141</v>
      </c>
      <c r="Q349" s="30" t="s">
        <v>1321</v>
      </c>
      <c r="R349" s="30" t="s">
        <v>1322</v>
      </c>
      <c r="S349" s="30">
        <v>642</v>
      </c>
      <c r="T349" s="30" t="s">
        <v>77</v>
      </c>
      <c r="U349" s="31">
        <v>1</v>
      </c>
      <c r="V349" s="33">
        <v>240</v>
      </c>
      <c r="W349" s="73">
        <v>70</v>
      </c>
      <c r="X349" s="30">
        <v>2014</v>
      </c>
      <c r="Y349" s="30" t="s">
        <v>80</v>
      </c>
      <c r="Z349" s="30">
        <v>2014</v>
      </c>
      <c r="AA349" s="30" t="s">
        <v>81</v>
      </c>
      <c r="AB349" s="30">
        <v>2014</v>
      </c>
      <c r="AC349" s="30" t="s">
        <v>185</v>
      </c>
      <c r="AD349" s="30">
        <v>2014</v>
      </c>
      <c r="AE349" s="30" t="s">
        <v>131</v>
      </c>
      <c r="AF349" s="31">
        <v>2014</v>
      </c>
      <c r="AG349" s="31" t="s">
        <v>104</v>
      </c>
      <c r="AH349" s="31">
        <v>2015</v>
      </c>
      <c r="AI349" s="31" t="s">
        <v>105</v>
      </c>
      <c r="AJ349" s="31" t="s">
        <v>107</v>
      </c>
      <c r="AK349" s="30" t="s">
        <v>108</v>
      </c>
      <c r="AL349" s="30" t="s">
        <v>141</v>
      </c>
      <c r="AM349" s="30" t="s">
        <v>288</v>
      </c>
      <c r="AN349" s="30" t="s">
        <v>289</v>
      </c>
      <c r="AO349" s="30" t="s">
        <v>141</v>
      </c>
      <c r="AP349" s="30" t="s">
        <v>186</v>
      </c>
      <c r="AQ349" s="30" t="s">
        <v>465</v>
      </c>
      <c r="AR349" s="72"/>
      <c r="AS349" s="72"/>
      <c r="AT349" s="72"/>
      <c r="AU349" s="72"/>
      <c r="AV349" s="72"/>
      <c r="AW349" s="72"/>
      <c r="AX349" s="72"/>
      <c r="AY349" s="72"/>
      <c r="AZ349" s="72"/>
      <c r="BA349" s="72"/>
      <c r="BB349" s="72"/>
      <c r="BC349" s="72"/>
      <c r="BD349" s="72"/>
      <c r="BE349" s="72"/>
    </row>
    <row r="350" spans="1:57" ht="101.25" customHeight="1">
      <c r="A350" s="27">
        <f t="shared" si="14"/>
        <v>325</v>
      </c>
      <c r="B350" s="28" t="s">
        <v>1403</v>
      </c>
      <c r="C350" s="29" t="s">
        <v>133</v>
      </c>
      <c r="D350" s="30" t="s">
        <v>141</v>
      </c>
      <c r="E350" s="31">
        <v>8</v>
      </c>
      <c r="F350" s="30" t="s">
        <v>141</v>
      </c>
      <c r="G350" s="31" t="s">
        <v>1310</v>
      </c>
      <c r="H350" s="30" t="s">
        <v>71</v>
      </c>
      <c r="I350" s="31" t="s">
        <v>1310</v>
      </c>
      <c r="J350" s="31" t="s">
        <v>1310</v>
      </c>
      <c r="K350" s="32" t="s">
        <v>1394</v>
      </c>
      <c r="L350" s="30" t="s">
        <v>1395</v>
      </c>
      <c r="M350" s="30" t="s">
        <v>1404</v>
      </c>
      <c r="N350" s="30" t="s">
        <v>1404</v>
      </c>
      <c r="O350" s="30" t="s">
        <v>1350</v>
      </c>
      <c r="P350" s="30" t="s">
        <v>141</v>
      </c>
      <c r="Q350" s="30" t="s">
        <v>1321</v>
      </c>
      <c r="R350" s="30" t="s">
        <v>1322</v>
      </c>
      <c r="S350" s="30">
        <v>642</v>
      </c>
      <c r="T350" s="30" t="s">
        <v>77</v>
      </c>
      <c r="U350" s="31">
        <v>1</v>
      </c>
      <c r="V350" s="33">
        <v>200</v>
      </c>
      <c r="W350" s="73">
        <v>50</v>
      </c>
      <c r="X350" s="30">
        <v>2014</v>
      </c>
      <c r="Y350" s="30" t="s">
        <v>81</v>
      </c>
      <c r="Z350" s="30">
        <v>2014</v>
      </c>
      <c r="AA350" s="30" t="s">
        <v>185</v>
      </c>
      <c r="AB350" s="30">
        <v>2014</v>
      </c>
      <c r="AC350" s="30" t="s">
        <v>131</v>
      </c>
      <c r="AD350" s="30">
        <v>2014</v>
      </c>
      <c r="AE350" s="30" t="s">
        <v>104</v>
      </c>
      <c r="AF350" s="31">
        <v>2014</v>
      </c>
      <c r="AG350" s="31" t="s">
        <v>105</v>
      </c>
      <c r="AH350" s="31">
        <v>2015</v>
      </c>
      <c r="AI350" s="31" t="s">
        <v>105</v>
      </c>
      <c r="AJ350" s="31" t="s">
        <v>107</v>
      </c>
      <c r="AK350" s="30" t="s">
        <v>108</v>
      </c>
      <c r="AL350" s="30" t="s">
        <v>141</v>
      </c>
      <c r="AM350" s="30" t="s">
        <v>288</v>
      </c>
      <c r="AN350" s="30" t="s">
        <v>289</v>
      </c>
      <c r="AO350" s="30" t="s">
        <v>141</v>
      </c>
      <c r="AP350" s="30" t="s">
        <v>186</v>
      </c>
      <c r="AQ350" s="30" t="s">
        <v>465</v>
      </c>
      <c r="AR350" s="72"/>
      <c r="AS350" s="72"/>
      <c r="AT350" s="72"/>
      <c r="AU350" s="72"/>
      <c r="AV350" s="72"/>
      <c r="AW350" s="72"/>
      <c r="AX350" s="72"/>
      <c r="AY350" s="72"/>
      <c r="AZ350" s="72"/>
      <c r="BA350" s="72"/>
      <c r="BB350" s="72"/>
      <c r="BC350" s="72"/>
      <c r="BD350" s="72"/>
      <c r="BE350" s="72"/>
    </row>
    <row r="351" spans="1:57" ht="270" customHeight="1">
      <c r="A351" s="27">
        <f t="shared" si="14"/>
        <v>326</v>
      </c>
      <c r="B351" s="28" t="s">
        <v>1405</v>
      </c>
      <c r="C351" s="29" t="s">
        <v>141</v>
      </c>
      <c r="D351" s="30" t="s">
        <v>141</v>
      </c>
      <c r="E351" s="31"/>
      <c r="F351" s="30" t="s">
        <v>141</v>
      </c>
      <c r="G351" s="67" t="s">
        <v>1406</v>
      </c>
      <c r="H351" s="30" t="s">
        <v>71</v>
      </c>
      <c r="I351" s="67" t="s">
        <v>1406</v>
      </c>
      <c r="J351" s="67" t="s">
        <v>1406</v>
      </c>
      <c r="K351" s="32" t="s">
        <v>201</v>
      </c>
      <c r="L351" s="30" t="s">
        <v>202</v>
      </c>
      <c r="M351" s="31" t="s">
        <v>1407</v>
      </c>
      <c r="N351" s="31" t="s">
        <v>1408</v>
      </c>
      <c r="O351" s="30" t="s">
        <v>1409</v>
      </c>
      <c r="P351" s="31"/>
      <c r="Q351" s="30" t="s">
        <v>1410</v>
      </c>
      <c r="R351" s="30" t="s">
        <v>1411</v>
      </c>
      <c r="S351" s="30">
        <v>55</v>
      </c>
      <c r="T351" s="30" t="s">
        <v>1412</v>
      </c>
      <c r="U351" s="31">
        <v>8800</v>
      </c>
      <c r="V351" s="33">
        <v>500</v>
      </c>
      <c r="W351" s="33">
        <v>230</v>
      </c>
      <c r="X351" s="31">
        <v>2014</v>
      </c>
      <c r="Y351" s="31" t="s">
        <v>78</v>
      </c>
      <c r="Z351" s="31">
        <v>2014</v>
      </c>
      <c r="AA351" s="31" t="s">
        <v>78</v>
      </c>
      <c r="AB351" s="31">
        <v>2014</v>
      </c>
      <c r="AC351" s="31" t="s">
        <v>81</v>
      </c>
      <c r="AD351" s="31">
        <v>2014</v>
      </c>
      <c r="AE351" s="31" t="s">
        <v>81</v>
      </c>
      <c r="AF351" s="31">
        <v>2014</v>
      </c>
      <c r="AG351" s="31" t="s">
        <v>81</v>
      </c>
      <c r="AH351" s="31">
        <v>2015</v>
      </c>
      <c r="AI351" s="31" t="s">
        <v>79</v>
      </c>
      <c r="AJ351" s="31" t="s">
        <v>82</v>
      </c>
      <c r="AK351" s="31" t="s">
        <v>83</v>
      </c>
      <c r="AL351" s="31" t="s">
        <v>186</v>
      </c>
      <c r="AM351" s="31" t="s">
        <v>288</v>
      </c>
      <c r="AN351" s="31" t="s">
        <v>289</v>
      </c>
      <c r="AO351" s="31" t="s">
        <v>1413</v>
      </c>
      <c r="AP351" s="31"/>
      <c r="AQ351" s="31"/>
    </row>
    <row r="352" spans="1:57" ht="121.5" customHeight="1">
      <c r="A352" s="27">
        <f t="shared" si="14"/>
        <v>327</v>
      </c>
      <c r="B352" s="28" t="s">
        <v>1414</v>
      </c>
      <c r="C352" s="29" t="s">
        <v>141</v>
      </c>
      <c r="D352" s="30" t="s">
        <v>141</v>
      </c>
      <c r="E352" s="31"/>
      <c r="F352" s="30" t="s">
        <v>141</v>
      </c>
      <c r="G352" s="67" t="s">
        <v>1406</v>
      </c>
      <c r="H352" s="30" t="s">
        <v>71</v>
      </c>
      <c r="I352" s="67" t="s">
        <v>1406</v>
      </c>
      <c r="J352" s="67" t="s">
        <v>1406</v>
      </c>
      <c r="K352" s="32" t="s">
        <v>238</v>
      </c>
      <c r="L352" s="30" t="s">
        <v>404</v>
      </c>
      <c r="M352" s="31" t="s">
        <v>1415</v>
      </c>
      <c r="N352" s="31" t="s">
        <v>1408</v>
      </c>
      <c r="O352" s="30" t="s">
        <v>1416</v>
      </c>
      <c r="P352" s="31"/>
      <c r="Q352" s="30" t="s">
        <v>1410</v>
      </c>
      <c r="R352" s="30" t="s">
        <v>1411</v>
      </c>
      <c r="S352" s="30">
        <v>55</v>
      </c>
      <c r="T352" s="30" t="s">
        <v>1412</v>
      </c>
      <c r="U352" s="31">
        <v>3574</v>
      </c>
      <c r="V352" s="33">
        <v>250</v>
      </c>
      <c r="W352" s="33">
        <v>137</v>
      </c>
      <c r="X352" s="31">
        <v>2014</v>
      </c>
      <c r="Y352" s="31" t="s">
        <v>94</v>
      </c>
      <c r="Z352" s="31">
        <v>2014</v>
      </c>
      <c r="AA352" s="31" t="s">
        <v>94</v>
      </c>
      <c r="AB352" s="31">
        <v>2014</v>
      </c>
      <c r="AC352" s="31" t="s">
        <v>80</v>
      </c>
      <c r="AD352" s="31">
        <v>2014</v>
      </c>
      <c r="AE352" s="31" t="s">
        <v>80</v>
      </c>
      <c r="AF352" s="31">
        <v>2014</v>
      </c>
      <c r="AG352" s="31" t="s">
        <v>80</v>
      </c>
      <c r="AH352" s="31">
        <v>2015</v>
      </c>
      <c r="AI352" s="31" t="s">
        <v>78</v>
      </c>
      <c r="AJ352" s="31" t="s">
        <v>82</v>
      </c>
      <c r="AK352" s="31" t="s">
        <v>83</v>
      </c>
      <c r="AL352" s="31" t="s">
        <v>186</v>
      </c>
      <c r="AM352" s="31" t="s">
        <v>288</v>
      </c>
      <c r="AN352" s="31" t="s">
        <v>289</v>
      </c>
      <c r="AO352" s="31" t="s">
        <v>1413</v>
      </c>
      <c r="AP352" s="31"/>
      <c r="AQ352" s="31"/>
    </row>
    <row r="353" spans="1:43" ht="360" customHeight="1">
      <c r="A353" s="27">
        <f t="shared" si="14"/>
        <v>328</v>
      </c>
      <c r="B353" s="28" t="s">
        <v>1417</v>
      </c>
      <c r="C353" s="29" t="s">
        <v>133</v>
      </c>
      <c r="D353" s="30" t="s">
        <v>141</v>
      </c>
      <c r="E353" s="31"/>
      <c r="F353" s="30" t="s">
        <v>141</v>
      </c>
      <c r="G353" s="67" t="s">
        <v>1406</v>
      </c>
      <c r="H353" s="30" t="s">
        <v>71</v>
      </c>
      <c r="I353" s="67" t="s">
        <v>1406</v>
      </c>
      <c r="J353" s="67" t="s">
        <v>1406</v>
      </c>
      <c r="K353" s="32" t="s">
        <v>238</v>
      </c>
      <c r="L353" s="30" t="s">
        <v>404</v>
      </c>
      <c r="M353" s="31" t="s">
        <v>1418</v>
      </c>
      <c r="N353" s="31" t="s">
        <v>1419</v>
      </c>
      <c r="O353" s="30" t="s">
        <v>850</v>
      </c>
      <c r="P353" s="31"/>
      <c r="Q353" s="30" t="s">
        <v>1420</v>
      </c>
      <c r="R353" s="30" t="s">
        <v>1421</v>
      </c>
      <c r="S353" s="30">
        <v>642</v>
      </c>
      <c r="T353" s="30" t="s">
        <v>77</v>
      </c>
      <c r="U353" s="31">
        <v>1</v>
      </c>
      <c r="V353" s="33">
        <v>45</v>
      </c>
      <c r="W353" s="33">
        <v>45</v>
      </c>
      <c r="X353" s="31">
        <v>2014</v>
      </c>
      <c r="Y353" s="31" t="s">
        <v>94</v>
      </c>
      <c r="Z353" s="31">
        <v>2014</v>
      </c>
      <c r="AA353" s="31" t="s">
        <v>94</v>
      </c>
      <c r="AB353" s="31">
        <v>2014</v>
      </c>
      <c r="AC353" s="31" t="s">
        <v>94</v>
      </c>
      <c r="AD353" s="31">
        <v>2014</v>
      </c>
      <c r="AE353" s="31" t="s">
        <v>79</v>
      </c>
      <c r="AF353" s="31">
        <v>2014</v>
      </c>
      <c r="AG353" s="31" t="s">
        <v>79</v>
      </c>
      <c r="AH353" s="31">
        <v>2014</v>
      </c>
      <c r="AI353" s="31" t="s">
        <v>79</v>
      </c>
      <c r="AJ353" s="31" t="s">
        <v>256</v>
      </c>
      <c r="AK353" s="31" t="s">
        <v>83</v>
      </c>
      <c r="AL353" s="31" t="s">
        <v>141</v>
      </c>
      <c r="AM353" s="31" t="s">
        <v>288</v>
      </c>
      <c r="AN353" s="31" t="s">
        <v>289</v>
      </c>
      <c r="AO353" s="31"/>
      <c r="AP353" s="31"/>
      <c r="AQ353" s="31" t="s">
        <v>1216</v>
      </c>
    </row>
    <row r="354" spans="1:43" ht="348.75" customHeight="1">
      <c r="A354" s="27">
        <f t="shared" si="14"/>
        <v>329</v>
      </c>
      <c r="B354" s="28" t="s">
        <v>1422</v>
      </c>
      <c r="C354" s="29" t="s">
        <v>133</v>
      </c>
      <c r="D354" s="30" t="s">
        <v>141</v>
      </c>
      <c r="E354" s="31"/>
      <c r="F354" s="30" t="s">
        <v>141</v>
      </c>
      <c r="G354" s="67" t="s">
        <v>1406</v>
      </c>
      <c r="H354" s="30" t="s">
        <v>71</v>
      </c>
      <c r="I354" s="67" t="s">
        <v>1406</v>
      </c>
      <c r="J354" s="67" t="s">
        <v>1406</v>
      </c>
      <c r="K354" s="32" t="s">
        <v>238</v>
      </c>
      <c r="L354" s="30" t="s">
        <v>404</v>
      </c>
      <c r="M354" s="31" t="s">
        <v>1423</v>
      </c>
      <c r="N354" s="31" t="s">
        <v>1424</v>
      </c>
      <c r="O354" s="30" t="s">
        <v>850</v>
      </c>
      <c r="P354" s="31"/>
      <c r="Q354" s="30" t="s">
        <v>1425</v>
      </c>
      <c r="R354" s="30" t="s">
        <v>1426</v>
      </c>
      <c r="S354" s="30">
        <v>642</v>
      </c>
      <c r="T354" s="30" t="s">
        <v>77</v>
      </c>
      <c r="U354" s="31">
        <v>1</v>
      </c>
      <c r="V354" s="33">
        <v>45</v>
      </c>
      <c r="W354" s="33">
        <v>45</v>
      </c>
      <c r="X354" s="31">
        <v>2014</v>
      </c>
      <c r="Y354" s="31" t="s">
        <v>80</v>
      </c>
      <c r="Z354" s="31">
        <v>2014</v>
      </c>
      <c r="AA354" s="31" t="s">
        <v>80</v>
      </c>
      <c r="AB354" s="31">
        <v>2014</v>
      </c>
      <c r="AC354" s="31" t="s">
        <v>80</v>
      </c>
      <c r="AD354" s="31">
        <v>2014</v>
      </c>
      <c r="AE354" s="31" t="s">
        <v>185</v>
      </c>
      <c r="AF354" s="31">
        <v>2014</v>
      </c>
      <c r="AG354" s="31" t="s">
        <v>185</v>
      </c>
      <c r="AH354" s="31">
        <v>2014</v>
      </c>
      <c r="AI354" s="31" t="s">
        <v>185</v>
      </c>
      <c r="AJ354" s="31" t="s">
        <v>256</v>
      </c>
      <c r="AK354" s="31" t="s">
        <v>83</v>
      </c>
      <c r="AL354" s="31" t="s">
        <v>141</v>
      </c>
      <c r="AM354" s="31" t="s">
        <v>288</v>
      </c>
      <c r="AN354" s="31" t="s">
        <v>289</v>
      </c>
      <c r="AO354" s="31"/>
      <c r="AP354" s="31"/>
      <c r="AQ354" s="31" t="s">
        <v>1216</v>
      </c>
    </row>
    <row r="355" spans="1:43" ht="348.75" customHeight="1">
      <c r="A355" s="27">
        <f t="shared" si="14"/>
        <v>330</v>
      </c>
      <c r="B355" s="28" t="s">
        <v>1427</v>
      </c>
      <c r="C355" s="29" t="s">
        <v>133</v>
      </c>
      <c r="D355" s="30" t="s">
        <v>141</v>
      </c>
      <c r="E355" s="31"/>
      <c r="F355" s="30" t="s">
        <v>141</v>
      </c>
      <c r="G355" s="67" t="s">
        <v>1406</v>
      </c>
      <c r="H355" s="30" t="s">
        <v>71</v>
      </c>
      <c r="I355" s="67" t="s">
        <v>1406</v>
      </c>
      <c r="J355" s="67" t="s">
        <v>1406</v>
      </c>
      <c r="K355" s="32" t="s">
        <v>238</v>
      </c>
      <c r="L355" s="30" t="s">
        <v>404</v>
      </c>
      <c r="M355" s="31" t="s">
        <v>1428</v>
      </c>
      <c r="N355" s="31" t="s">
        <v>1428</v>
      </c>
      <c r="O355" s="30" t="s">
        <v>850</v>
      </c>
      <c r="P355" s="31"/>
      <c r="Q355" s="30" t="s">
        <v>1425</v>
      </c>
      <c r="R355" s="30" t="s">
        <v>1426</v>
      </c>
      <c r="S355" s="30">
        <v>642</v>
      </c>
      <c r="T355" s="30" t="s">
        <v>77</v>
      </c>
      <c r="U355" s="31">
        <v>1</v>
      </c>
      <c r="V355" s="33">
        <v>45</v>
      </c>
      <c r="W355" s="33">
        <v>45</v>
      </c>
      <c r="X355" s="31">
        <v>2014</v>
      </c>
      <c r="Y355" s="31" t="s">
        <v>131</v>
      </c>
      <c r="Z355" s="31">
        <v>2014</v>
      </c>
      <c r="AA355" s="31" t="s">
        <v>131</v>
      </c>
      <c r="AB355" s="31">
        <v>2014</v>
      </c>
      <c r="AC355" s="31" t="s">
        <v>131</v>
      </c>
      <c r="AD355" s="31">
        <v>2014</v>
      </c>
      <c r="AE355" s="31" t="s">
        <v>105</v>
      </c>
      <c r="AF355" s="31">
        <v>2014</v>
      </c>
      <c r="AG355" s="31" t="s">
        <v>105</v>
      </c>
      <c r="AH355" s="31">
        <v>2014</v>
      </c>
      <c r="AI355" s="31" t="s">
        <v>105</v>
      </c>
      <c r="AJ355" s="31" t="s">
        <v>256</v>
      </c>
      <c r="AK355" s="31" t="s">
        <v>83</v>
      </c>
      <c r="AL355" s="31" t="s">
        <v>141</v>
      </c>
      <c r="AM355" s="31" t="s">
        <v>288</v>
      </c>
      <c r="AN355" s="31" t="s">
        <v>289</v>
      </c>
      <c r="AO355" s="31"/>
      <c r="AP355" s="31"/>
      <c r="AQ355" s="31" t="s">
        <v>1216</v>
      </c>
    </row>
    <row r="356" spans="1:43" ht="315" customHeight="1">
      <c r="A356" s="27">
        <f t="shared" si="14"/>
        <v>331</v>
      </c>
      <c r="B356" s="28" t="s">
        <v>1429</v>
      </c>
      <c r="C356" s="29" t="s">
        <v>133</v>
      </c>
      <c r="D356" s="30" t="s">
        <v>141</v>
      </c>
      <c r="E356" s="31"/>
      <c r="F356" s="30" t="s">
        <v>141</v>
      </c>
      <c r="G356" s="67" t="s">
        <v>1406</v>
      </c>
      <c r="H356" s="30" t="s">
        <v>71</v>
      </c>
      <c r="I356" s="67" t="s">
        <v>1406</v>
      </c>
      <c r="J356" s="67" t="s">
        <v>1406</v>
      </c>
      <c r="K356" s="32" t="s">
        <v>238</v>
      </c>
      <c r="L356" s="30" t="s">
        <v>404</v>
      </c>
      <c r="M356" s="31" t="s">
        <v>1430</v>
      </c>
      <c r="N356" s="31" t="s">
        <v>1431</v>
      </c>
      <c r="O356" s="30" t="s">
        <v>1432</v>
      </c>
      <c r="P356" s="31"/>
      <c r="Q356" s="30" t="s">
        <v>1433</v>
      </c>
      <c r="R356" s="30" t="s">
        <v>1434</v>
      </c>
      <c r="S356" s="30">
        <v>642</v>
      </c>
      <c r="T356" s="30" t="s">
        <v>77</v>
      </c>
      <c r="U356" s="31">
        <v>1</v>
      </c>
      <c r="V356" s="33">
        <v>10</v>
      </c>
      <c r="W356" s="33">
        <v>10</v>
      </c>
      <c r="X356" s="31">
        <v>2014</v>
      </c>
      <c r="Y356" s="31" t="s">
        <v>94</v>
      </c>
      <c r="Z356" s="31">
        <v>2014</v>
      </c>
      <c r="AA356" s="31" t="s">
        <v>94</v>
      </c>
      <c r="AB356" s="31">
        <v>2014</v>
      </c>
      <c r="AC356" s="31" t="s">
        <v>185</v>
      </c>
      <c r="AD356" s="31">
        <v>2014</v>
      </c>
      <c r="AE356" s="31" t="s">
        <v>185</v>
      </c>
      <c r="AF356" s="31">
        <v>2014</v>
      </c>
      <c r="AG356" s="31" t="s">
        <v>185</v>
      </c>
      <c r="AH356" s="31" t="s">
        <v>81</v>
      </c>
      <c r="AI356" s="31">
        <v>2015</v>
      </c>
      <c r="AJ356" s="31" t="s">
        <v>256</v>
      </c>
      <c r="AK356" s="31" t="s">
        <v>83</v>
      </c>
      <c r="AL356" s="31" t="s">
        <v>186</v>
      </c>
      <c r="AM356" s="31" t="s">
        <v>288</v>
      </c>
      <c r="AN356" s="31" t="s">
        <v>289</v>
      </c>
      <c r="AO356" s="31" t="s">
        <v>186</v>
      </c>
      <c r="AP356" s="31"/>
      <c r="AQ356" s="31"/>
    </row>
    <row r="357" spans="1:43" ht="270" customHeight="1">
      <c r="A357" s="27">
        <f t="shared" si="14"/>
        <v>332</v>
      </c>
      <c r="B357" s="28" t="s">
        <v>1435</v>
      </c>
      <c r="C357" s="29" t="s">
        <v>141</v>
      </c>
      <c r="D357" s="30" t="s">
        <v>141</v>
      </c>
      <c r="E357" s="31"/>
      <c r="F357" s="30" t="s">
        <v>141</v>
      </c>
      <c r="G357" s="67" t="s">
        <v>1406</v>
      </c>
      <c r="H357" s="30" t="s">
        <v>71</v>
      </c>
      <c r="I357" s="67" t="s">
        <v>1406</v>
      </c>
      <c r="J357" s="67" t="s">
        <v>1406</v>
      </c>
      <c r="K357" s="32" t="s">
        <v>238</v>
      </c>
      <c r="L357" s="30" t="s">
        <v>404</v>
      </c>
      <c r="M357" s="31" t="s">
        <v>1436</v>
      </c>
      <c r="N357" s="31" t="s">
        <v>1408</v>
      </c>
      <c r="O357" s="30" t="s">
        <v>1437</v>
      </c>
      <c r="P357" s="31"/>
      <c r="Q357" s="30" t="s">
        <v>1410</v>
      </c>
      <c r="R357" s="30" t="s">
        <v>1411</v>
      </c>
      <c r="S357" s="30">
        <v>55</v>
      </c>
      <c r="T357" s="30" t="s">
        <v>1412</v>
      </c>
      <c r="U357" s="31">
        <v>6500</v>
      </c>
      <c r="V357" s="33">
        <v>200</v>
      </c>
      <c r="W357" s="33">
        <v>200</v>
      </c>
      <c r="X357" s="31">
        <v>2013</v>
      </c>
      <c r="Y357" s="31" t="s">
        <v>105</v>
      </c>
      <c r="Z357" s="31">
        <v>2013</v>
      </c>
      <c r="AA357" s="31" t="s">
        <v>105</v>
      </c>
      <c r="AB357" s="31">
        <v>2014</v>
      </c>
      <c r="AC357" s="31" t="s">
        <v>93</v>
      </c>
      <c r="AD357" s="31">
        <v>2014</v>
      </c>
      <c r="AE357" s="31" t="s">
        <v>93</v>
      </c>
      <c r="AF357" s="31">
        <v>2014</v>
      </c>
      <c r="AG357" s="31" t="s">
        <v>93</v>
      </c>
      <c r="AH357" s="31">
        <v>2014</v>
      </c>
      <c r="AI357" s="31" t="s">
        <v>92</v>
      </c>
      <c r="AJ357" s="31" t="s">
        <v>82</v>
      </c>
      <c r="AK357" s="31" t="s">
        <v>83</v>
      </c>
      <c r="AL357" s="31" t="s">
        <v>186</v>
      </c>
      <c r="AM357" s="31" t="s">
        <v>288</v>
      </c>
      <c r="AN357" s="31" t="s">
        <v>289</v>
      </c>
      <c r="AO357" s="31" t="s">
        <v>1438</v>
      </c>
      <c r="AP357" s="31" t="s">
        <v>1439</v>
      </c>
      <c r="AQ357" s="31"/>
    </row>
    <row r="358" spans="1:43" ht="270" customHeight="1">
      <c r="A358" s="27">
        <f t="shared" si="14"/>
        <v>333</v>
      </c>
      <c r="B358" s="28" t="s">
        <v>1440</v>
      </c>
      <c r="C358" s="29" t="s">
        <v>141</v>
      </c>
      <c r="D358" s="30" t="s">
        <v>141</v>
      </c>
      <c r="E358" s="31"/>
      <c r="F358" s="30" t="s">
        <v>141</v>
      </c>
      <c r="G358" s="67" t="s">
        <v>1406</v>
      </c>
      <c r="H358" s="30" t="s">
        <v>71</v>
      </c>
      <c r="I358" s="67" t="s">
        <v>1406</v>
      </c>
      <c r="J358" s="67" t="s">
        <v>1406</v>
      </c>
      <c r="K358" s="32" t="s">
        <v>201</v>
      </c>
      <c r="L358" s="30" t="s">
        <v>202</v>
      </c>
      <c r="M358" s="31" t="s">
        <v>1441</v>
      </c>
      <c r="N358" s="31" t="s">
        <v>1442</v>
      </c>
      <c r="O358" s="30" t="s">
        <v>1443</v>
      </c>
      <c r="P358" s="31"/>
      <c r="Q358" s="30" t="s">
        <v>1410</v>
      </c>
      <c r="R358" s="30" t="s">
        <v>1411</v>
      </c>
      <c r="S358" s="30">
        <v>55</v>
      </c>
      <c r="T358" s="30" t="s">
        <v>1412</v>
      </c>
      <c r="U358" s="31">
        <v>7597</v>
      </c>
      <c r="V358" s="33">
        <v>340</v>
      </c>
      <c r="W358" s="33">
        <v>340</v>
      </c>
      <c r="X358" s="31">
        <v>2013</v>
      </c>
      <c r="Y358" s="31" t="s">
        <v>105</v>
      </c>
      <c r="Z358" s="31">
        <v>2013</v>
      </c>
      <c r="AA358" s="31" t="s">
        <v>105</v>
      </c>
      <c r="AB358" s="31">
        <v>2014</v>
      </c>
      <c r="AC358" s="31" t="s">
        <v>93</v>
      </c>
      <c r="AD358" s="31">
        <v>2014</v>
      </c>
      <c r="AE358" s="31" t="s">
        <v>93</v>
      </c>
      <c r="AF358" s="31">
        <v>2014</v>
      </c>
      <c r="AG358" s="31" t="s">
        <v>93</v>
      </c>
      <c r="AH358" s="31">
        <v>2014</v>
      </c>
      <c r="AI358" s="31" t="s">
        <v>92</v>
      </c>
      <c r="AJ358" s="31" t="s">
        <v>82</v>
      </c>
      <c r="AK358" s="31" t="s">
        <v>83</v>
      </c>
      <c r="AL358" s="31" t="s">
        <v>186</v>
      </c>
      <c r="AM358" s="31" t="s">
        <v>288</v>
      </c>
      <c r="AN358" s="31" t="s">
        <v>289</v>
      </c>
      <c r="AO358" s="31" t="s">
        <v>1444</v>
      </c>
      <c r="AP358" s="31" t="s">
        <v>1445</v>
      </c>
      <c r="AQ358" s="31"/>
    </row>
    <row r="359" spans="1:43" ht="270" customHeight="1">
      <c r="A359" s="27">
        <f t="shared" si="14"/>
        <v>334</v>
      </c>
      <c r="B359" s="28" t="s">
        <v>1446</v>
      </c>
      <c r="C359" s="29" t="s">
        <v>141</v>
      </c>
      <c r="D359" s="30" t="s">
        <v>141</v>
      </c>
      <c r="E359" s="31"/>
      <c r="F359" s="30" t="s">
        <v>141</v>
      </c>
      <c r="G359" s="30" t="s">
        <v>1406</v>
      </c>
      <c r="H359" s="31" t="s">
        <v>71</v>
      </c>
      <c r="I359" s="67" t="s">
        <v>1406</v>
      </c>
      <c r="J359" s="30" t="s">
        <v>1406</v>
      </c>
      <c r="K359" s="31" t="s">
        <v>201</v>
      </c>
      <c r="L359" s="30" t="s">
        <v>1447</v>
      </c>
      <c r="M359" s="30" t="s">
        <v>1448</v>
      </c>
      <c r="N359" s="30" t="s">
        <v>1408</v>
      </c>
      <c r="O359" s="30" t="s">
        <v>1449</v>
      </c>
      <c r="P359" s="31"/>
      <c r="Q359" s="33" t="s">
        <v>1410</v>
      </c>
      <c r="R359" s="33" t="s">
        <v>1411</v>
      </c>
      <c r="S359" s="31">
        <v>55</v>
      </c>
      <c r="T359" s="31" t="s">
        <v>1412</v>
      </c>
      <c r="U359" s="31">
        <v>7500</v>
      </c>
      <c r="V359" s="74">
        <v>600</v>
      </c>
      <c r="W359" s="74">
        <v>100</v>
      </c>
      <c r="X359" s="31">
        <v>2014</v>
      </c>
      <c r="Y359" s="31" t="s">
        <v>185</v>
      </c>
      <c r="Z359" s="31">
        <v>2014</v>
      </c>
      <c r="AA359" s="31" t="s">
        <v>185</v>
      </c>
      <c r="AB359" s="31">
        <v>2014</v>
      </c>
      <c r="AC359" s="31" t="s">
        <v>105</v>
      </c>
      <c r="AD359" s="31">
        <v>2014</v>
      </c>
      <c r="AE359" s="31" t="s">
        <v>105</v>
      </c>
      <c r="AF359" s="31">
        <v>2014</v>
      </c>
      <c r="AG359" s="31" t="s">
        <v>105</v>
      </c>
      <c r="AH359" s="31">
        <v>2015</v>
      </c>
      <c r="AI359" s="31" t="s">
        <v>131</v>
      </c>
      <c r="AJ359" s="31" t="s">
        <v>82</v>
      </c>
      <c r="AK359" s="31" t="s">
        <v>83</v>
      </c>
      <c r="AL359" s="67" t="s">
        <v>186</v>
      </c>
      <c r="AM359" s="30" t="s">
        <v>288</v>
      </c>
      <c r="AN359" s="67" t="s">
        <v>289</v>
      </c>
      <c r="AO359" s="67" t="s">
        <v>1450</v>
      </c>
      <c r="AP359" s="32" t="s">
        <v>1451</v>
      </c>
      <c r="AQ359" s="32"/>
    </row>
    <row r="360" spans="1:43" ht="33.75" customHeight="1">
      <c r="A360" s="27">
        <f t="shared" si="14"/>
        <v>335</v>
      </c>
      <c r="B360" s="28" t="s">
        <v>1452</v>
      </c>
      <c r="C360" s="29" t="s">
        <v>141</v>
      </c>
      <c r="D360" s="30" t="s">
        <v>141</v>
      </c>
      <c r="E360" s="31">
        <v>8</v>
      </c>
      <c r="F360" s="30" t="s">
        <v>141</v>
      </c>
      <c r="G360" s="67" t="s">
        <v>1347</v>
      </c>
      <c r="H360" s="30" t="s">
        <v>71</v>
      </c>
      <c r="I360" s="67"/>
      <c r="J360" s="67" t="s">
        <v>1453</v>
      </c>
      <c r="K360" s="32" t="s">
        <v>228</v>
      </c>
      <c r="L360" s="30" t="s">
        <v>229</v>
      </c>
      <c r="M360" s="31" t="s">
        <v>1454</v>
      </c>
      <c r="N360" s="31" t="s">
        <v>1454</v>
      </c>
      <c r="O360" s="30" t="s">
        <v>1455</v>
      </c>
      <c r="P360" s="31"/>
      <c r="Q360" s="30" t="s">
        <v>1149</v>
      </c>
      <c r="R360" s="30">
        <v>7230010</v>
      </c>
      <c r="S360" s="30">
        <v>642</v>
      </c>
      <c r="T360" s="30" t="s">
        <v>77</v>
      </c>
      <c r="U360" s="31">
        <v>1</v>
      </c>
      <c r="V360" s="33">
        <v>236</v>
      </c>
      <c r="W360" s="33">
        <v>236</v>
      </c>
      <c r="X360" s="31">
        <v>2013</v>
      </c>
      <c r="Y360" s="31" t="s">
        <v>131</v>
      </c>
      <c r="Z360" s="31">
        <v>2013</v>
      </c>
      <c r="AA360" s="31" t="s">
        <v>104</v>
      </c>
      <c r="AB360" s="31">
        <v>2013</v>
      </c>
      <c r="AC360" s="31" t="s">
        <v>105</v>
      </c>
      <c r="AD360" s="31">
        <v>2014</v>
      </c>
      <c r="AE360" s="31" t="s">
        <v>93</v>
      </c>
      <c r="AF360" s="31">
        <v>2014</v>
      </c>
      <c r="AG360" s="31" t="s">
        <v>93</v>
      </c>
      <c r="AH360" s="31">
        <v>2014</v>
      </c>
      <c r="AI360" s="31" t="s">
        <v>92</v>
      </c>
      <c r="AJ360" s="31" t="s">
        <v>107</v>
      </c>
      <c r="AK360" s="31" t="s">
        <v>108</v>
      </c>
      <c r="AL360" s="31"/>
      <c r="AM360" s="31" t="s">
        <v>288</v>
      </c>
      <c r="AN360" s="31" t="s">
        <v>289</v>
      </c>
      <c r="AO360" s="31"/>
      <c r="AP360" s="31" t="s">
        <v>1456</v>
      </c>
      <c r="AQ360" s="31"/>
    </row>
    <row r="361" spans="1:43" ht="33.75" customHeight="1">
      <c r="A361" s="27">
        <f t="shared" si="14"/>
        <v>336</v>
      </c>
      <c r="B361" s="28" t="s">
        <v>1457</v>
      </c>
      <c r="C361" s="29" t="s">
        <v>141</v>
      </c>
      <c r="D361" s="30" t="s">
        <v>141</v>
      </c>
      <c r="E361" s="31">
        <v>8</v>
      </c>
      <c r="F361" s="30" t="s">
        <v>141</v>
      </c>
      <c r="G361" s="67" t="s">
        <v>1347</v>
      </c>
      <c r="H361" s="30" t="s">
        <v>71</v>
      </c>
      <c r="I361" s="67"/>
      <c r="J361" s="67" t="s">
        <v>1453</v>
      </c>
      <c r="K361" s="32" t="s">
        <v>228</v>
      </c>
      <c r="L361" s="30" t="s">
        <v>229</v>
      </c>
      <c r="M361" s="31" t="s">
        <v>1458</v>
      </c>
      <c r="N361" s="31" t="s">
        <v>1458</v>
      </c>
      <c r="O361" s="30" t="s">
        <v>1459</v>
      </c>
      <c r="P361" s="31"/>
      <c r="Q361" s="30" t="s">
        <v>487</v>
      </c>
      <c r="R361" s="30">
        <v>6420090</v>
      </c>
      <c r="S361" s="30">
        <v>642</v>
      </c>
      <c r="T361" s="30" t="s">
        <v>77</v>
      </c>
      <c r="U361" s="31">
        <v>1</v>
      </c>
      <c r="V361" s="33">
        <v>228</v>
      </c>
      <c r="W361" s="33">
        <v>228</v>
      </c>
      <c r="X361" s="31">
        <v>2013</v>
      </c>
      <c r="Y361" s="31" t="s">
        <v>131</v>
      </c>
      <c r="Z361" s="31">
        <v>2013</v>
      </c>
      <c r="AA361" s="31" t="s">
        <v>104</v>
      </c>
      <c r="AB361" s="31">
        <v>2013</v>
      </c>
      <c r="AC361" s="31" t="s">
        <v>105</v>
      </c>
      <c r="AD361" s="31">
        <v>2014</v>
      </c>
      <c r="AE361" s="31" t="s">
        <v>93</v>
      </c>
      <c r="AF361" s="31">
        <v>2014</v>
      </c>
      <c r="AG361" s="31" t="s">
        <v>93</v>
      </c>
      <c r="AH361" s="31">
        <v>2014</v>
      </c>
      <c r="AI361" s="31" t="s">
        <v>92</v>
      </c>
      <c r="AJ361" s="31" t="s">
        <v>107</v>
      </c>
      <c r="AK361" s="31" t="s">
        <v>108</v>
      </c>
      <c r="AL361" s="31"/>
      <c r="AM361" s="31" t="s">
        <v>288</v>
      </c>
      <c r="AN361" s="31" t="s">
        <v>289</v>
      </c>
      <c r="AO361" s="31"/>
      <c r="AP361" s="31" t="s">
        <v>1460</v>
      </c>
      <c r="AQ361" s="31"/>
    </row>
    <row r="362" spans="1:43" ht="33.75" customHeight="1">
      <c r="A362" s="27">
        <f t="shared" si="14"/>
        <v>337</v>
      </c>
      <c r="B362" s="28" t="s">
        <v>1461</v>
      </c>
      <c r="C362" s="29" t="s">
        <v>141</v>
      </c>
      <c r="D362" s="30" t="s">
        <v>141</v>
      </c>
      <c r="E362" s="31">
        <v>8</v>
      </c>
      <c r="F362" s="30" t="s">
        <v>141</v>
      </c>
      <c r="G362" s="67" t="s">
        <v>1347</v>
      </c>
      <c r="H362" s="30" t="s">
        <v>71</v>
      </c>
      <c r="I362" s="67"/>
      <c r="J362" s="67" t="s">
        <v>1453</v>
      </c>
      <c r="K362" s="32" t="s">
        <v>228</v>
      </c>
      <c r="L362" s="30" t="s">
        <v>229</v>
      </c>
      <c r="M362" s="31" t="s">
        <v>1462</v>
      </c>
      <c r="N362" s="31" t="s">
        <v>1462</v>
      </c>
      <c r="O362" s="30" t="s">
        <v>1463</v>
      </c>
      <c r="P362" s="31"/>
      <c r="Q362" s="30" t="s">
        <v>1464</v>
      </c>
      <c r="R362" s="30">
        <v>5050000</v>
      </c>
      <c r="S362" s="30">
        <v>642</v>
      </c>
      <c r="T362" s="30" t="s">
        <v>77</v>
      </c>
      <c r="U362" s="31">
        <v>1</v>
      </c>
      <c r="V362" s="33">
        <v>180</v>
      </c>
      <c r="W362" s="33">
        <v>180</v>
      </c>
      <c r="X362" s="31">
        <v>2013</v>
      </c>
      <c r="Y362" s="31" t="s">
        <v>131</v>
      </c>
      <c r="Z362" s="31">
        <v>2013</v>
      </c>
      <c r="AA362" s="31" t="s">
        <v>104</v>
      </c>
      <c r="AB362" s="31">
        <v>2013</v>
      </c>
      <c r="AC362" s="31" t="s">
        <v>105</v>
      </c>
      <c r="AD362" s="31">
        <v>2014</v>
      </c>
      <c r="AE362" s="31" t="s">
        <v>93</v>
      </c>
      <c r="AF362" s="31">
        <v>2014</v>
      </c>
      <c r="AG362" s="31" t="s">
        <v>93</v>
      </c>
      <c r="AH362" s="31">
        <v>2014</v>
      </c>
      <c r="AI362" s="31" t="s">
        <v>92</v>
      </c>
      <c r="AJ362" s="31" t="s">
        <v>107</v>
      </c>
      <c r="AK362" s="31" t="s">
        <v>108</v>
      </c>
      <c r="AL362" s="31"/>
      <c r="AM362" s="31" t="s">
        <v>288</v>
      </c>
      <c r="AN362" s="31" t="s">
        <v>289</v>
      </c>
      <c r="AO362" s="31"/>
      <c r="AP362" s="31" t="s">
        <v>1465</v>
      </c>
      <c r="AQ362" s="31"/>
    </row>
    <row r="363" spans="1:43" ht="123.75" customHeight="1">
      <c r="A363" s="27">
        <f t="shared" si="14"/>
        <v>338</v>
      </c>
      <c r="B363" s="28" t="s">
        <v>1466</v>
      </c>
      <c r="C363" s="29" t="s">
        <v>141</v>
      </c>
      <c r="D363" s="30" t="s">
        <v>141</v>
      </c>
      <c r="E363" s="31">
        <v>8</v>
      </c>
      <c r="F363" s="30" t="s">
        <v>141</v>
      </c>
      <c r="G363" s="67" t="s">
        <v>1347</v>
      </c>
      <c r="H363" s="30" t="s">
        <v>71</v>
      </c>
      <c r="I363" s="67"/>
      <c r="J363" s="67" t="s">
        <v>1453</v>
      </c>
      <c r="K363" s="32" t="s">
        <v>228</v>
      </c>
      <c r="L363" s="30" t="s">
        <v>229</v>
      </c>
      <c r="M363" s="31" t="s">
        <v>1467</v>
      </c>
      <c r="N363" s="31" t="s">
        <v>1468</v>
      </c>
      <c r="O363" s="30" t="s">
        <v>1469</v>
      </c>
      <c r="P363" s="31"/>
      <c r="Q363" s="30">
        <v>52</v>
      </c>
      <c r="R363" s="30">
        <v>5200000</v>
      </c>
      <c r="S363" s="30">
        <v>642</v>
      </c>
      <c r="T363" s="30" t="s">
        <v>77</v>
      </c>
      <c r="U363" s="31">
        <v>1</v>
      </c>
      <c r="V363" s="33">
        <v>530</v>
      </c>
      <c r="W363" s="33">
        <v>530</v>
      </c>
      <c r="X363" s="31">
        <v>2013</v>
      </c>
      <c r="Y363" s="31" t="s">
        <v>131</v>
      </c>
      <c r="Z363" s="31">
        <v>2013</v>
      </c>
      <c r="AA363" s="31" t="s">
        <v>104</v>
      </c>
      <c r="AB363" s="31">
        <v>2013</v>
      </c>
      <c r="AC363" s="31" t="s">
        <v>105</v>
      </c>
      <c r="AD363" s="31">
        <v>2014</v>
      </c>
      <c r="AE363" s="31" t="s">
        <v>93</v>
      </c>
      <c r="AF363" s="31">
        <v>2014</v>
      </c>
      <c r="AG363" s="31" t="s">
        <v>93</v>
      </c>
      <c r="AH363" s="31">
        <v>2014</v>
      </c>
      <c r="AI363" s="31" t="s">
        <v>92</v>
      </c>
      <c r="AJ363" s="31" t="s">
        <v>107</v>
      </c>
      <c r="AK363" s="31" t="s">
        <v>108</v>
      </c>
      <c r="AL363" s="31"/>
      <c r="AM363" s="31" t="s">
        <v>288</v>
      </c>
      <c r="AN363" s="31" t="s">
        <v>289</v>
      </c>
      <c r="AO363" s="31"/>
      <c r="AP363" s="31" t="s">
        <v>1470</v>
      </c>
      <c r="AQ363" s="31"/>
    </row>
    <row r="364" spans="1:43" ht="135" customHeight="1">
      <c r="A364" s="27">
        <f t="shared" si="14"/>
        <v>339</v>
      </c>
      <c r="B364" s="28" t="s">
        <v>1471</v>
      </c>
      <c r="C364" s="29" t="s">
        <v>141</v>
      </c>
      <c r="D364" s="30" t="s">
        <v>141</v>
      </c>
      <c r="E364" s="31">
        <v>8</v>
      </c>
      <c r="F364" s="30" t="s">
        <v>141</v>
      </c>
      <c r="G364" s="67" t="s">
        <v>1347</v>
      </c>
      <c r="H364" s="30" t="s">
        <v>71</v>
      </c>
      <c r="I364" s="67"/>
      <c r="J364" s="67" t="s">
        <v>1453</v>
      </c>
      <c r="K364" s="32" t="s">
        <v>228</v>
      </c>
      <c r="L364" s="30" t="s">
        <v>229</v>
      </c>
      <c r="M364" s="31" t="s">
        <v>1472</v>
      </c>
      <c r="N364" s="31" t="s">
        <v>1472</v>
      </c>
      <c r="O364" s="30" t="s">
        <v>1469</v>
      </c>
      <c r="P364" s="31"/>
      <c r="Q364" s="30">
        <v>52</v>
      </c>
      <c r="R364" s="30">
        <v>5200000</v>
      </c>
      <c r="S364" s="30">
        <v>642</v>
      </c>
      <c r="T364" s="30" t="s">
        <v>77</v>
      </c>
      <c r="U364" s="31">
        <v>1</v>
      </c>
      <c r="V364" s="33">
        <v>495</v>
      </c>
      <c r="W364" s="33">
        <v>495</v>
      </c>
      <c r="X364" s="31">
        <v>2013</v>
      </c>
      <c r="Y364" s="31" t="s">
        <v>131</v>
      </c>
      <c r="Z364" s="31">
        <v>2013</v>
      </c>
      <c r="AA364" s="31" t="s">
        <v>104</v>
      </c>
      <c r="AB364" s="31">
        <v>2013</v>
      </c>
      <c r="AC364" s="31" t="s">
        <v>105</v>
      </c>
      <c r="AD364" s="31">
        <v>2014</v>
      </c>
      <c r="AE364" s="31" t="s">
        <v>93</v>
      </c>
      <c r="AF364" s="31">
        <v>2014</v>
      </c>
      <c r="AG364" s="31" t="s">
        <v>93</v>
      </c>
      <c r="AH364" s="31">
        <v>2014</v>
      </c>
      <c r="AI364" s="31" t="s">
        <v>92</v>
      </c>
      <c r="AJ364" s="31" t="s">
        <v>107</v>
      </c>
      <c r="AK364" s="31" t="s">
        <v>108</v>
      </c>
      <c r="AL364" s="31"/>
      <c r="AM364" s="31" t="s">
        <v>288</v>
      </c>
      <c r="AN364" s="31" t="s">
        <v>289</v>
      </c>
      <c r="AO364" s="31"/>
      <c r="AP364" s="31" t="s">
        <v>1473</v>
      </c>
      <c r="AQ364" s="31"/>
    </row>
    <row r="365" spans="1:43" ht="45" customHeight="1">
      <c r="A365" s="27">
        <f t="shared" si="14"/>
        <v>340</v>
      </c>
      <c r="B365" s="28" t="s">
        <v>1474</v>
      </c>
      <c r="C365" s="29" t="s">
        <v>141</v>
      </c>
      <c r="D365" s="30" t="s">
        <v>141</v>
      </c>
      <c r="E365" s="31">
        <v>8</v>
      </c>
      <c r="F365" s="30" t="s">
        <v>141</v>
      </c>
      <c r="G365" s="67" t="s">
        <v>1347</v>
      </c>
      <c r="H365" s="30" t="s">
        <v>71</v>
      </c>
      <c r="I365" s="67"/>
      <c r="J365" s="67" t="s">
        <v>1453</v>
      </c>
      <c r="K365" s="32" t="s">
        <v>228</v>
      </c>
      <c r="L365" s="30" t="s">
        <v>229</v>
      </c>
      <c r="M365" s="31" t="s">
        <v>1475</v>
      </c>
      <c r="N365" s="31" t="s">
        <v>1475</v>
      </c>
      <c r="O365" s="30" t="s">
        <v>1476</v>
      </c>
      <c r="P365" s="31"/>
      <c r="Q365" s="30" t="s">
        <v>728</v>
      </c>
      <c r="R365" s="30">
        <v>9450000</v>
      </c>
      <c r="S365" s="30">
        <v>642</v>
      </c>
      <c r="T365" s="30" t="s">
        <v>77</v>
      </c>
      <c r="U365" s="31">
        <v>1</v>
      </c>
      <c r="V365" s="33">
        <v>109.2</v>
      </c>
      <c r="W365" s="33">
        <v>109.2</v>
      </c>
      <c r="X365" s="31">
        <v>2013</v>
      </c>
      <c r="Y365" s="31" t="s">
        <v>131</v>
      </c>
      <c r="Z365" s="31">
        <v>2013</v>
      </c>
      <c r="AA365" s="31" t="s">
        <v>104</v>
      </c>
      <c r="AB365" s="31">
        <v>2013</v>
      </c>
      <c r="AC365" s="31" t="s">
        <v>105</v>
      </c>
      <c r="AD365" s="31">
        <v>2014</v>
      </c>
      <c r="AE365" s="31" t="s">
        <v>93</v>
      </c>
      <c r="AF365" s="31">
        <v>2014</v>
      </c>
      <c r="AG365" s="31" t="s">
        <v>93</v>
      </c>
      <c r="AH365" s="31">
        <v>2014</v>
      </c>
      <c r="AI365" s="31" t="s">
        <v>92</v>
      </c>
      <c r="AJ365" s="31" t="s">
        <v>107</v>
      </c>
      <c r="AK365" s="31" t="s">
        <v>108</v>
      </c>
      <c r="AL365" s="31"/>
      <c r="AM365" s="31" t="s">
        <v>288</v>
      </c>
      <c r="AN365" s="31" t="s">
        <v>289</v>
      </c>
      <c r="AO365" s="31"/>
      <c r="AP365" s="31" t="s">
        <v>1477</v>
      </c>
      <c r="AQ365" s="31"/>
    </row>
    <row r="366" spans="1:43" ht="45" customHeight="1">
      <c r="A366" s="27">
        <f t="shared" si="14"/>
        <v>341</v>
      </c>
      <c r="B366" s="28" t="s">
        <v>1478</v>
      </c>
      <c r="C366" s="29" t="s">
        <v>141</v>
      </c>
      <c r="D366" s="30" t="s">
        <v>141</v>
      </c>
      <c r="E366" s="31">
        <v>8</v>
      </c>
      <c r="F366" s="30" t="s">
        <v>141</v>
      </c>
      <c r="G366" s="67" t="s">
        <v>1347</v>
      </c>
      <c r="H366" s="30" t="s">
        <v>71</v>
      </c>
      <c r="I366" s="67"/>
      <c r="J366" s="67" t="s">
        <v>1453</v>
      </c>
      <c r="K366" s="32" t="s">
        <v>228</v>
      </c>
      <c r="L366" s="30" t="s">
        <v>229</v>
      </c>
      <c r="M366" s="31" t="s">
        <v>1479</v>
      </c>
      <c r="N366" s="31" t="s">
        <v>1479</v>
      </c>
      <c r="O366" s="30" t="s">
        <v>1480</v>
      </c>
      <c r="P366" s="31"/>
      <c r="Q366" s="30" t="s">
        <v>1481</v>
      </c>
      <c r="R366" s="30">
        <v>9010020</v>
      </c>
      <c r="S366" s="30">
        <v>642</v>
      </c>
      <c r="T366" s="30" t="s">
        <v>77</v>
      </c>
      <c r="U366" s="31">
        <v>1</v>
      </c>
      <c r="V366" s="33">
        <v>347</v>
      </c>
      <c r="W366" s="33">
        <v>347</v>
      </c>
      <c r="X366" s="31">
        <v>2013</v>
      </c>
      <c r="Y366" s="31" t="s">
        <v>131</v>
      </c>
      <c r="Z366" s="31">
        <v>2013</v>
      </c>
      <c r="AA366" s="31" t="s">
        <v>104</v>
      </c>
      <c r="AB366" s="31">
        <v>2013</v>
      </c>
      <c r="AC366" s="31" t="s">
        <v>105</v>
      </c>
      <c r="AD366" s="31">
        <v>2014</v>
      </c>
      <c r="AE366" s="31" t="s">
        <v>93</v>
      </c>
      <c r="AF366" s="31">
        <v>2014</v>
      </c>
      <c r="AG366" s="31" t="s">
        <v>93</v>
      </c>
      <c r="AH366" s="31">
        <v>2015</v>
      </c>
      <c r="AI366" s="31" t="s">
        <v>92</v>
      </c>
      <c r="AJ366" s="31" t="s">
        <v>107</v>
      </c>
      <c r="AK366" s="31" t="s">
        <v>108</v>
      </c>
      <c r="AL366" s="31"/>
      <c r="AM366" s="31" t="s">
        <v>288</v>
      </c>
      <c r="AN366" s="31" t="s">
        <v>289</v>
      </c>
      <c r="AO366" s="31"/>
      <c r="AP366" s="31" t="s">
        <v>1482</v>
      </c>
      <c r="AQ366" s="31"/>
    </row>
    <row r="367" spans="1:43" ht="45" customHeight="1">
      <c r="A367" s="27">
        <f t="shared" si="14"/>
        <v>342</v>
      </c>
      <c r="B367" s="28" t="s">
        <v>1483</v>
      </c>
      <c r="C367" s="29" t="s">
        <v>141</v>
      </c>
      <c r="D367" s="30" t="s">
        <v>141</v>
      </c>
      <c r="E367" s="31">
        <v>8</v>
      </c>
      <c r="F367" s="30" t="s">
        <v>141</v>
      </c>
      <c r="G367" s="67" t="s">
        <v>1347</v>
      </c>
      <c r="H367" s="30" t="s">
        <v>71</v>
      </c>
      <c r="I367" s="67"/>
      <c r="J367" s="67" t="s">
        <v>1453</v>
      </c>
      <c r="K367" s="32" t="s">
        <v>228</v>
      </c>
      <c r="L367" s="30" t="s">
        <v>229</v>
      </c>
      <c r="M367" s="31" t="s">
        <v>1484</v>
      </c>
      <c r="N367" s="31" t="s">
        <v>1484</v>
      </c>
      <c r="O367" s="30" t="s">
        <v>1485</v>
      </c>
      <c r="P367" s="31"/>
      <c r="Q367" s="30" t="s">
        <v>1486</v>
      </c>
      <c r="R367" s="30">
        <v>7422000</v>
      </c>
      <c r="S367" s="30">
        <v>642</v>
      </c>
      <c r="T367" s="30" t="s">
        <v>77</v>
      </c>
      <c r="U367" s="31">
        <v>1</v>
      </c>
      <c r="V367" s="33">
        <v>134.07900000000001</v>
      </c>
      <c r="W367" s="33">
        <v>134.08000000000001</v>
      </c>
      <c r="X367" s="31">
        <v>2013</v>
      </c>
      <c r="Y367" s="31" t="s">
        <v>131</v>
      </c>
      <c r="Z367" s="31">
        <v>2013</v>
      </c>
      <c r="AA367" s="31" t="s">
        <v>104</v>
      </c>
      <c r="AB367" s="31">
        <v>2013</v>
      </c>
      <c r="AC367" s="31" t="s">
        <v>105</v>
      </c>
      <c r="AD367" s="31">
        <v>2014</v>
      </c>
      <c r="AE367" s="31" t="s">
        <v>93</v>
      </c>
      <c r="AF367" s="31">
        <v>2014</v>
      </c>
      <c r="AG367" s="31" t="s">
        <v>93</v>
      </c>
      <c r="AH367" s="31">
        <v>2014</v>
      </c>
      <c r="AI367" s="31" t="s">
        <v>92</v>
      </c>
      <c r="AJ367" s="31" t="s">
        <v>107</v>
      </c>
      <c r="AK367" s="31" t="s">
        <v>108</v>
      </c>
      <c r="AL367" s="31"/>
      <c r="AM367" s="31" t="s">
        <v>288</v>
      </c>
      <c r="AN367" s="31" t="s">
        <v>289</v>
      </c>
      <c r="AO367" s="31"/>
      <c r="AP367" s="31" t="s">
        <v>1487</v>
      </c>
      <c r="AQ367" s="31"/>
    </row>
    <row r="368" spans="1:43" ht="33.75" customHeight="1">
      <c r="A368" s="27">
        <f t="shared" si="14"/>
        <v>343</v>
      </c>
      <c r="B368" s="28" t="s">
        <v>1488</v>
      </c>
      <c r="C368" s="29" t="s">
        <v>141</v>
      </c>
      <c r="D368" s="30" t="s">
        <v>141</v>
      </c>
      <c r="E368" s="31">
        <v>8</v>
      </c>
      <c r="F368" s="30" t="s">
        <v>141</v>
      </c>
      <c r="G368" s="67" t="s">
        <v>1347</v>
      </c>
      <c r="H368" s="30" t="s">
        <v>71</v>
      </c>
      <c r="I368" s="67"/>
      <c r="J368" s="67" t="s">
        <v>1453</v>
      </c>
      <c r="K368" s="32" t="s">
        <v>228</v>
      </c>
      <c r="L368" s="30" t="s">
        <v>229</v>
      </c>
      <c r="M368" s="31" t="s">
        <v>1489</v>
      </c>
      <c r="N368" s="31" t="s">
        <v>1489</v>
      </c>
      <c r="O368" s="30" t="s">
        <v>1490</v>
      </c>
      <c r="P368" s="31"/>
      <c r="Q368" s="30" t="s">
        <v>728</v>
      </c>
      <c r="R368" s="30">
        <v>4110010</v>
      </c>
      <c r="S368" s="30">
        <v>642</v>
      </c>
      <c r="T368" s="30" t="s">
        <v>77</v>
      </c>
      <c r="U368" s="31">
        <v>1</v>
      </c>
      <c r="V368" s="33">
        <v>52.3</v>
      </c>
      <c r="W368" s="33">
        <v>47.5</v>
      </c>
      <c r="X368" s="31">
        <v>2013</v>
      </c>
      <c r="Y368" s="31" t="s">
        <v>104</v>
      </c>
      <c r="Z368" s="31">
        <v>2013</v>
      </c>
      <c r="AA368" s="31" t="s">
        <v>104</v>
      </c>
      <c r="AB368" s="31">
        <v>2013</v>
      </c>
      <c r="AC368" s="31" t="s">
        <v>105</v>
      </c>
      <c r="AD368" s="31">
        <v>2014</v>
      </c>
      <c r="AE368" s="31" t="s">
        <v>93</v>
      </c>
      <c r="AF368" s="31">
        <v>2014</v>
      </c>
      <c r="AG368" s="31" t="s">
        <v>93</v>
      </c>
      <c r="AH368" s="31">
        <v>2014</v>
      </c>
      <c r="AI368" s="31" t="s">
        <v>92</v>
      </c>
      <c r="AJ368" s="31" t="s">
        <v>256</v>
      </c>
      <c r="AK368" s="31" t="s">
        <v>83</v>
      </c>
      <c r="AL368" s="31"/>
      <c r="AM368" s="31" t="s">
        <v>288</v>
      </c>
      <c r="AN368" s="31" t="s">
        <v>289</v>
      </c>
      <c r="AO368" s="31"/>
      <c r="AP368" s="31" t="s">
        <v>1491</v>
      </c>
      <c r="AQ368" s="31"/>
    </row>
    <row r="369" spans="1:43" ht="45" customHeight="1">
      <c r="A369" s="27">
        <f t="shared" si="14"/>
        <v>344</v>
      </c>
      <c r="B369" s="28" t="s">
        <v>1492</v>
      </c>
      <c r="C369" s="29" t="s">
        <v>141</v>
      </c>
      <c r="D369" s="30" t="s">
        <v>141</v>
      </c>
      <c r="E369" s="31">
        <v>8</v>
      </c>
      <c r="F369" s="30" t="s">
        <v>141</v>
      </c>
      <c r="G369" s="67" t="s">
        <v>1347</v>
      </c>
      <c r="H369" s="30" t="s">
        <v>71</v>
      </c>
      <c r="I369" s="67"/>
      <c r="J369" s="67" t="s">
        <v>1453</v>
      </c>
      <c r="K369" s="32" t="s">
        <v>228</v>
      </c>
      <c r="L369" s="30" t="s">
        <v>229</v>
      </c>
      <c r="M369" s="31" t="s">
        <v>1493</v>
      </c>
      <c r="N369" s="31" t="s">
        <v>1493</v>
      </c>
      <c r="O369" s="30" t="s">
        <v>1494</v>
      </c>
      <c r="P369" s="31"/>
      <c r="Q369" s="30" t="s">
        <v>487</v>
      </c>
      <c r="R369" s="30">
        <v>6420030</v>
      </c>
      <c r="S369" s="30">
        <v>642</v>
      </c>
      <c r="T369" s="30" t="s">
        <v>77</v>
      </c>
      <c r="U369" s="31">
        <v>1</v>
      </c>
      <c r="V369" s="33">
        <v>24</v>
      </c>
      <c r="W369" s="33">
        <v>24</v>
      </c>
      <c r="X369" s="31">
        <v>2013</v>
      </c>
      <c r="Y369" s="31" t="s">
        <v>104</v>
      </c>
      <c r="Z369" s="31">
        <v>2013</v>
      </c>
      <c r="AA369" s="31" t="s">
        <v>104</v>
      </c>
      <c r="AB369" s="31">
        <v>2013</v>
      </c>
      <c r="AC369" s="31" t="s">
        <v>105</v>
      </c>
      <c r="AD369" s="31">
        <v>2014</v>
      </c>
      <c r="AE369" s="31" t="s">
        <v>93</v>
      </c>
      <c r="AF369" s="31">
        <v>2014</v>
      </c>
      <c r="AG369" s="31" t="s">
        <v>93</v>
      </c>
      <c r="AH369" s="31">
        <v>2014</v>
      </c>
      <c r="AI369" s="31" t="s">
        <v>92</v>
      </c>
      <c r="AJ369" s="31" t="s">
        <v>256</v>
      </c>
      <c r="AK369" s="31" t="s">
        <v>83</v>
      </c>
      <c r="AL369" s="31"/>
      <c r="AM369" s="31" t="s">
        <v>288</v>
      </c>
      <c r="AN369" s="31" t="s">
        <v>289</v>
      </c>
      <c r="AO369" s="31"/>
      <c r="AP369" s="31" t="s">
        <v>1495</v>
      </c>
      <c r="AQ369" s="31"/>
    </row>
    <row r="370" spans="1:43" ht="33.75" customHeight="1">
      <c r="A370" s="27">
        <f t="shared" si="14"/>
        <v>345</v>
      </c>
      <c r="B370" s="28" t="s">
        <v>1496</v>
      </c>
      <c r="C370" s="29" t="s">
        <v>141</v>
      </c>
      <c r="D370" s="30" t="s">
        <v>141</v>
      </c>
      <c r="E370" s="31">
        <v>8</v>
      </c>
      <c r="F370" s="30" t="s">
        <v>141</v>
      </c>
      <c r="G370" s="67" t="s">
        <v>1347</v>
      </c>
      <c r="H370" s="30" t="s">
        <v>71</v>
      </c>
      <c r="I370" s="67"/>
      <c r="J370" s="67" t="s">
        <v>1453</v>
      </c>
      <c r="K370" s="32" t="s">
        <v>228</v>
      </c>
      <c r="L370" s="30" t="s">
        <v>229</v>
      </c>
      <c r="M370" s="31" t="s">
        <v>1497</v>
      </c>
      <c r="N370" s="31" t="s">
        <v>1497</v>
      </c>
      <c r="O370" s="30" t="s">
        <v>1498</v>
      </c>
      <c r="P370" s="31"/>
      <c r="Q370" s="30" t="s">
        <v>487</v>
      </c>
      <c r="R370" s="30">
        <v>6420020</v>
      </c>
      <c r="S370" s="30">
        <v>642</v>
      </c>
      <c r="T370" s="30" t="s">
        <v>77</v>
      </c>
      <c r="U370" s="31">
        <v>1</v>
      </c>
      <c r="V370" s="33">
        <v>36</v>
      </c>
      <c r="W370" s="33">
        <v>36</v>
      </c>
      <c r="X370" s="31">
        <v>2013</v>
      </c>
      <c r="Y370" s="31" t="s">
        <v>104</v>
      </c>
      <c r="Z370" s="31">
        <v>2013</v>
      </c>
      <c r="AA370" s="31" t="s">
        <v>104</v>
      </c>
      <c r="AB370" s="31">
        <v>2013</v>
      </c>
      <c r="AC370" s="31" t="s">
        <v>105</v>
      </c>
      <c r="AD370" s="31">
        <v>2014</v>
      </c>
      <c r="AE370" s="31" t="s">
        <v>93</v>
      </c>
      <c r="AF370" s="31">
        <v>2014</v>
      </c>
      <c r="AG370" s="31" t="s">
        <v>93</v>
      </c>
      <c r="AH370" s="31">
        <v>2014</v>
      </c>
      <c r="AI370" s="31" t="s">
        <v>92</v>
      </c>
      <c r="AJ370" s="31" t="s">
        <v>256</v>
      </c>
      <c r="AK370" s="31" t="s">
        <v>83</v>
      </c>
      <c r="AL370" s="31"/>
      <c r="AM370" s="31" t="s">
        <v>288</v>
      </c>
      <c r="AN370" s="31" t="s">
        <v>289</v>
      </c>
      <c r="AO370" s="31"/>
      <c r="AP370" s="31" t="s">
        <v>1499</v>
      </c>
      <c r="AQ370" s="31"/>
    </row>
    <row r="371" spans="1:43" ht="45" customHeight="1">
      <c r="A371" s="27">
        <f t="shared" si="14"/>
        <v>346</v>
      </c>
      <c r="B371" s="28" t="s">
        <v>1500</v>
      </c>
      <c r="C371" s="29" t="s">
        <v>141</v>
      </c>
      <c r="D371" s="30" t="s">
        <v>141</v>
      </c>
      <c r="E371" s="31">
        <v>8</v>
      </c>
      <c r="F371" s="30" t="s">
        <v>141</v>
      </c>
      <c r="G371" s="67" t="s">
        <v>1347</v>
      </c>
      <c r="H371" s="30" t="s">
        <v>71</v>
      </c>
      <c r="I371" s="67"/>
      <c r="J371" s="67" t="s">
        <v>1453</v>
      </c>
      <c r="K371" s="32" t="s">
        <v>228</v>
      </c>
      <c r="L371" s="30" t="s">
        <v>229</v>
      </c>
      <c r="M371" s="31" t="s">
        <v>1501</v>
      </c>
      <c r="N371" s="31" t="s">
        <v>1501</v>
      </c>
      <c r="O371" s="30" t="s">
        <v>1502</v>
      </c>
      <c r="P371" s="31"/>
      <c r="Q371" s="30" t="s">
        <v>1503</v>
      </c>
      <c r="R371" s="30">
        <v>7250000</v>
      </c>
      <c r="S371" s="30">
        <v>642</v>
      </c>
      <c r="T371" s="30" t="s">
        <v>77</v>
      </c>
      <c r="U371" s="31">
        <v>1</v>
      </c>
      <c r="V371" s="33">
        <v>21</v>
      </c>
      <c r="W371" s="33">
        <v>21</v>
      </c>
      <c r="X371" s="31">
        <v>2013</v>
      </c>
      <c r="Y371" s="31" t="s">
        <v>104</v>
      </c>
      <c r="Z371" s="31">
        <v>2013</v>
      </c>
      <c r="AA371" s="31" t="s">
        <v>104</v>
      </c>
      <c r="AB371" s="31">
        <v>2013</v>
      </c>
      <c r="AC371" s="31" t="s">
        <v>105</v>
      </c>
      <c r="AD371" s="31">
        <v>2014</v>
      </c>
      <c r="AE371" s="31" t="s">
        <v>93</v>
      </c>
      <c r="AF371" s="31">
        <v>2014</v>
      </c>
      <c r="AG371" s="31" t="s">
        <v>93</v>
      </c>
      <c r="AH371" s="31">
        <v>2014</v>
      </c>
      <c r="AI371" s="31" t="s">
        <v>92</v>
      </c>
      <c r="AJ371" s="31" t="s">
        <v>256</v>
      </c>
      <c r="AK371" s="31" t="s">
        <v>83</v>
      </c>
      <c r="AL371" s="31"/>
      <c r="AM371" s="31" t="s">
        <v>288</v>
      </c>
      <c r="AN371" s="31" t="s">
        <v>289</v>
      </c>
      <c r="AO371" s="31"/>
      <c r="AP371" s="31" t="s">
        <v>1504</v>
      </c>
      <c r="AQ371" s="31"/>
    </row>
    <row r="372" spans="1:43" ht="45" customHeight="1">
      <c r="A372" s="27">
        <f t="shared" si="14"/>
        <v>347</v>
      </c>
      <c r="B372" s="28" t="s">
        <v>1505</v>
      </c>
      <c r="C372" s="29" t="s">
        <v>141</v>
      </c>
      <c r="D372" s="30" t="s">
        <v>141</v>
      </c>
      <c r="E372" s="31">
        <v>8</v>
      </c>
      <c r="F372" s="30" t="s">
        <v>141</v>
      </c>
      <c r="G372" s="67" t="s">
        <v>1347</v>
      </c>
      <c r="H372" s="30" t="s">
        <v>71</v>
      </c>
      <c r="I372" s="67"/>
      <c r="J372" s="67" t="s">
        <v>1453</v>
      </c>
      <c r="K372" s="32" t="s">
        <v>228</v>
      </c>
      <c r="L372" s="30" t="s">
        <v>229</v>
      </c>
      <c r="M372" s="31" t="s">
        <v>1506</v>
      </c>
      <c r="N372" s="31" t="s">
        <v>1506</v>
      </c>
      <c r="O372" s="30" t="s">
        <v>1507</v>
      </c>
      <c r="P372" s="31"/>
      <c r="Q372" s="30" t="s">
        <v>1508</v>
      </c>
      <c r="R372" s="30">
        <v>7499090</v>
      </c>
      <c r="S372" s="30">
        <v>642</v>
      </c>
      <c r="T372" s="30" t="s">
        <v>77</v>
      </c>
      <c r="U372" s="31">
        <v>1</v>
      </c>
      <c r="V372" s="33">
        <v>74</v>
      </c>
      <c r="W372" s="33">
        <v>74</v>
      </c>
      <c r="X372" s="31">
        <v>2013</v>
      </c>
      <c r="Y372" s="31" t="s">
        <v>104</v>
      </c>
      <c r="Z372" s="31">
        <v>2013</v>
      </c>
      <c r="AA372" s="31" t="s">
        <v>104</v>
      </c>
      <c r="AB372" s="31">
        <v>2013</v>
      </c>
      <c r="AC372" s="31" t="s">
        <v>105</v>
      </c>
      <c r="AD372" s="31">
        <v>2014</v>
      </c>
      <c r="AE372" s="31" t="s">
        <v>93</v>
      </c>
      <c r="AF372" s="31">
        <v>2014</v>
      </c>
      <c r="AG372" s="31" t="s">
        <v>93</v>
      </c>
      <c r="AH372" s="31">
        <v>2014</v>
      </c>
      <c r="AI372" s="31" t="s">
        <v>92</v>
      </c>
      <c r="AJ372" s="31" t="s">
        <v>256</v>
      </c>
      <c r="AK372" s="31" t="s">
        <v>83</v>
      </c>
      <c r="AL372" s="31"/>
      <c r="AM372" s="31" t="s">
        <v>288</v>
      </c>
      <c r="AN372" s="31" t="s">
        <v>289</v>
      </c>
      <c r="AO372" s="31"/>
      <c r="AP372" s="31" t="s">
        <v>1509</v>
      </c>
      <c r="AQ372" s="31"/>
    </row>
    <row r="373" spans="1:43" ht="45" customHeight="1">
      <c r="A373" s="27">
        <f t="shared" si="14"/>
        <v>348</v>
      </c>
      <c r="B373" s="28" t="s">
        <v>1510</v>
      </c>
      <c r="C373" s="29" t="s">
        <v>141</v>
      </c>
      <c r="D373" s="30" t="s">
        <v>141</v>
      </c>
      <c r="E373" s="31">
        <v>8</v>
      </c>
      <c r="F373" s="30" t="s">
        <v>141</v>
      </c>
      <c r="G373" s="67" t="s">
        <v>1347</v>
      </c>
      <c r="H373" s="30" t="s">
        <v>71</v>
      </c>
      <c r="I373" s="67"/>
      <c r="J373" s="67" t="s">
        <v>1453</v>
      </c>
      <c r="K373" s="32" t="s">
        <v>228</v>
      </c>
      <c r="L373" s="30" t="s">
        <v>229</v>
      </c>
      <c r="M373" s="31" t="s">
        <v>1511</v>
      </c>
      <c r="N373" s="31" t="s">
        <v>1511</v>
      </c>
      <c r="O373" s="30" t="s">
        <v>1512</v>
      </c>
      <c r="P373" s="31"/>
      <c r="Q373" s="30" t="s">
        <v>1513</v>
      </c>
      <c r="R373" s="30">
        <v>7499090</v>
      </c>
      <c r="S373" s="30">
        <v>642</v>
      </c>
      <c r="T373" s="30" t="s">
        <v>77</v>
      </c>
      <c r="U373" s="31">
        <v>1</v>
      </c>
      <c r="V373" s="33">
        <v>10</v>
      </c>
      <c r="W373" s="33">
        <v>10</v>
      </c>
      <c r="X373" s="31">
        <v>2013</v>
      </c>
      <c r="Y373" s="31" t="s">
        <v>104</v>
      </c>
      <c r="Z373" s="31">
        <v>2013</v>
      </c>
      <c r="AA373" s="31" t="s">
        <v>104</v>
      </c>
      <c r="AB373" s="31">
        <v>2013</v>
      </c>
      <c r="AC373" s="31" t="s">
        <v>105</v>
      </c>
      <c r="AD373" s="31">
        <v>2014</v>
      </c>
      <c r="AE373" s="31" t="s">
        <v>93</v>
      </c>
      <c r="AF373" s="31">
        <v>2014</v>
      </c>
      <c r="AG373" s="31" t="s">
        <v>93</v>
      </c>
      <c r="AH373" s="31">
        <v>2014</v>
      </c>
      <c r="AI373" s="31" t="s">
        <v>92</v>
      </c>
      <c r="AJ373" s="31" t="s">
        <v>256</v>
      </c>
      <c r="AK373" s="31" t="s">
        <v>83</v>
      </c>
      <c r="AL373" s="31"/>
      <c r="AM373" s="31" t="s">
        <v>288</v>
      </c>
      <c r="AN373" s="31" t="s">
        <v>289</v>
      </c>
      <c r="AO373" s="31"/>
      <c r="AP373" s="31" t="s">
        <v>1514</v>
      </c>
      <c r="AQ373" s="31"/>
    </row>
    <row r="374" spans="1:43" ht="78.75" customHeight="1">
      <c r="A374" s="27">
        <f t="shared" si="14"/>
        <v>349</v>
      </c>
      <c r="B374" s="28" t="s">
        <v>1515</v>
      </c>
      <c r="C374" s="29" t="s">
        <v>141</v>
      </c>
      <c r="D374" s="30" t="s">
        <v>141</v>
      </c>
      <c r="E374" s="31">
        <v>8</v>
      </c>
      <c r="F374" s="30" t="s">
        <v>141</v>
      </c>
      <c r="G374" s="67" t="s">
        <v>1347</v>
      </c>
      <c r="H374" s="30" t="s">
        <v>71</v>
      </c>
      <c r="I374" s="67"/>
      <c r="J374" s="67" t="s">
        <v>1453</v>
      </c>
      <c r="K374" s="32" t="s">
        <v>228</v>
      </c>
      <c r="L374" s="30" t="s">
        <v>229</v>
      </c>
      <c r="M374" s="31" t="s">
        <v>1516</v>
      </c>
      <c r="N374" s="31" t="s">
        <v>1516</v>
      </c>
      <c r="O374" s="30" t="s">
        <v>1469</v>
      </c>
      <c r="P374" s="31"/>
      <c r="Q374" s="30">
        <v>52</v>
      </c>
      <c r="R374" s="30">
        <v>5200000</v>
      </c>
      <c r="S374" s="30">
        <v>642</v>
      </c>
      <c r="T374" s="30" t="s">
        <v>77</v>
      </c>
      <c r="U374" s="31">
        <v>1</v>
      </c>
      <c r="V374" s="33">
        <v>95</v>
      </c>
      <c r="W374" s="33">
        <v>95</v>
      </c>
      <c r="X374" s="31">
        <v>2013</v>
      </c>
      <c r="Y374" s="31" t="s">
        <v>104</v>
      </c>
      <c r="Z374" s="31">
        <v>2013</v>
      </c>
      <c r="AA374" s="31" t="s">
        <v>104</v>
      </c>
      <c r="AB374" s="31">
        <v>2013</v>
      </c>
      <c r="AC374" s="31" t="s">
        <v>105</v>
      </c>
      <c r="AD374" s="31">
        <v>2014</v>
      </c>
      <c r="AE374" s="31" t="s">
        <v>93</v>
      </c>
      <c r="AF374" s="31">
        <v>2014</v>
      </c>
      <c r="AG374" s="31" t="s">
        <v>93</v>
      </c>
      <c r="AH374" s="31">
        <v>2014</v>
      </c>
      <c r="AI374" s="31" t="s">
        <v>92</v>
      </c>
      <c r="AJ374" s="31" t="s">
        <v>256</v>
      </c>
      <c r="AK374" s="31" t="s">
        <v>83</v>
      </c>
      <c r="AL374" s="31"/>
      <c r="AM374" s="31" t="s">
        <v>288</v>
      </c>
      <c r="AN374" s="31" t="s">
        <v>289</v>
      </c>
      <c r="AO374" s="31"/>
      <c r="AP374" s="31" t="s">
        <v>1517</v>
      </c>
      <c r="AQ374" s="31"/>
    </row>
    <row r="375" spans="1:43" ht="90" customHeight="1">
      <c r="A375" s="27">
        <f t="shared" si="14"/>
        <v>350</v>
      </c>
      <c r="B375" s="28" t="s">
        <v>1518</v>
      </c>
      <c r="C375" s="29" t="s">
        <v>141</v>
      </c>
      <c r="D375" s="30" t="s">
        <v>141</v>
      </c>
      <c r="E375" s="31">
        <v>8</v>
      </c>
      <c r="F375" s="30" t="s">
        <v>141</v>
      </c>
      <c r="G375" s="67" t="s">
        <v>1347</v>
      </c>
      <c r="H375" s="30" t="s">
        <v>71</v>
      </c>
      <c r="I375" s="67"/>
      <c r="J375" s="67" t="s">
        <v>1453</v>
      </c>
      <c r="K375" s="32" t="s">
        <v>228</v>
      </c>
      <c r="L375" s="30" t="s">
        <v>229</v>
      </c>
      <c r="M375" s="31" t="s">
        <v>1519</v>
      </c>
      <c r="N375" s="31" t="s">
        <v>1519</v>
      </c>
      <c r="O375" s="30" t="s">
        <v>1469</v>
      </c>
      <c r="P375" s="31"/>
      <c r="Q375" s="30">
        <v>52</v>
      </c>
      <c r="R375" s="30">
        <v>5200000</v>
      </c>
      <c r="S375" s="30">
        <v>642</v>
      </c>
      <c r="T375" s="30" t="s">
        <v>77</v>
      </c>
      <c r="U375" s="31">
        <v>1</v>
      </c>
      <c r="V375" s="33">
        <v>120</v>
      </c>
      <c r="W375" s="33">
        <v>120</v>
      </c>
      <c r="X375" s="31">
        <v>2013</v>
      </c>
      <c r="Y375" s="31" t="s">
        <v>104</v>
      </c>
      <c r="Z375" s="31">
        <v>2013</v>
      </c>
      <c r="AA375" s="31" t="s">
        <v>104</v>
      </c>
      <c r="AB375" s="31">
        <v>2013</v>
      </c>
      <c r="AC375" s="31" t="s">
        <v>105</v>
      </c>
      <c r="AD375" s="31">
        <v>2014</v>
      </c>
      <c r="AE375" s="31" t="s">
        <v>93</v>
      </c>
      <c r="AF375" s="31">
        <v>2014</v>
      </c>
      <c r="AG375" s="31" t="s">
        <v>93</v>
      </c>
      <c r="AH375" s="31">
        <v>2014</v>
      </c>
      <c r="AI375" s="31" t="s">
        <v>92</v>
      </c>
      <c r="AJ375" s="31" t="s">
        <v>107</v>
      </c>
      <c r="AK375" s="31" t="s">
        <v>108</v>
      </c>
      <c r="AL375" s="31"/>
      <c r="AM375" s="31" t="s">
        <v>288</v>
      </c>
      <c r="AN375" s="31" t="s">
        <v>289</v>
      </c>
      <c r="AO375" s="31"/>
      <c r="AP375" s="31" t="s">
        <v>1520</v>
      </c>
      <c r="AQ375" s="31"/>
    </row>
    <row r="376" spans="1:43" ht="45" customHeight="1">
      <c r="A376" s="27">
        <f t="shared" si="14"/>
        <v>351</v>
      </c>
      <c r="B376" s="28" t="s">
        <v>1521</v>
      </c>
      <c r="C376" s="29" t="s">
        <v>141</v>
      </c>
      <c r="D376" s="30" t="s">
        <v>141</v>
      </c>
      <c r="E376" s="31">
        <v>8</v>
      </c>
      <c r="F376" s="30" t="s">
        <v>141</v>
      </c>
      <c r="G376" s="67" t="s">
        <v>1347</v>
      </c>
      <c r="H376" s="30" t="s">
        <v>71</v>
      </c>
      <c r="I376" s="67"/>
      <c r="J376" s="67" t="s">
        <v>1453</v>
      </c>
      <c r="K376" s="32" t="s">
        <v>228</v>
      </c>
      <c r="L376" s="30" t="s">
        <v>229</v>
      </c>
      <c r="M376" s="31" t="s">
        <v>1522</v>
      </c>
      <c r="N376" s="31" t="s">
        <v>1522</v>
      </c>
      <c r="O376" s="30" t="s">
        <v>1523</v>
      </c>
      <c r="P376" s="31"/>
      <c r="Q376" s="30" t="s">
        <v>1486</v>
      </c>
      <c r="R376" s="30">
        <v>7422000</v>
      </c>
      <c r="S376" s="30">
        <v>642</v>
      </c>
      <c r="T376" s="30" t="s">
        <v>77</v>
      </c>
      <c r="U376" s="31">
        <v>1</v>
      </c>
      <c r="V376" s="33">
        <v>93</v>
      </c>
      <c r="W376" s="33">
        <v>93</v>
      </c>
      <c r="X376" s="31">
        <v>2013</v>
      </c>
      <c r="Y376" s="31" t="s">
        <v>104</v>
      </c>
      <c r="Z376" s="31">
        <v>2013</v>
      </c>
      <c r="AA376" s="31" t="s">
        <v>104</v>
      </c>
      <c r="AB376" s="31">
        <v>2013</v>
      </c>
      <c r="AC376" s="31" t="s">
        <v>105</v>
      </c>
      <c r="AD376" s="31">
        <v>2014</v>
      </c>
      <c r="AE376" s="31" t="s">
        <v>93</v>
      </c>
      <c r="AF376" s="31">
        <v>2014</v>
      </c>
      <c r="AG376" s="31" t="s">
        <v>93</v>
      </c>
      <c r="AH376" s="31">
        <v>2014</v>
      </c>
      <c r="AI376" s="31" t="s">
        <v>92</v>
      </c>
      <c r="AJ376" s="31" t="s">
        <v>256</v>
      </c>
      <c r="AK376" s="31" t="s">
        <v>83</v>
      </c>
      <c r="AL376" s="31"/>
      <c r="AM376" s="31" t="s">
        <v>288</v>
      </c>
      <c r="AN376" s="31" t="s">
        <v>289</v>
      </c>
      <c r="AO376" s="31"/>
      <c r="AP376" s="31" t="s">
        <v>626</v>
      </c>
      <c r="AQ376" s="31"/>
    </row>
    <row r="377" spans="1:43" ht="67.5" customHeight="1">
      <c r="A377" s="27">
        <f t="shared" si="14"/>
        <v>352</v>
      </c>
      <c r="B377" s="28" t="s">
        <v>1524</v>
      </c>
      <c r="C377" s="29" t="s">
        <v>141</v>
      </c>
      <c r="D377" s="30" t="s">
        <v>141</v>
      </c>
      <c r="E377" s="31">
        <v>8</v>
      </c>
      <c r="F377" s="30" t="s">
        <v>141</v>
      </c>
      <c r="G377" s="67" t="s">
        <v>1347</v>
      </c>
      <c r="H377" s="30" t="s">
        <v>71</v>
      </c>
      <c r="I377" s="67"/>
      <c r="J377" s="67" t="s">
        <v>1453</v>
      </c>
      <c r="K377" s="32" t="s">
        <v>228</v>
      </c>
      <c r="L377" s="30" t="s">
        <v>229</v>
      </c>
      <c r="M377" s="31" t="s">
        <v>1525</v>
      </c>
      <c r="N377" s="31" t="s">
        <v>1525</v>
      </c>
      <c r="O377" s="30" t="s">
        <v>1526</v>
      </c>
      <c r="P377" s="31"/>
      <c r="Q377" s="30" t="s">
        <v>1527</v>
      </c>
      <c r="R377" s="30">
        <v>7422000</v>
      </c>
      <c r="S377" s="30">
        <v>642</v>
      </c>
      <c r="T377" s="30" t="s">
        <v>77</v>
      </c>
      <c r="U377" s="31">
        <v>1</v>
      </c>
      <c r="V377" s="33">
        <v>45</v>
      </c>
      <c r="W377" s="33">
        <v>45</v>
      </c>
      <c r="X377" s="31">
        <v>2013</v>
      </c>
      <c r="Y377" s="31" t="s">
        <v>104</v>
      </c>
      <c r="Z377" s="31">
        <v>2013</v>
      </c>
      <c r="AA377" s="31" t="s">
        <v>104</v>
      </c>
      <c r="AB377" s="31">
        <v>2013</v>
      </c>
      <c r="AC377" s="31" t="s">
        <v>105</v>
      </c>
      <c r="AD377" s="31">
        <v>2014</v>
      </c>
      <c r="AE377" s="31" t="s">
        <v>93</v>
      </c>
      <c r="AF377" s="31">
        <v>2014</v>
      </c>
      <c r="AG377" s="31" t="s">
        <v>93</v>
      </c>
      <c r="AH377" s="31">
        <v>2014</v>
      </c>
      <c r="AI377" s="31" t="s">
        <v>92</v>
      </c>
      <c r="AJ377" s="31" t="s">
        <v>256</v>
      </c>
      <c r="AK377" s="31" t="s">
        <v>83</v>
      </c>
      <c r="AL377" s="31"/>
      <c r="AM377" s="31" t="s">
        <v>288</v>
      </c>
      <c r="AN377" s="31" t="s">
        <v>289</v>
      </c>
      <c r="AO377" s="31"/>
      <c r="AP377" s="31" t="s">
        <v>1528</v>
      </c>
      <c r="AQ377" s="31"/>
    </row>
    <row r="378" spans="1:43" ht="45" customHeight="1">
      <c r="A378" s="27">
        <f t="shared" si="14"/>
        <v>353</v>
      </c>
      <c r="B378" s="28" t="s">
        <v>1529</v>
      </c>
      <c r="C378" s="29" t="s">
        <v>141</v>
      </c>
      <c r="D378" s="30" t="s">
        <v>141</v>
      </c>
      <c r="E378" s="31">
        <v>8</v>
      </c>
      <c r="F378" s="30" t="s">
        <v>141</v>
      </c>
      <c r="G378" s="67" t="s">
        <v>1347</v>
      </c>
      <c r="H378" s="30" t="s">
        <v>71</v>
      </c>
      <c r="I378" s="67"/>
      <c r="J378" s="67" t="s">
        <v>1453</v>
      </c>
      <c r="K378" s="32" t="s">
        <v>228</v>
      </c>
      <c r="L378" s="30" t="s">
        <v>229</v>
      </c>
      <c r="M378" s="31" t="s">
        <v>1530</v>
      </c>
      <c r="N378" s="31" t="s">
        <v>1530</v>
      </c>
      <c r="O378" s="30" t="s">
        <v>1531</v>
      </c>
      <c r="P378" s="31"/>
      <c r="Q378" s="30" t="s">
        <v>1532</v>
      </c>
      <c r="R378" s="30">
        <v>6022000</v>
      </c>
      <c r="S378" s="30">
        <v>642</v>
      </c>
      <c r="T378" s="30" t="s">
        <v>77</v>
      </c>
      <c r="U378" s="31">
        <v>1</v>
      </c>
      <c r="V378" s="33">
        <v>30</v>
      </c>
      <c r="W378" s="33">
        <v>30</v>
      </c>
      <c r="X378" s="31">
        <v>2013</v>
      </c>
      <c r="Y378" s="31" t="s">
        <v>104</v>
      </c>
      <c r="Z378" s="31">
        <v>2013</v>
      </c>
      <c r="AA378" s="31" t="s">
        <v>104</v>
      </c>
      <c r="AB378" s="31">
        <v>2013</v>
      </c>
      <c r="AC378" s="31" t="s">
        <v>105</v>
      </c>
      <c r="AD378" s="31">
        <v>2014</v>
      </c>
      <c r="AE378" s="31" t="s">
        <v>93</v>
      </c>
      <c r="AF378" s="31">
        <v>2014</v>
      </c>
      <c r="AG378" s="31" t="s">
        <v>93</v>
      </c>
      <c r="AH378" s="31">
        <v>2014</v>
      </c>
      <c r="AI378" s="31" t="s">
        <v>92</v>
      </c>
      <c r="AJ378" s="31" t="s">
        <v>256</v>
      </c>
      <c r="AK378" s="31" t="s">
        <v>83</v>
      </c>
      <c r="AL378" s="31"/>
      <c r="AM378" s="31" t="s">
        <v>288</v>
      </c>
      <c r="AN378" s="31" t="s">
        <v>289</v>
      </c>
      <c r="AO378" s="31"/>
      <c r="AP378" s="31" t="s">
        <v>1533</v>
      </c>
      <c r="AQ378" s="31"/>
    </row>
    <row r="379" spans="1:43" ht="45" customHeight="1">
      <c r="A379" s="27">
        <f t="shared" si="14"/>
        <v>354</v>
      </c>
      <c r="B379" s="28" t="s">
        <v>1534</v>
      </c>
      <c r="C379" s="29" t="s">
        <v>141</v>
      </c>
      <c r="D379" s="30" t="s">
        <v>141</v>
      </c>
      <c r="E379" s="31">
        <v>8</v>
      </c>
      <c r="F379" s="30" t="s">
        <v>141</v>
      </c>
      <c r="G379" s="67" t="s">
        <v>1347</v>
      </c>
      <c r="H379" s="30" t="s">
        <v>71</v>
      </c>
      <c r="I379" s="67"/>
      <c r="J379" s="67" t="s">
        <v>1453</v>
      </c>
      <c r="K379" s="32" t="s">
        <v>228</v>
      </c>
      <c r="L379" s="30" t="s">
        <v>229</v>
      </c>
      <c r="M379" s="31" t="s">
        <v>1535</v>
      </c>
      <c r="N379" s="31" t="s">
        <v>1535</v>
      </c>
      <c r="O379" s="30" t="s">
        <v>1536</v>
      </c>
      <c r="P379" s="31"/>
      <c r="Q379" s="30" t="s">
        <v>1513</v>
      </c>
      <c r="R379" s="30">
        <v>7499090</v>
      </c>
      <c r="S379" s="30">
        <v>642</v>
      </c>
      <c r="T379" s="30" t="s">
        <v>77</v>
      </c>
      <c r="U379" s="31">
        <v>1</v>
      </c>
      <c r="V379" s="33">
        <v>30</v>
      </c>
      <c r="W379" s="33">
        <v>30</v>
      </c>
      <c r="X379" s="31">
        <v>2013</v>
      </c>
      <c r="Y379" s="31" t="s">
        <v>104</v>
      </c>
      <c r="Z379" s="31">
        <v>2013</v>
      </c>
      <c r="AA379" s="31" t="s">
        <v>104</v>
      </c>
      <c r="AB379" s="31">
        <v>2013</v>
      </c>
      <c r="AC379" s="31" t="s">
        <v>105</v>
      </c>
      <c r="AD379" s="31">
        <v>2014</v>
      </c>
      <c r="AE379" s="31" t="s">
        <v>93</v>
      </c>
      <c r="AF379" s="31">
        <v>2014</v>
      </c>
      <c r="AG379" s="31" t="s">
        <v>93</v>
      </c>
      <c r="AH379" s="31">
        <v>2014</v>
      </c>
      <c r="AI379" s="31" t="s">
        <v>92</v>
      </c>
      <c r="AJ379" s="31" t="s">
        <v>256</v>
      </c>
      <c r="AK379" s="31" t="s">
        <v>83</v>
      </c>
      <c r="AL379" s="31"/>
      <c r="AM379" s="31" t="s">
        <v>288</v>
      </c>
      <c r="AN379" s="31" t="s">
        <v>289</v>
      </c>
      <c r="AO379" s="31"/>
      <c r="AP379" s="31" t="s">
        <v>1537</v>
      </c>
      <c r="AQ379" s="31"/>
    </row>
    <row r="380" spans="1:43" ht="45" customHeight="1">
      <c r="A380" s="27">
        <f t="shared" si="14"/>
        <v>355</v>
      </c>
      <c r="B380" s="28" t="s">
        <v>1538</v>
      </c>
      <c r="C380" s="29" t="s">
        <v>141</v>
      </c>
      <c r="D380" s="30" t="s">
        <v>141</v>
      </c>
      <c r="E380" s="31">
        <v>8</v>
      </c>
      <c r="F380" s="30" t="s">
        <v>141</v>
      </c>
      <c r="G380" s="67" t="s">
        <v>1347</v>
      </c>
      <c r="H380" s="30" t="s">
        <v>71</v>
      </c>
      <c r="I380" s="67"/>
      <c r="J380" s="67" t="s">
        <v>1453</v>
      </c>
      <c r="K380" s="32" t="s">
        <v>228</v>
      </c>
      <c r="L380" s="30" t="s">
        <v>229</v>
      </c>
      <c r="M380" s="31" t="s">
        <v>1539</v>
      </c>
      <c r="N380" s="31" t="s">
        <v>1539</v>
      </c>
      <c r="O380" s="30" t="s">
        <v>1540</v>
      </c>
      <c r="P380" s="31"/>
      <c r="Q380" s="30" t="s">
        <v>1481</v>
      </c>
      <c r="R380" s="30">
        <v>9010020</v>
      </c>
      <c r="S380" s="30">
        <v>642</v>
      </c>
      <c r="T380" s="30" t="s">
        <v>77</v>
      </c>
      <c r="U380" s="31">
        <v>1</v>
      </c>
      <c r="V380" s="33">
        <v>10</v>
      </c>
      <c r="W380" s="33">
        <v>10</v>
      </c>
      <c r="X380" s="31">
        <v>2013</v>
      </c>
      <c r="Y380" s="31" t="s">
        <v>104</v>
      </c>
      <c r="Z380" s="31">
        <v>2013</v>
      </c>
      <c r="AA380" s="31" t="s">
        <v>104</v>
      </c>
      <c r="AB380" s="31">
        <v>2013</v>
      </c>
      <c r="AC380" s="31" t="s">
        <v>105</v>
      </c>
      <c r="AD380" s="31">
        <v>2014</v>
      </c>
      <c r="AE380" s="31" t="s">
        <v>93</v>
      </c>
      <c r="AF380" s="31">
        <v>2014</v>
      </c>
      <c r="AG380" s="31" t="s">
        <v>93</v>
      </c>
      <c r="AH380" s="31">
        <v>2014</v>
      </c>
      <c r="AI380" s="31" t="s">
        <v>92</v>
      </c>
      <c r="AJ380" s="31" t="s">
        <v>256</v>
      </c>
      <c r="AK380" s="31" t="s">
        <v>83</v>
      </c>
      <c r="AL380" s="31"/>
      <c r="AM380" s="31" t="s">
        <v>288</v>
      </c>
      <c r="AN380" s="31" t="s">
        <v>289</v>
      </c>
      <c r="AO380" s="31"/>
      <c r="AP380" s="31" t="s">
        <v>1541</v>
      </c>
      <c r="AQ380" s="31"/>
    </row>
    <row r="381" spans="1:43" ht="33.75" customHeight="1">
      <c r="A381" s="27">
        <f t="shared" si="14"/>
        <v>356</v>
      </c>
      <c r="B381" s="28" t="s">
        <v>1542</v>
      </c>
      <c r="C381" s="29" t="s">
        <v>141</v>
      </c>
      <c r="D381" s="30" t="s">
        <v>141</v>
      </c>
      <c r="E381" s="31">
        <v>8</v>
      </c>
      <c r="F381" s="30" t="s">
        <v>141</v>
      </c>
      <c r="G381" s="67" t="s">
        <v>1347</v>
      </c>
      <c r="H381" s="30" t="s">
        <v>71</v>
      </c>
      <c r="I381" s="67"/>
      <c r="J381" s="67" t="s">
        <v>1453</v>
      </c>
      <c r="K381" s="32" t="s">
        <v>228</v>
      </c>
      <c r="L381" s="30" t="s">
        <v>229</v>
      </c>
      <c r="M381" s="31" t="s">
        <v>1543</v>
      </c>
      <c r="N381" s="31" t="s">
        <v>1543</v>
      </c>
      <c r="O381" s="30" t="s">
        <v>1544</v>
      </c>
      <c r="P381" s="31"/>
      <c r="Q381" s="30" t="s">
        <v>1545</v>
      </c>
      <c r="R381" s="30">
        <v>9311100</v>
      </c>
      <c r="S381" s="30">
        <v>642</v>
      </c>
      <c r="T381" s="30" t="s">
        <v>77</v>
      </c>
      <c r="U381" s="31">
        <v>1</v>
      </c>
      <c r="V381" s="33">
        <v>22</v>
      </c>
      <c r="W381" s="33">
        <v>22</v>
      </c>
      <c r="X381" s="31">
        <v>2013</v>
      </c>
      <c r="Y381" s="31" t="s">
        <v>104</v>
      </c>
      <c r="Z381" s="31">
        <v>2013</v>
      </c>
      <c r="AA381" s="31" t="s">
        <v>104</v>
      </c>
      <c r="AB381" s="31">
        <v>2013</v>
      </c>
      <c r="AC381" s="31" t="s">
        <v>105</v>
      </c>
      <c r="AD381" s="31">
        <v>2014</v>
      </c>
      <c r="AE381" s="31" t="s">
        <v>93</v>
      </c>
      <c r="AF381" s="31">
        <v>2014</v>
      </c>
      <c r="AG381" s="31" t="s">
        <v>93</v>
      </c>
      <c r="AH381" s="31">
        <v>2014</v>
      </c>
      <c r="AI381" s="31" t="s">
        <v>92</v>
      </c>
      <c r="AJ381" s="31" t="s">
        <v>256</v>
      </c>
      <c r="AK381" s="31" t="s">
        <v>83</v>
      </c>
      <c r="AL381" s="31"/>
      <c r="AM381" s="31" t="s">
        <v>288</v>
      </c>
      <c r="AN381" s="31" t="s">
        <v>289</v>
      </c>
      <c r="AO381" s="31"/>
      <c r="AP381" s="31" t="s">
        <v>1546</v>
      </c>
      <c r="AQ381" s="31"/>
    </row>
    <row r="382" spans="1:43" ht="45" customHeight="1">
      <c r="A382" s="27">
        <f t="shared" si="14"/>
        <v>357</v>
      </c>
      <c r="B382" s="28" t="s">
        <v>1547</v>
      </c>
      <c r="C382" s="29" t="s">
        <v>141</v>
      </c>
      <c r="D382" s="30" t="s">
        <v>141</v>
      </c>
      <c r="E382" s="31">
        <v>8</v>
      </c>
      <c r="F382" s="30" t="s">
        <v>141</v>
      </c>
      <c r="G382" s="67" t="s">
        <v>1347</v>
      </c>
      <c r="H382" s="30" t="s">
        <v>71</v>
      </c>
      <c r="I382" s="67"/>
      <c r="J382" s="67" t="s">
        <v>1453</v>
      </c>
      <c r="K382" s="32" t="s">
        <v>228</v>
      </c>
      <c r="L382" s="30" t="s">
        <v>229</v>
      </c>
      <c r="M382" s="31" t="s">
        <v>1548</v>
      </c>
      <c r="N382" s="31" t="s">
        <v>1548</v>
      </c>
      <c r="O382" s="30" t="s">
        <v>1549</v>
      </c>
      <c r="P382" s="31"/>
      <c r="Q382" s="30" t="s">
        <v>1481</v>
      </c>
      <c r="R382" s="30">
        <v>9010010</v>
      </c>
      <c r="S382" s="30">
        <v>642</v>
      </c>
      <c r="T382" s="30" t="s">
        <v>77</v>
      </c>
      <c r="U382" s="31">
        <v>1</v>
      </c>
      <c r="V382" s="33">
        <v>17</v>
      </c>
      <c r="W382" s="33">
        <v>17</v>
      </c>
      <c r="X382" s="31">
        <v>2013</v>
      </c>
      <c r="Y382" s="31" t="s">
        <v>104</v>
      </c>
      <c r="Z382" s="31">
        <v>2013</v>
      </c>
      <c r="AA382" s="31" t="s">
        <v>104</v>
      </c>
      <c r="AB382" s="31">
        <v>2013</v>
      </c>
      <c r="AC382" s="31" t="s">
        <v>105</v>
      </c>
      <c r="AD382" s="31">
        <v>2014</v>
      </c>
      <c r="AE382" s="31" t="s">
        <v>93</v>
      </c>
      <c r="AF382" s="31">
        <v>2014</v>
      </c>
      <c r="AG382" s="31" t="s">
        <v>93</v>
      </c>
      <c r="AH382" s="31">
        <v>2014</v>
      </c>
      <c r="AI382" s="31" t="s">
        <v>92</v>
      </c>
      <c r="AJ382" s="31" t="s">
        <v>256</v>
      </c>
      <c r="AK382" s="31" t="s">
        <v>83</v>
      </c>
      <c r="AL382" s="31"/>
      <c r="AM382" s="31" t="s">
        <v>288</v>
      </c>
      <c r="AN382" s="31" t="s">
        <v>289</v>
      </c>
      <c r="AO382" s="31"/>
      <c r="AP382" s="31" t="s">
        <v>1550</v>
      </c>
      <c r="AQ382" s="31"/>
    </row>
    <row r="383" spans="1:43" ht="90" customHeight="1">
      <c r="A383" s="27">
        <f t="shared" si="14"/>
        <v>358</v>
      </c>
      <c r="B383" s="28" t="s">
        <v>1551</v>
      </c>
      <c r="C383" s="29" t="s">
        <v>141</v>
      </c>
      <c r="D383" s="30" t="s">
        <v>141</v>
      </c>
      <c r="E383" s="31">
        <v>8</v>
      </c>
      <c r="F383" s="30" t="s">
        <v>141</v>
      </c>
      <c r="G383" s="67" t="s">
        <v>1347</v>
      </c>
      <c r="H383" s="30" t="s">
        <v>71</v>
      </c>
      <c r="I383" s="67"/>
      <c r="J383" s="67" t="s">
        <v>1453</v>
      </c>
      <c r="K383" s="32" t="s">
        <v>228</v>
      </c>
      <c r="L383" s="30" t="s">
        <v>229</v>
      </c>
      <c r="M383" s="31" t="s">
        <v>1552</v>
      </c>
      <c r="N383" s="31" t="s">
        <v>1552</v>
      </c>
      <c r="O383" s="30" t="s">
        <v>1469</v>
      </c>
      <c r="P383" s="31"/>
      <c r="Q383" s="30">
        <v>52</v>
      </c>
      <c r="R383" s="30">
        <v>5200000</v>
      </c>
      <c r="S383" s="30">
        <v>642</v>
      </c>
      <c r="T383" s="30" t="s">
        <v>77</v>
      </c>
      <c r="U383" s="31">
        <v>1</v>
      </c>
      <c r="V383" s="33">
        <v>60</v>
      </c>
      <c r="W383" s="33">
        <v>60</v>
      </c>
      <c r="X383" s="31">
        <v>2013</v>
      </c>
      <c r="Y383" s="31" t="s">
        <v>104</v>
      </c>
      <c r="Z383" s="31">
        <v>2013</v>
      </c>
      <c r="AA383" s="31" t="s">
        <v>104</v>
      </c>
      <c r="AB383" s="31">
        <v>2013</v>
      </c>
      <c r="AC383" s="31" t="s">
        <v>105</v>
      </c>
      <c r="AD383" s="31">
        <v>2014</v>
      </c>
      <c r="AE383" s="31" t="s">
        <v>93</v>
      </c>
      <c r="AF383" s="31">
        <v>2014</v>
      </c>
      <c r="AG383" s="31" t="s">
        <v>93</v>
      </c>
      <c r="AH383" s="31">
        <v>2014</v>
      </c>
      <c r="AI383" s="31" t="s">
        <v>92</v>
      </c>
      <c r="AJ383" s="31" t="s">
        <v>256</v>
      </c>
      <c r="AK383" s="31" t="s">
        <v>83</v>
      </c>
      <c r="AL383" s="31"/>
      <c r="AM383" s="31" t="s">
        <v>288</v>
      </c>
      <c r="AN383" s="31" t="s">
        <v>289</v>
      </c>
      <c r="AO383" s="31"/>
      <c r="AP383" s="31" t="s">
        <v>1553</v>
      </c>
      <c r="AQ383" s="31"/>
    </row>
    <row r="384" spans="1:43" ht="56.25" customHeight="1">
      <c r="A384" s="27">
        <f t="shared" ref="A384:A447" si="15">A383+1</f>
        <v>359</v>
      </c>
      <c r="B384" s="28" t="s">
        <v>1554</v>
      </c>
      <c r="C384" s="29" t="s">
        <v>141</v>
      </c>
      <c r="D384" s="30" t="s">
        <v>141</v>
      </c>
      <c r="E384" s="31">
        <v>8</v>
      </c>
      <c r="F384" s="30" t="s">
        <v>141</v>
      </c>
      <c r="G384" s="67" t="s">
        <v>1347</v>
      </c>
      <c r="H384" s="30" t="s">
        <v>71</v>
      </c>
      <c r="I384" s="67"/>
      <c r="J384" s="67" t="s">
        <v>1453</v>
      </c>
      <c r="K384" s="32" t="s">
        <v>228</v>
      </c>
      <c r="L384" s="30" t="s">
        <v>229</v>
      </c>
      <c r="M384" s="31" t="s">
        <v>1555</v>
      </c>
      <c r="N384" s="31" t="s">
        <v>1555</v>
      </c>
      <c r="O384" s="30" t="s">
        <v>1556</v>
      </c>
      <c r="P384" s="31"/>
      <c r="Q384" s="30" t="s">
        <v>543</v>
      </c>
      <c r="R384" s="30">
        <v>7499090</v>
      </c>
      <c r="S384" s="30">
        <v>642</v>
      </c>
      <c r="T384" s="30" t="s">
        <v>77</v>
      </c>
      <c r="U384" s="31">
        <v>1</v>
      </c>
      <c r="V384" s="33">
        <v>65</v>
      </c>
      <c r="W384" s="33">
        <v>65</v>
      </c>
      <c r="X384" s="31">
        <v>2013</v>
      </c>
      <c r="Y384" s="31" t="s">
        <v>104</v>
      </c>
      <c r="Z384" s="31">
        <v>2013</v>
      </c>
      <c r="AA384" s="31" t="s">
        <v>105</v>
      </c>
      <c r="AB384" s="31">
        <v>2013</v>
      </c>
      <c r="AC384" s="31" t="s">
        <v>106</v>
      </c>
      <c r="AD384" s="31">
        <v>2014</v>
      </c>
      <c r="AE384" s="31" t="s">
        <v>93</v>
      </c>
      <c r="AF384" s="31">
        <v>2014</v>
      </c>
      <c r="AG384" s="31" t="s">
        <v>94</v>
      </c>
      <c r="AH384" s="31">
        <v>2014</v>
      </c>
      <c r="AI384" s="31" t="s">
        <v>80</v>
      </c>
      <c r="AJ384" s="31" t="s">
        <v>256</v>
      </c>
      <c r="AK384" s="31" t="s">
        <v>83</v>
      </c>
      <c r="AL384" s="31"/>
      <c r="AM384" s="31" t="s">
        <v>288</v>
      </c>
      <c r="AN384" s="31" t="s">
        <v>289</v>
      </c>
      <c r="AO384" s="31"/>
      <c r="AP384" s="31" t="s">
        <v>626</v>
      </c>
      <c r="AQ384" s="31"/>
    </row>
    <row r="385" spans="1:43" ht="67.5" customHeight="1">
      <c r="A385" s="27">
        <f t="shared" si="15"/>
        <v>360</v>
      </c>
      <c r="B385" s="28" t="s">
        <v>1557</v>
      </c>
      <c r="C385" s="29" t="s">
        <v>141</v>
      </c>
      <c r="D385" s="30" t="s">
        <v>141</v>
      </c>
      <c r="E385" s="31">
        <v>8</v>
      </c>
      <c r="F385" s="30" t="s">
        <v>141</v>
      </c>
      <c r="G385" s="67" t="s">
        <v>1347</v>
      </c>
      <c r="H385" s="30" t="s">
        <v>71</v>
      </c>
      <c r="I385" s="67"/>
      <c r="J385" s="67" t="s">
        <v>1453</v>
      </c>
      <c r="K385" s="32" t="s">
        <v>228</v>
      </c>
      <c r="L385" s="30" t="s">
        <v>229</v>
      </c>
      <c r="M385" s="31" t="s">
        <v>1558</v>
      </c>
      <c r="N385" s="31" t="s">
        <v>1558</v>
      </c>
      <c r="O385" s="30" t="s">
        <v>1559</v>
      </c>
      <c r="P385" s="31"/>
      <c r="Q385" s="30" t="s">
        <v>1560</v>
      </c>
      <c r="R385" s="30">
        <v>7499090</v>
      </c>
      <c r="S385" s="30">
        <v>642</v>
      </c>
      <c r="T385" s="30" t="s">
        <v>77</v>
      </c>
      <c r="U385" s="31">
        <v>1</v>
      </c>
      <c r="V385" s="33">
        <v>310</v>
      </c>
      <c r="W385" s="33">
        <v>250</v>
      </c>
      <c r="X385" s="31">
        <v>2013</v>
      </c>
      <c r="Y385" s="31" t="s">
        <v>104</v>
      </c>
      <c r="Z385" s="31">
        <v>2013</v>
      </c>
      <c r="AA385" s="31" t="s">
        <v>105</v>
      </c>
      <c r="AB385" s="31">
        <v>2013</v>
      </c>
      <c r="AC385" s="31" t="s">
        <v>92</v>
      </c>
      <c r="AD385" s="31">
        <v>2014</v>
      </c>
      <c r="AE385" s="31" t="s">
        <v>94</v>
      </c>
      <c r="AF385" s="31">
        <v>2014</v>
      </c>
      <c r="AG385" s="31" t="s">
        <v>78</v>
      </c>
      <c r="AH385" s="31">
        <v>2015</v>
      </c>
      <c r="AI385" s="31" t="s">
        <v>94</v>
      </c>
      <c r="AJ385" s="31" t="s">
        <v>107</v>
      </c>
      <c r="AK385" s="31" t="s">
        <v>108</v>
      </c>
      <c r="AL385" s="31"/>
      <c r="AM385" s="31" t="s">
        <v>288</v>
      </c>
      <c r="AN385" s="31" t="s">
        <v>289</v>
      </c>
      <c r="AO385" s="31"/>
      <c r="AP385" s="31" t="s">
        <v>1561</v>
      </c>
      <c r="AQ385" s="31"/>
    </row>
    <row r="386" spans="1:43" ht="49.5" customHeight="1">
      <c r="A386" s="27">
        <f t="shared" si="15"/>
        <v>361</v>
      </c>
      <c r="B386" s="28" t="s">
        <v>1562</v>
      </c>
      <c r="C386" s="29" t="s">
        <v>141</v>
      </c>
      <c r="D386" s="30" t="s">
        <v>141</v>
      </c>
      <c r="E386" s="31">
        <v>8</v>
      </c>
      <c r="F386" s="30" t="s">
        <v>141</v>
      </c>
      <c r="G386" s="67" t="s">
        <v>1347</v>
      </c>
      <c r="H386" s="30" t="s">
        <v>71</v>
      </c>
      <c r="I386" s="67"/>
      <c r="J386" s="67" t="s">
        <v>1453</v>
      </c>
      <c r="K386" s="32" t="s">
        <v>228</v>
      </c>
      <c r="L386" s="30" t="s">
        <v>229</v>
      </c>
      <c r="M386" s="31" t="s">
        <v>1563</v>
      </c>
      <c r="N386" s="31" t="s">
        <v>1563</v>
      </c>
      <c r="O386" s="30" t="s">
        <v>1564</v>
      </c>
      <c r="P386" s="31"/>
      <c r="Q386" s="30" t="s">
        <v>1560</v>
      </c>
      <c r="R386" s="30">
        <v>7499090</v>
      </c>
      <c r="S386" s="30">
        <v>642</v>
      </c>
      <c r="T386" s="30" t="s">
        <v>77</v>
      </c>
      <c r="U386" s="31">
        <v>1</v>
      </c>
      <c r="V386" s="33">
        <v>410</v>
      </c>
      <c r="W386" s="33">
        <v>320</v>
      </c>
      <c r="X386" s="31">
        <v>2013</v>
      </c>
      <c r="Y386" s="31" t="s">
        <v>104</v>
      </c>
      <c r="Z386" s="31">
        <v>2013</v>
      </c>
      <c r="AA386" s="31" t="s">
        <v>105</v>
      </c>
      <c r="AB386" s="31">
        <v>2013</v>
      </c>
      <c r="AC386" s="31" t="s">
        <v>92</v>
      </c>
      <c r="AD386" s="31">
        <v>2014</v>
      </c>
      <c r="AE386" s="31" t="s">
        <v>94</v>
      </c>
      <c r="AF386" s="31">
        <v>2014</v>
      </c>
      <c r="AG386" s="31" t="s">
        <v>78</v>
      </c>
      <c r="AH386" s="31">
        <v>2015</v>
      </c>
      <c r="AI386" s="31" t="s">
        <v>94</v>
      </c>
      <c r="AJ386" s="31" t="s">
        <v>107</v>
      </c>
      <c r="AK386" s="31" t="s">
        <v>108</v>
      </c>
      <c r="AL386" s="31"/>
      <c r="AM386" s="31" t="s">
        <v>288</v>
      </c>
      <c r="AN386" s="31" t="s">
        <v>289</v>
      </c>
      <c r="AO386" s="31"/>
      <c r="AP386" s="31" t="s">
        <v>626</v>
      </c>
      <c r="AQ386" s="31"/>
    </row>
    <row r="387" spans="1:43" ht="49.5" customHeight="1">
      <c r="A387" s="27">
        <f t="shared" si="15"/>
        <v>362</v>
      </c>
      <c r="B387" s="28" t="s">
        <v>1565</v>
      </c>
      <c r="C387" s="29" t="s">
        <v>141</v>
      </c>
      <c r="D387" s="30" t="s">
        <v>141</v>
      </c>
      <c r="E387" s="31">
        <v>8</v>
      </c>
      <c r="F387" s="30" t="s">
        <v>141</v>
      </c>
      <c r="G387" s="67" t="s">
        <v>1347</v>
      </c>
      <c r="H387" s="30" t="s">
        <v>71</v>
      </c>
      <c r="I387" s="67"/>
      <c r="J387" s="67" t="s">
        <v>1453</v>
      </c>
      <c r="K387" s="32" t="s">
        <v>228</v>
      </c>
      <c r="L387" s="30" t="s">
        <v>229</v>
      </c>
      <c r="M387" s="31" t="s">
        <v>1566</v>
      </c>
      <c r="N387" s="31" t="s">
        <v>1566</v>
      </c>
      <c r="O387" s="30" t="s">
        <v>1567</v>
      </c>
      <c r="P387" s="31"/>
      <c r="Q387" s="30" t="s">
        <v>1568</v>
      </c>
      <c r="R387" s="30">
        <v>95022070</v>
      </c>
      <c r="S387" s="30">
        <v>642</v>
      </c>
      <c r="T387" s="30" t="s">
        <v>77</v>
      </c>
      <c r="U387" s="31">
        <v>1</v>
      </c>
      <c r="V387" s="33">
        <v>160</v>
      </c>
      <c r="W387" s="33">
        <v>133</v>
      </c>
      <c r="X387" s="31">
        <v>2013</v>
      </c>
      <c r="Y387" s="31" t="s">
        <v>104</v>
      </c>
      <c r="Z387" s="31">
        <v>2013</v>
      </c>
      <c r="AA387" s="31" t="s">
        <v>105</v>
      </c>
      <c r="AB387" s="31">
        <v>2013</v>
      </c>
      <c r="AC387" s="31" t="s">
        <v>92</v>
      </c>
      <c r="AD387" s="31">
        <v>2014</v>
      </c>
      <c r="AE387" s="31" t="s">
        <v>94</v>
      </c>
      <c r="AF387" s="31">
        <v>2014</v>
      </c>
      <c r="AG387" s="31" t="s">
        <v>78</v>
      </c>
      <c r="AH387" s="31">
        <v>2015</v>
      </c>
      <c r="AI387" s="31" t="s">
        <v>94</v>
      </c>
      <c r="AJ387" s="31" t="s">
        <v>107</v>
      </c>
      <c r="AK387" s="31" t="s">
        <v>108</v>
      </c>
      <c r="AL387" s="31"/>
      <c r="AM387" s="31" t="s">
        <v>288</v>
      </c>
      <c r="AN387" s="31" t="s">
        <v>289</v>
      </c>
      <c r="AO387" s="31"/>
      <c r="AP387" s="31" t="s">
        <v>1569</v>
      </c>
      <c r="AQ387" s="31"/>
    </row>
    <row r="388" spans="1:43" ht="49.5" customHeight="1">
      <c r="A388" s="27">
        <f t="shared" si="15"/>
        <v>363</v>
      </c>
      <c r="B388" s="28" t="s">
        <v>1570</v>
      </c>
      <c r="C388" s="29" t="s">
        <v>141</v>
      </c>
      <c r="D388" s="30" t="s">
        <v>141</v>
      </c>
      <c r="E388" s="31">
        <v>8</v>
      </c>
      <c r="F388" s="30" t="s">
        <v>141</v>
      </c>
      <c r="G388" s="67" t="s">
        <v>1347</v>
      </c>
      <c r="H388" s="30" t="s">
        <v>71</v>
      </c>
      <c r="I388" s="67"/>
      <c r="J388" s="67" t="s">
        <v>1453</v>
      </c>
      <c r="K388" s="32" t="s">
        <v>228</v>
      </c>
      <c r="L388" s="30" t="s">
        <v>229</v>
      </c>
      <c r="M388" s="31" t="s">
        <v>1571</v>
      </c>
      <c r="N388" s="31" t="s">
        <v>1572</v>
      </c>
      <c r="O388" s="30" t="s">
        <v>1573</v>
      </c>
      <c r="P388" s="31"/>
      <c r="Q388" s="30" t="s">
        <v>1481</v>
      </c>
      <c r="R388" s="30">
        <v>9010020</v>
      </c>
      <c r="S388" s="30">
        <v>642</v>
      </c>
      <c r="T388" s="30" t="s">
        <v>77</v>
      </c>
      <c r="U388" s="31">
        <v>1</v>
      </c>
      <c r="V388" s="33">
        <v>23</v>
      </c>
      <c r="W388" s="33">
        <v>23</v>
      </c>
      <c r="X388" s="31">
        <v>2013</v>
      </c>
      <c r="Y388" s="31" t="s">
        <v>105</v>
      </c>
      <c r="Z388" s="31">
        <v>2013</v>
      </c>
      <c r="AA388" s="31" t="s">
        <v>106</v>
      </c>
      <c r="AB388" s="31">
        <v>2013</v>
      </c>
      <c r="AC388" s="31" t="s">
        <v>92</v>
      </c>
      <c r="AD388" s="31">
        <v>2014</v>
      </c>
      <c r="AE388" s="31" t="s">
        <v>93</v>
      </c>
      <c r="AF388" s="31">
        <v>2014</v>
      </c>
      <c r="AG388" s="31" t="s">
        <v>93</v>
      </c>
      <c r="AH388" s="31">
        <v>2014</v>
      </c>
      <c r="AI388" s="31" t="s">
        <v>92</v>
      </c>
      <c r="AJ388" s="31" t="s">
        <v>256</v>
      </c>
      <c r="AK388" s="31" t="s">
        <v>83</v>
      </c>
      <c r="AL388" s="31"/>
      <c r="AM388" s="31" t="s">
        <v>288</v>
      </c>
      <c r="AN388" s="31" t="s">
        <v>289</v>
      </c>
      <c r="AO388" s="31"/>
      <c r="AP388" s="31" t="s">
        <v>1574</v>
      </c>
      <c r="AQ388" s="31"/>
    </row>
    <row r="389" spans="1:43" ht="49.5" customHeight="1">
      <c r="A389" s="27">
        <f t="shared" si="15"/>
        <v>364</v>
      </c>
      <c r="B389" s="28" t="s">
        <v>1575</v>
      </c>
      <c r="C389" s="29" t="s">
        <v>141</v>
      </c>
      <c r="D389" s="30" t="s">
        <v>141</v>
      </c>
      <c r="E389" s="31">
        <v>8</v>
      </c>
      <c r="F389" s="30" t="s">
        <v>141</v>
      </c>
      <c r="G389" s="67" t="s">
        <v>1347</v>
      </c>
      <c r="H389" s="30" t="s">
        <v>71</v>
      </c>
      <c r="I389" s="67"/>
      <c r="J389" s="67" t="s">
        <v>1453</v>
      </c>
      <c r="K389" s="32" t="s">
        <v>228</v>
      </c>
      <c r="L389" s="30" t="s">
        <v>229</v>
      </c>
      <c r="M389" s="31" t="s">
        <v>1576</v>
      </c>
      <c r="N389" s="31" t="s">
        <v>1577</v>
      </c>
      <c r="O389" s="30" t="s">
        <v>1573</v>
      </c>
      <c r="P389" s="31"/>
      <c r="Q389" s="30" t="s">
        <v>1481</v>
      </c>
      <c r="R389" s="30">
        <v>9010020</v>
      </c>
      <c r="S389" s="30">
        <v>642</v>
      </c>
      <c r="T389" s="30" t="s">
        <v>77</v>
      </c>
      <c r="U389" s="31">
        <v>1</v>
      </c>
      <c r="V389" s="33">
        <v>88.5</v>
      </c>
      <c r="W389" s="33">
        <v>88.5</v>
      </c>
      <c r="X389" s="31">
        <v>2013</v>
      </c>
      <c r="Y389" s="31" t="s">
        <v>105</v>
      </c>
      <c r="Z389" s="31">
        <v>2013</v>
      </c>
      <c r="AA389" s="31" t="s">
        <v>106</v>
      </c>
      <c r="AB389" s="31">
        <v>2013</v>
      </c>
      <c r="AC389" s="31" t="s">
        <v>92</v>
      </c>
      <c r="AD389" s="31">
        <v>2014</v>
      </c>
      <c r="AE389" s="31" t="s">
        <v>93</v>
      </c>
      <c r="AF389" s="31">
        <v>2014</v>
      </c>
      <c r="AG389" s="31" t="s">
        <v>93</v>
      </c>
      <c r="AH389" s="31">
        <v>2014</v>
      </c>
      <c r="AI389" s="31" t="s">
        <v>92</v>
      </c>
      <c r="AJ389" s="31" t="s">
        <v>256</v>
      </c>
      <c r="AK389" s="31" t="s">
        <v>83</v>
      </c>
      <c r="AL389" s="31"/>
      <c r="AM389" s="31" t="s">
        <v>288</v>
      </c>
      <c r="AN389" s="31" t="s">
        <v>289</v>
      </c>
      <c r="AO389" s="31"/>
      <c r="AP389" s="31" t="s">
        <v>1578</v>
      </c>
      <c r="AQ389" s="31"/>
    </row>
    <row r="390" spans="1:43" ht="49.5" customHeight="1">
      <c r="A390" s="27">
        <f t="shared" si="15"/>
        <v>365</v>
      </c>
      <c r="B390" s="28" t="s">
        <v>1579</v>
      </c>
      <c r="C390" s="29" t="s">
        <v>141</v>
      </c>
      <c r="D390" s="30" t="s">
        <v>141</v>
      </c>
      <c r="E390" s="31">
        <v>8</v>
      </c>
      <c r="F390" s="30" t="s">
        <v>141</v>
      </c>
      <c r="G390" s="67" t="s">
        <v>1347</v>
      </c>
      <c r="H390" s="30" t="s">
        <v>71</v>
      </c>
      <c r="I390" s="67"/>
      <c r="J390" s="67" t="s">
        <v>1453</v>
      </c>
      <c r="K390" s="32" t="s">
        <v>228</v>
      </c>
      <c r="L390" s="30" t="s">
        <v>229</v>
      </c>
      <c r="M390" s="31" t="s">
        <v>1580</v>
      </c>
      <c r="N390" s="31" t="s">
        <v>1580</v>
      </c>
      <c r="O390" s="30" t="s">
        <v>1581</v>
      </c>
      <c r="P390" s="31"/>
      <c r="Q390" s="30" t="s">
        <v>1582</v>
      </c>
      <c r="R390" s="30">
        <v>4530000</v>
      </c>
      <c r="S390" s="30">
        <v>642</v>
      </c>
      <c r="T390" s="30" t="s">
        <v>77</v>
      </c>
      <c r="U390" s="31">
        <v>1</v>
      </c>
      <c r="V390" s="33">
        <v>200</v>
      </c>
      <c r="W390" s="33">
        <v>200</v>
      </c>
      <c r="X390" s="31">
        <v>2013</v>
      </c>
      <c r="Y390" s="31" t="s">
        <v>105</v>
      </c>
      <c r="Z390" s="31">
        <v>2014</v>
      </c>
      <c r="AA390" s="31" t="s">
        <v>106</v>
      </c>
      <c r="AB390" s="31">
        <v>2014</v>
      </c>
      <c r="AC390" s="31" t="s">
        <v>93</v>
      </c>
      <c r="AD390" s="31">
        <v>2014</v>
      </c>
      <c r="AE390" s="31" t="s">
        <v>78</v>
      </c>
      <c r="AF390" s="31">
        <v>2014</v>
      </c>
      <c r="AG390" s="31" t="s">
        <v>79</v>
      </c>
      <c r="AH390" s="31">
        <v>2014</v>
      </c>
      <c r="AI390" s="31" t="s">
        <v>185</v>
      </c>
      <c r="AJ390" s="31" t="s">
        <v>107</v>
      </c>
      <c r="AK390" s="31" t="s">
        <v>108</v>
      </c>
      <c r="AL390" s="31"/>
      <c r="AM390" s="31" t="s">
        <v>288</v>
      </c>
      <c r="AN390" s="31" t="s">
        <v>289</v>
      </c>
      <c r="AO390" s="31"/>
      <c r="AP390" s="31" t="s">
        <v>626</v>
      </c>
      <c r="AQ390" s="31"/>
    </row>
    <row r="391" spans="1:43" ht="49.5" customHeight="1">
      <c r="A391" s="27">
        <f t="shared" si="15"/>
        <v>366</v>
      </c>
      <c r="B391" s="28" t="s">
        <v>1583</v>
      </c>
      <c r="C391" s="29" t="s">
        <v>141</v>
      </c>
      <c r="D391" s="30" t="s">
        <v>141</v>
      </c>
      <c r="E391" s="31">
        <v>8</v>
      </c>
      <c r="F391" s="30" t="s">
        <v>141</v>
      </c>
      <c r="G391" s="67" t="s">
        <v>1347</v>
      </c>
      <c r="H391" s="30" t="s">
        <v>71</v>
      </c>
      <c r="I391" s="67"/>
      <c r="J391" s="67" t="s">
        <v>1453</v>
      </c>
      <c r="K391" s="32" t="s">
        <v>228</v>
      </c>
      <c r="L391" s="30" t="s">
        <v>229</v>
      </c>
      <c r="M391" s="31" t="s">
        <v>1584</v>
      </c>
      <c r="N391" s="31" t="s">
        <v>1584</v>
      </c>
      <c r="O391" s="30" t="s">
        <v>1585</v>
      </c>
      <c r="P391" s="31"/>
      <c r="Q391" s="30" t="s">
        <v>1586</v>
      </c>
      <c r="R391" s="30">
        <v>6420019</v>
      </c>
      <c r="S391" s="30">
        <v>642</v>
      </c>
      <c r="T391" s="30" t="s">
        <v>77</v>
      </c>
      <c r="U391" s="31">
        <v>1</v>
      </c>
      <c r="V391" s="33">
        <v>185</v>
      </c>
      <c r="W391" s="33">
        <v>123.33</v>
      </c>
      <c r="X391" s="31">
        <v>2013</v>
      </c>
      <c r="Y391" s="31" t="s">
        <v>106</v>
      </c>
      <c r="Z391" s="31">
        <v>2013</v>
      </c>
      <c r="AA391" s="31" t="s">
        <v>92</v>
      </c>
      <c r="AB391" s="31">
        <v>2014</v>
      </c>
      <c r="AC391" s="31" t="s">
        <v>94</v>
      </c>
      <c r="AD391" s="31">
        <v>2014</v>
      </c>
      <c r="AE391" s="31" t="s">
        <v>79</v>
      </c>
      <c r="AF391" s="31">
        <v>2014</v>
      </c>
      <c r="AG391" s="31" t="s">
        <v>80</v>
      </c>
      <c r="AH391" s="31">
        <v>2015</v>
      </c>
      <c r="AI391" s="31" t="s">
        <v>79</v>
      </c>
      <c r="AJ391" s="31" t="s">
        <v>107</v>
      </c>
      <c r="AK391" s="31" t="s">
        <v>108</v>
      </c>
      <c r="AL391" s="31"/>
      <c r="AM391" s="31" t="s">
        <v>288</v>
      </c>
      <c r="AN391" s="31" t="s">
        <v>289</v>
      </c>
      <c r="AO391" s="31"/>
      <c r="AP391" s="31" t="s">
        <v>1587</v>
      </c>
      <c r="AQ391" s="31"/>
    </row>
    <row r="392" spans="1:43" ht="45" customHeight="1">
      <c r="A392" s="27">
        <f t="shared" si="15"/>
        <v>367</v>
      </c>
      <c r="B392" s="28" t="s">
        <v>1588</v>
      </c>
      <c r="C392" s="29" t="s">
        <v>141</v>
      </c>
      <c r="D392" s="30" t="s">
        <v>141</v>
      </c>
      <c r="E392" s="31">
        <v>8</v>
      </c>
      <c r="F392" s="30" t="s">
        <v>141</v>
      </c>
      <c r="G392" s="67" t="s">
        <v>1347</v>
      </c>
      <c r="H392" s="30" t="s">
        <v>71</v>
      </c>
      <c r="I392" s="67"/>
      <c r="J392" s="67" t="s">
        <v>1453</v>
      </c>
      <c r="K392" s="32" t="s">
        <v>228</v>
      </c>
      <c r="L392" s="30" t="s">
        <v>229</v>
      </c>
      <c r="M392" s="31" t="s">
        <v>1589</v>
      </c>
      <c r="N392" s="31" t="s">
        <v>1589</v>
      </c>
      <c r="O392" s="30" t="s">
        <v>1590</v>
      </c>
      <c r="P392" s="31"/>
      <c r="Q392" s="30" t="s">
        <v>1591</v>
      </c>
      <c r="R392" s="30">
        <v>7499090</v>
      </c>
      <c r="S392" s="30">
        <v>642</v>
      </c>
      <c r="T392" s="30" t="s">
        <v>77</v>
      </c>
      <c r="U392" s="31">
        <v>1</v>
      </c>
      <c r="V392" s="33">
        <v>120</v>
      </c>
      <c r="W392" s="33">
        <v>120</v>
      </c>
      <c r="X392" s="31">
        <v>2013</v>
      </c>
      <c r="Y392" s="31" t="s">
        <v>106</v>
      </c>
      <c r="Z392" s="31">
        <v>2013</v>
      </c>
      <c r="AA392" s="31" t="s">
        <v>92</v>
      </c>
      <c r="AB392" s="31">
        <v>2014</v>
      </c>
      <c r="AC392" s="31" t="s">
        <v>94</v>
      </c>
      <c r="AD392" s="31">
        <v>2014</v>
      </c>
      <c r="AE392" s="31" t="s">
        <v>79</v>
      </c>
      <c r="AF392" s="31">
        <v>2014</v>
      </c>
      <c r="AG392" s="31" t="s">
        <v>80</v>
      </c>
      <c r="AH392" s="31">
        <v>2015</v>
      </c>
      <c r="AI392" s="31" t="s">
        <v>79</v>
      </c>
      <c r="AJ392" s="31" t="s">
        <v>107</v>
      </c>
      <c r="AK392" s="31" t="s">
        <v>108</v>
      </c>
      <c r="AL392" s="31"/>
      <c r="AM392" s="31" t="s">
        <v>288</v>
      </c>
      <c r="AN392" s="31" t="s">
        <v>289</v>
      </c>
      <c r="AO392" s="31"/>
      <c r="AP392" s="31" t="s">
        <v>1592</v>
      </c>
      <c r="AQ392" s="31"/>
    </row>
    <row r="393" spans="1:43" ht="36" customHeight="1">
      <c r="A393" s="27">
        <f t="shared" si="15"/>
        <v>368</v>
      </c>
      <c r="B393" s="28" t="s">
        <v>1593</v>
      </c>
      <c r="C393" s="29" t="s">
        <v>141</v>
      </c>
      <c r="D393" s="30" t="s">
        <v>141</v>
      </c>
      <c r="E393" s="31">
        <v>8</v>
      </c>
      <c r="F393" s="30" t="s">
        <v>141</v>
      </c>
      <c r="G393" s="67" t="s">
        <v>1347</v>
      </c>
      <c r="H393" s="30" t="s">
        <v>71</v>
      </c>
      <c r="I393" s="67"/>
      <c r="J393" s="67" t="s">
        <v>1453</v>
      </c>
      <c r="K393" s="32" t="s">
        <v>228</v>
      </c>
      <c r="L393" s="30" t="s">
        <v>229</v>
      </c>
      <c r="M393" s="31" t="s">
        <v>1594</v>
      </c>
      <c r="N393" s="31" t="s">
        <v>1594</v>
      </c>
      <c r="O393" s="30" t="s">
        <v>1595</v>
      </c>
      <c r="P393" s="31"/>
      <c r="Q393" s="30" t="s">
        <v>1596</v>
      </c>
      <c r="R393" s="30">
        <v>8040000</v>
      </c>
      <c r="S393" s="30">
        <v>642</v>
      </c>
      <c r="T393" s="30" t="s">
        <v>77</v>
      </c>
      <c r="U393" s="31">
        <v>1</v>
      </c>
      <c r="V393" s="33">
        <v>12</v>
      </c>
      <c r="W393" s="33">
        <v>12</v>
      </c>
      <c r="X393" s="31">
        <v>2013</v>
      </c>
      <c r="Y393" s="31" t="s">
        <v>92</v>
      </c>
      <c r="Z393" s="31">
        <v>2014</v>
      </c>
      <c r="AA393" s="31" t="s">
        <v>93</v>
      </c>
      <c r="AB393" s="31">
        <v>2014</v>
      </c>
      <c r="AC393" s="31" t="s">
        <v>94</v>
      </c>
      <c r="AD393" s="31">
        <v>2014</v>
      </c>
      <c r="AE393" s="31" t="s">
        <v>78</v>
      </c>
      <c r="AF393" s="31">
        <v>2014</v>
      </c>
      <c r="AG393" s="31" t="s">
        <v>79</v>
      </c>
      <c r="AH393" s="31">
        <v>2014</v>
      </c>
      <c r="AI393" s="31" t="s">
        <v>81</v>
      </c>
      <c r="AJ393" s="31" t="s">
        <v>256</v>
      </c>
      <c r="AK393" s="31" t="s">
        <v>83</v>
      </c>
      <c r="AL393" s="31"/>
      <c r="AM393" s="31" t="s">
        <v>288</v>
      </c>
      <c r="AN393" s="31" t="s">
        <v>289</v>
      </c>
      <c r="AO393" s="31"/>
      <c r="AP393" s="31" t="s">
        <v>626</v>
      </c>
      <c r="AQ393" s="31"/>
    </row>
    <row r="394" spans="1:43" ht="45" customHeight="1">
      <c r="A394" s="27">
        <f t="shared" si="15"/>
        <v>369</v>
      </c>
      <c r="B394" s="28" t="s">
        <v>1597</v>
      </c>
      <c r="C394" s="29" t="s">
        <v>141</v>
      </c>
      <c r="D394" s="30" t="s">
        <v>141</v>
      </c>
      <c r="E394" s="31">
        <v>8</v>
      </c>
      <c r="F394" s="30" t="s">
        <v>141</v>
      </c>
      <c r="G394" s="67" t="s">
        <v>1347</v>
      </c>
      <c r="H394" s="30" t="s">
        <v>71</v>
      </c>
      <c r="I394" s="67"/>
      <c r="J394" s="67" t="s">
        <v>1453</v>
      </c>
      <c r="K394" s="32" t="s">
        <v>228</v>
      </c>
      <c r="L394" s="30" t="s">
        <v>229</v>
      </c>
      <c r="M394" s="31" t="s">
        <v>1598</v>
      </c>
      <c r="N394" s="31" t="s">
        <v>1598</v>
      </c>
      <c r="O394" s="30" t="s">
        <v>1599</v>
      </c>
      <c r="P394" s="31"/>
      <c r="Q394" s="30" t="s">
        <v>543</v>
      </c>
      <c r="R394" s="30">
        <v>7499090</v>
      </c>
      <c r="S394" s="30">
        <v>642</v>
      </c>
      <c r="T394" s="30" t="s">
        <v>77</v>
      </c>
      <c r="U394" s="31">
        <v>1</v>
      </c>
      <c r="V394" s="33">
        <v>48</v>
      </c>
      <c r="W394" s="33">
        <v>48</v>
      </c>
      <c r="X394" s="31">
        <v>2013</v>
      </c>
      <c r="Y394" s="31" t="s">
        <v>92</v>
      </c>
      <c r="Z394" s="31">
        <v>2014</v>
      </c>
      <c r="AA394" s="31" t="s">
        <v>93</v>
      </c>
      <c r="AB394" s="31">
        <v>2014</v>
      </c>
      <c r="AC394" s="31" t="s">
        <v>94</v>
      </c>
      <c r="AD394" s="31">
        <v>2014</v>
      </c>
      <c r="AE394" s="31" t="s">
        <v>78</v>
      </c>
      <c r="AF394" s="31">
        <v>2014</v>
      </c>
      <c r="AG394" s="31" t="s">
        <v>79</v>
      </c>
      <c r="AH394" s="31">
        <v>2015</v>
      </c>
      <c r="AI394" s="31" t="s">
        <v>78</v>
      </c>
      <c r="AJ394" s="31" t="s">
        <v>256</v>
      </c>
      <c r="AK394" s="31" t="s">
        <v>83</v>
      </c>
      <c r="AL394" s="31"/>
      <c r="AM394" s="31" t="s">
        <v>288</v>
      </c>
      <c r="AN394" s="31" t="s">
        <v>289</v>
      </c>
      <c r="AO394" s="31"/>
      <c r="AP394" s="31" t="s">
        <v>1528</v>
      </c>
      <c r="AQ394" s="31"/>
    </row>
    <row r="395" spans="1:43" ht="67.5" customHeight="1">
      <c r="A395" s="27">
        <f t="shared" si="15"/>
        <v>370</v>
      </c>
      <c r="B395" s="28" t="s">
        <v>1600</v>
      </c>
      <c r="C395" s="29" t="s">
        <v>141</v>
      </c>
      <c r="D395" s="30" t="s">
        <v>141</v>
      </c>
      <c r="E395" s="31">
        <v>8</v>
      </c>
      <c r="F395" s="30" t="s">
        <v>141</v>
      </c>
      <c r="G395" s="67" t="s">
        <v>1347</v>
      </c>
      <c r="H395" s="30" t="s">
        <v>71</v>
      </c>
      <c r="I395" s="67"/>
      <c r="J395" s="67" t="s">
        <v>1453</v>
      </c>
      <c r="K395" s="32" t="s">
        <v>228</v>
      </c>
      <c r="L395" s="30" t="s">
        <v>229</v>
      </c>
      <c r="M395" s="31" t="s">
        <v>1601</v>
      </c>
      <c r="N395" s="31" t="s">
        <v>1601</v>
      </c>
      <c r="O395" s="30" t="s">
        <v>1602</v>
      </c>
      <c r="P395" s="31"/>
      <c r="Q395" s="30" t="s">
        <v>1603</v>
      </c>
      <c r="R395" s="30">
        <v>4540140</v>
      </c>
      <c r="S395" s="30">
        <v>642</v>
      </c>
      <c r="T395" s="30" t="s">
        <v>77</v>
      </c>
      <c r="U395" s="31">
        <v>1</v>
      </c>
      <c r="V395" s="33">
        <v>3000</v>
      </c>
      <c r="W395" s="33">
        <v>3000</v>
      </c>
      <c r="X395" s="31">
        <v>2013</v>
      </c>
      <c r="Y395" s="31" t="s">
        <v>92</v>
      </c>
      <c r="Z395" s="31">
        <v>2014</v>
      </c>
      <c r="AA395" s="31" t="s">
        <v>93</v>
      </c>
      <c r="AB395" s="31">
        <v>2014</v>
      </c>
      <c r="AC395" s="31" t="s">
        <v>78</v>
      </c>
      <c r="AD395" s="31">
        <v>2014</v>
      </c>
      <c r="AE395" s="31" t="s">
        <v>80</v>
      </c>
      <c r="AF395" s="31">
        <v>2014</v>
      </c>
      <c r="AG395" s="31" t="s">
        <v>81</v>
      </c>
      <c r="AH395" s="31">
        <v>2014</v>
      </c>
      <c r="AI395" s="31" t="s">
        <v>105</v>
      </c>
      <c r="AJ395" s="31" t="s">
        <v>107</v>
      </c>
      <c r="AK395" s="31" t="s">
        <v>108</v>
      </c>
      <c r="AL395" s="31"/>
      <c r="AM395" s="31" t="s">
        <v>288</v>
      </c>
      <c r="AN395" s="31" t="s">
        <v>289</v>
      </c>
      <c r="AO395" s="31"/>
      <c r="AP395" s="31" t="s">
        <v>626</v>
      </c>
      <c r="AQ395" s="31"/>
    </row>
    <row r="396" spans="1:43" ht="33.75" customHeight="1">
      <c r="A396" s="27">
        <f t="shared" si="15"/>
        <v>371</v>
      </c>
      <c r="B396" s="28" t="s">
        <v>1604</v>
      </c>
      <c r="C396" s="29" t="s">
        <v>141</v>
      </c>
      <c r="D396" s="30" t="s">
        <v>141</v>
      </c>
      <c r="E396" s="31">
        <v>8</v>
      </c>
      <c r="F396" s="30" t="s">
        <v>141</v>
      </c>
      <c r="G396" s="67" t="s">
        <v>1347</v>
      </c>
      <c r="H396" s="30" t="s">
        <v>71</v>
      </c>
      <c r="I396" s="67"/>
      <c r="J396" s="67" t="s">
        <v>1453</v>
      </c>
      <c r="K396" s="32" t="s">
        <v>228</v>
      </c>
      <c r="L396" s="30" t="s">
        <v>229</v>
      </c>
      <c r="M396" s="31" t="s">
        <v>1605</v>
      </c>
      <c r="N396" s="31" t="s">
        <v>1605</v>
      </c>
      <c r="O396" s="30" t="s">
        <v>1602</v>
      </c>
      <c r="P396" s="31"/>
      <c r="Q396" s="30" t="s">
        <v>1560</v>
      </c>
      <c r="R396" s="30">
        <v>7523040</v>
      </c>
      <c r="S396" s="30">
        <v>642</v>
      </c>
      <c r="T396" s="30" t="s">
        <v>77</v>
      </c>
      <c r="U396" s="31">
        <v>1</v>
      </c>
      <c r="V396" s="33">
        <v>420</v>
      </c>
      <c r="W396" s="33">
        <v>420</v>
      </c>
      <c r="X396" s="31">
        <v>2013</v>
      </c>
      <c r="Y396" s="31" t="s">
        <v>92</v>
      </c>
      <c r="Z396" s="31">
        <v>2014</v>
      </c>
      <c r="AA396" s="31" t="s">
        <v>93</v>
      </c>
      <c r="AB396" s="31">
        <v>2014</v>
      </c>
      <c r="AC396" s="31" t="s">
        <v>78</v>
      </c>
      <c r="AD396" s="31">
        <v>2014</v>
      </c>
      <c r="AE396" s="31" t="s">
        <v>80</v>
      </c>
      <c r="AF396" s="31">
        <v>2014</v>
      </c>
      <c r="AG396" s="31" t="s">
        <v>81</v>
      </c>
      <c r="AH396" s="31">
        <v>2014</v>
      </c>
      <c r="AI396" s="31" t="s">
        <v>104</v>
      </c>
      <c r="AJ396" s="31" t="s">
        <v>107</v>
      </c>
      <c r="AK396" s="31" t="s">
        <v>108</v>
      </c>
      <c r="AL396" s="31"/>
      <c r="AM396" s="31" t="s">
        <v>288</v>
      </c>
      <c r="AN396" s="31" t="s">
        <v>289</v>
      </c>
      <c r="AO396" s="31"/>
      <c r="AP396" s="31" t="s">
        <v>626</v>
      </c>
      <c r="AQ396" s="31"/>
    </row>
    <row r="397" spans="1:43" ht="135" customHeight="1">
      <c r="A397" s="27">
        <f t="shared" si="15"/>
        <v>372</v>
      </c>
      <c r="B397" s="28" t="s">
        <v>1606</v>
      </c>
      <c r="C397" s="29" t="s">
        <v>141</v>
      </c>
      <c r="D397" s="30" t="s">
        <v>141</v>
      </c>
      <c r="E397" s="31">
        <v>8</v>
      </c>
      <c r="F397" s="30" t="s">
        <v>141</v>
      </c>
      <c r="G397" s="67" t="s">
        <v>1347</v>
      </c>
      <c r="H397" s="30" t="s">
        <v>71</v>
      </c>
      <c r="I397" s="67"/>
      <c r="J397" s="67" t="s">
        <v>1453</v>
      </c>
      <c r="K397" s="32" t="s">
        <v>228</v>
      </c>
      <c r="L397" s="30" t="s">
        <v>229</v>
      </c>
      <c r="M397" s="31" t="s">
        <v>1607</v>
      </c>
      <c r="N397" s="31" t="str">
        <f>M397</f>
        <v>Заключение договоров на поставку канцелярских товаров и полиграфической продукции</v>
      </c>
      <c r="O397" s="30" t="s">
        <v>1469</v>
      </c>
      <c r="P397" s="31"/>
      <c r="Q397" s="30">
        <v>52</v>
      </c>
      <c r="R397" s="30">
        <v>5200000</v>
      </c>
      <c r="S397" s="30">
        <v>642</v>
      </c>
      <c r="T397" s="30" t="s">
        <v>77</v>
      </c>
      <c r="U397" s="31">
        <v>1</v>
      </c>
      <c r="V397" s="33">
        <v>76</v>
      </c>
      <c r="W397" s="33">
        <v>57</v>
      </c>
      <c r="X397" s="31">
        <v>2014</v>
      </c>
      <c r="Y397" s="31" t="s">
        <v>93</v>
      </c>
      <c r="Z397" s="31">
        <v>2014</v>
      </c>
      <c r="AA397" s="31" t="s">
        <v>94</v>
      </c>
      <c r="AB397" s="31">
        <v>2014</v>
      </c>
      <c r="AC397" s="31" t="s">
        <v>78</v>
      </c>
      <c r="AD397" s="31">
        <v>2014</v>
      </c>
      <c r="AE397" s="31" t="s">
        <v>79</v>
      </c>
      <c r="AF397" s="31">
        <v>2014</v>
      </c>
      <c r="AG397" s="31" t="s">
        <v>80</v>
      </c>
      <c r="AH397" s="31">
        <v>2015</v>
      </c>
      <c r="AI397" s="31" t="s">
        <v>79</v>
      </c>
      <c r="AJ397" s="31" t="s">
        <v>256</v>
      </c>
      <c r="AK397" s="31" t="s">
        <v>83</v>
      </c>
      <c r="AL397" s="31"/>
      <c r="AM397" s="31" t="s">
        <v>288</v>
      </c>
      <c r="AN397" s="31" t="s">
        <v>289</v>
      </c>
      <c r="AO397" s="31"/>
      <c r="AP397" s="31" t="s">
        <v>1608</v>
      </c>
      <c r="AQ397" s="31"/>
    </row>
    <row r="398" spans="1:43" ht="45" customHeight="1">
      <c r="A398" s="27">
        <f t="shared" si="15"/>
        <v>373</v>
      </c>
      <c r="B398" s="28" t="s">
        <v>1609</v>
      </c>
      <c r="C398" s="29" t="s">
        <v>141</v>
      </c>
      <c r="D398" s="30" t="s">
        <v>141</v>
      </c>
      <c r="E398" s="31">
        <v>8</v>
      </c>
      <c r="F398" s="30" t="s">
        <v>141</v>
      </c>
      <c r="G398" s="67" t="s">
        <v>1347</v>
      </c>
      <c r="H398" s="30" t="s">
        <v>71</v>
      </c>
      <c r="I398" s="67"/>
      <c r="J398" s="67" t="s">
        <v>1453</v>
      </c>
      <c r="K398" s="32" t="s">
        <v>228</v>
      </c>
      <c r="L398" s="30" t="s">
        <v>229</v>
      </c>
      <c r="M398" s="31" t="s">
        <v>1610</v>
      </c>
      <c r="N398" s="31" t="str">
        <f>M398</f>
        <v xml:space="preserve">Услуги по поверке и калибровке средств измерений
</v>
      </c>
      <c r="O398" s="30" t="s">
        <v>1611</v>
      </c>
      <c r="P398" s="31"/>
      <c r="Q398" s="30" t="s">
        <v>1612</v>
      </c>
      <c r="R398" s="30">
        <v>7523040</v>
      </c>
      <c r="S398" s="30">
        <v>642</v>
      </c>
      <c r="T398" s="30" t="s">
        <v>77</v>
      </c>
      <c r="U398" s="31">
        <v>1</v>
      </c>
      <c r="V398" s="33">
        <f>60+31</f>
        <v>91</v>
      </c>
      <c r="W398" s="33">
        <f>V398</f>
        <v>91</v>
      </c>
      <c r="X398" s="31">
        <v>2014</v>
      </c>
      <c r="Y398" s="31" t="s">
        <v>93</v>
      </c>
      <c r="Z398" s="31">
        <v>2014</v>
      </c>
      <c r="AA398" s="31" t="s">
        <v>94</v>
      </c>
      <c r="AB398" s="31">
        <v>2014</v>
      </c>
      <c r="AC398" s="31" t="s">
        <v>78</v>
      </c>
      <c r="AD398" s="31">
        <v>2014</v>
      </c>
      <c r="AE398" s="31" t="s">
        <v>79</v>
      </c>
      <c r="AF398" s="31">
        <v>2014</v>
      </c>
      <c r="AG398" s="31" t="s">
        <v>80</v>
      </c>
      <c r="AH398" s="31">
        <v>2014</v>
      </c>
      <c r="AI398" s="31" t="s">
        <v>92</v>
      </c>
      <c r="AJ398" s="31" t="s">
        <v>256</v>
      </c>
      <c r="AK398" s="31" t="s">
        <v>83</v>
      </c>
      <c r="AL398" s="31"/>
      <c r="AM398" s="31" t="s">
        <v>288</v>
      </c>
      <c r="AN398" s="31" t="s">
        <v>289</v>
      </c>
      <c r="AO398" s="31"/>
      <c r="AP398" s="31" t="s">
        <v>1613</v>
      </c>
      <c r="AQ398" s="31"/>
    </row>
    <row r="399" spans="1:43" ht="45" customHeight="1">
      <c r="A399" s="27">
        <f t="shared" si="15"/>
        <v>374</v>
      </c>
      <c r="B399" s="28" t="s">
        <v>1614</v>
      </c>
      <c r="C399" s="29" t="s">
        <v>141</v>
      </c>
      <c r="D399" s="30" t="s">
        <v>141</v>
      </c>
      <c r="E399" s="31">
        <v>8</v>
      </c>
      <c r="F399" s="30" t="s">
        <v>141</v>
      </c>
      <c r="G399" s="67" t="s">
        <v>1347</v>
      </c>
      <c r="H399" s="30" t="s">
        <v>71</v>
      </c>
      <c r="I399" s="67"/>
      <c r="J399" s="67" t="s">
        <v>1453</v>
      </c>
      <c r="K399" s="32" t="s">
        <v>228</v>
      </c>
      <c r="L399" s="30" t="s">
        <v>229</v>
      </c>
      <c r="M399" s="31" t="s">
        <v>1615</v>
      </c>
      <c r="N399" s="31" t="s">
        <v>1615</v>
      </c>
      <c r="O399" s="30" t="s">
        <v>1616</v>
      </c>
      <c r="P399" s="31"/>
      <c r="Q399" s="30" t="s">
        <v>1617</v>
      </c>
      <c r="R399" s="30">
        <v>4520080</v>
      </c>
      <c r="S399" s="30">
        <v>642</v>
      </c>
      <c r="T399" s="30" t="s">
        <v>77</v>
      </c>
      <c r="U399" s="31">
        <v>1</v>
      </c>
      <c r="V399" s="33">
        <v>870</v>
      </c>
      <c r="W399" s="33">
        <v>870</v>
      </c>
      <c r="X399" s="31">
        <v>2014</v>
      </c>
      <c r="Y399" s="31" t="s">
        <v>93</v>
      </c>
      <c r="Z399" s="31">
        <v>2014</v>
      </c>
      <c r="AA399" s="31" t="s">
        <v>94</v>
      </c>
      <c r="AB399" s="31">
        <v>2014</v>
      </c>
      <c r="AC399" s="31" t="s">
        <v>79</v>
      </c>
      <c r="AD399" s="31">
        <v>2014</v>
      </c>
      <c r="AE399" s="31" t="s">
        <v>81</v>
      </c>
      <c r="AF399" s="31">
        <v>2014</v>
      </c>
      <c r="AG399" s="31" t="s">
        <v>185</v>
      </c>
      <c r="AH399" s="31">
        <v>2014</v>
      </c>
      <c r="AI399" s="31" t="s">
        <v>104</v>
      </c>
      <c r="AJ399" s="31" t="s">
        <v>107</v>
      </c>
      <c r="AK399" s="31" t="s">
        <v>108</v>
      </c>
      <c r="AL399" s="31"/>
      <c r="AM399" s="31" t="s">
        <v>288</v>
      </c>
      <c r="AN399" s="31" t="s">
        <v>289</v>
      </c>
      <c r="AO399" s="31"/>
      <c r="AP399" s="31" t="s">
        <v>626</v>
      </c>
      <c r="AQ399" s="31"/>
    </row>
    <row r="400" spans="1:43" ht="88.5" customHeight="1">
      <c r="A400" s="27">
        <f t="shared" si="15"/>
        <v>375</v>
      </c>
      <c r="B400" s="28" t="s">
        <v>1618</v>
      </c>
      <c r="C400" s="29" t="s">
        <v>141</v>
      </c>
      <c r="D400" s="30" t="s">
        <v>141</v>
      </c>
      <c r="E400" s="31">
        <v>8</v>
      </c>
      <c r="F400" s="30" t="s">
        <v>141</v>
      </c>
      <c r="G400" s="67" t="s">
        <v>1347</v>
      </c>
      <c r="H400" s="30" t="s">
        <v>71</v>
      </c>
      <c r="I400" s="67"/>
      <c r="J400" s="67" t="s">
        <v>1453</v>
      </c>
      <c r="K400" s="32" t="s">
        <v>228</v>
      </c>
      <c r="L400" s="30" t="s">
        <v>229</v>
      </c>
      <c r="M400" s="31" t="s">
        <v>1619</v>
      </c>
      <c r="N400" s="31" t="s">
        <v>1619</v>
      </c>
      <c r="O400" s="30" t="s">
        <v>1620</v>
      </c>
      <c r="P400" s="31"/>
      <c r="Q400" s="30" t="s">
        <v>1486</v>
      </c>
      <c r="R400" s="30">
        <v>7422000</v>
      </c>
      <c r="S400" s="30">
        <v>642</v>
      </c>
      <c r="T400" s="30" t="s">
        <v>77</v>
      </c>
      <c r="U400" s="31">
        <v>1</v>
      </c>
      <c r="V400" s="33">
        <v>95</v>
      </c>
      <c r="W400" s="33">
        <v>95</v>
      </c>
      <c r="X400" s="31">
        <v>2014</v>
      </c>
      <c r="Y400" s="31" t="s">
        <v>94</v>
      </c>
      <c r="Z400" s="31">
        <v>2014</v>
      </c>
      <c r="AA400" s="31" t="s">
        <v>78</v>
      </c>
      <c r="AB400" s="31">
        <v>2014</v>
      </c>
      <c r="AC400" s="31" t="s">
        <v>79</v>
      </c>
      <c r="AD400" s="31">
        <v>2014</v>
      </c>
      <c r="AE400" s="31" t="s">
        <v>80</v>
      </c>
      <c r="AF400" s="31">
        <v>2014</v>
      </c>
      <c r="AG400" s="31" t="s">
        <v>81</v>
      </c>
      <c r="AH400" s="31">
        <v>2014</v>
      </c>
      <c r="AI400" s="31" t="s">
        <v>92</v>
      </c>
      <c r="AJ400" s="31" t="s">
        <v>256</v>
      </c>
      <c r="AK400" s="31" t="s">
        <v>83</v>
      </c>
      <c r="AL400" s="31"/>
      <c r="AM400" s="31" t="s">
        <v>288</v>
      </c>
      <c r="AN400" s="31" t="s">
        <v>289</v>
      </c>
      <c r="AO400" s="31"/>
      <c r="AP400" s="31" t="s">
        <v>1621</v>
      </c>
      <c r="AQ400" s="31"/>
    </row>
    <row r="401" spans="1:44" ht="33.75" customHeight="1">
      <c r="A401" s="27">
        <f t="shared" si="15"/>
        <v>376</v>
      </c>
      <c r="B401" s="28" t="s">
        <v>1622</v>
      </c>
      <c r="C401" s="29" t="s">
        <v>141</v>
      </c>
      <c r="D401" s="30" t="s">
        <v>141</v>
      </c>
      <c r="E401" s="31">
        <v>8</v>
      </c>
      <c r="F401" s="30" t="s">
        <v>141</v>
      </c>
      <c r="G401" s="67" t="s">
        <v>1347</v>
      </c>
      <c r="H401" s="30" t="s">
        <v>71</v>
      </c>
      <c r="I401" s="67"/>
      <c r="J401" s="67" t="s">
        <v>1453</v>
      </c>
      <c r="K401" s="32" t="s">
        <v>228</v>
      </c>
      <c r="L401" s="30" t="s">
        <v>229</v>
      </c>
      <c r="M401" s="31" t="s">
        <v>1623</v>
      </c>
      <c r="N401" s="31" t="s">
        <v>1623</v>
      </c>
      <c r="O401" s="30" t="s">
        <v>1595</v>
      </c>
      <c r="P401" s="31"/>
      <c r="Q401" s="30" t="s">
        <v>1596</v>
      </c>
      <c r="R401" s="30">
        <v>804000</v>
      </c>
      <c r="S401" s="30">
        <v>642</v>
      </c>
      <c r="T401" s="30" t="s">
        <v>77</v>
      </c>
      <c r="U401" s="31">
        <v>1</v>
      </c>
      <c r="V401" s="33">
        <v>26</v>
      </c>
      <c r="W401" s="33">
        <v>26</v>
      </c>
      <c r="X401" s="31">
        <v>2014</v>
      </c>
      <c r="Y401" s="31" t="s">
        <v>94</v>
      </c>
      <c r="Z401" s="31">
        <v>2014</v>
      </c>
      <c r="AA401" s="31" t="s">
        <v>78</v>
      </c>
      <c r="AB401" s="31">
        <v>2014</v>
      </c>
      <c r="AC401" s="31" t="s">
        <v>79</v>
      </c>
      <c r="AD401" s="31">
        <v>2014</v>
      </c>
      <c r="AE401" s="31" t="s">
        <v>80</v>
      </c>
      <c r="AF401" s="31">
        <v>2014</v>
      </c>
      <c r="AG401" s="31" t="s">
        <v>81</v>
      </c>
      <c r="AH401" s="31">
        <v>2014</v>
      </c>
      <c r="AI401" s="31" t="s">
        <v>92</v>
      </c>
      <c r="AJ401" s="31" t="s">
        <v>256</v>
      </c>
      <c r="AK401" s="31" t="s">
        <v>83</v>
      </c>
      <c r="AL401" s="31"/>
      <c r="AM401" s="31" t="s">
        <v>288</v>
      </c>
      <c r="AN401" s="31" t="s">
        <v>289</v>
      </c>
      <c r="AO401" s="31"/>
      <c r="AP401" s="31" t="s">
        <v>626</v>
      </c>
      <c r="AQ401" s="31"/>
    </row>
    <row r="402" spans="1:44" ht="56.25" customHeight="1">
      <c r="A402" s="27">
        <f t="shared" si="15"/>
        <v>377</v>
      </c>
      <c r="B402" s="28" t="s">
        <v>1624</v>
      </c>
      <c r="C402" s="29" t="s">
        <v>141</v>
      </c>
      <c r="D402" s="30" t="s">
        <v>141</v>
      </c>
      <c r="E402" s="31">
        <v>8</v>
      </c>
      <c r="F402" s="30" t="s">
        <v>141</v>
      </c>
      <c r="G402" s="67" t="s">
        <v>1347</v>
      </c>
      <c r="H402" s="30" t="s">
        <v>71</v>
      </c>
      <c r="I402" s="67"/>
      <c r="J402" s="67" t="s">
        <v>1453</v>
      </c>
      <c r="K402" s="32" t="s">
        <v>228</v>
      </c>
      <c r="L402" s="30" t="s">
        <v>229</v>
      </c>
      <c r="M402" s="31" t="s">
        <v>1625</v>
      </c>
      <c r="N402" s="31" t="s">
        <v>1625</v>
      </c>
      <c r="O402" s="30" t="s">
        <v>1626</v>
      </c>
      <c r="P402" s="31"/>
      <c r="Q402" s="30" t="s">
        <v>1627</v>
      </c>
      <c r="R402" s="30">
        <v>7493000</v>
      </c>
      <c r="S402" s="30">
        <v>642</v>
      </c>
      <c r="T402" s="30" t="s">
        <v>77</v>
      </c>
      <c r="U402" s="31">
        <v>1</v>
      </c>
      <c r="V402" s="33">
        <v>354</v>
      </c>
      <c r="W402" s="33">
        <v>125</v>
      </c>
      <c r="X402" s="31">
        <v>2014</v>
      </c>
      <c r="Y402" s="31" t="s">
        <v>94</v>
      </c>
      <c r="Z402" s="31">
        <v>2014</v>
      </c>
      <c r="AA402" s="31" t="s">
        <v>78</v>
      </c>
      <c r="AB402" s="31">
        <v>2014</v>
      </c>
      <c r="AC402" s="31" t="s">
        <v>80</v>
      </c>
      <c r="AD402" s="31">
        <v>2014</v>
      </c>
      <c r="AE402" s="31" t="s">
        <v>185</v>
      </c>
      <c r="AF402" s="31">
        <v>2014</v>
      </c>
      <c r="AG402" s="31" t="s">
        <v>131</v>
      </c>
      <c r="AH402" s="31">
        <v>2015</v>
      </c>
      <c r="AI402" s="31" t="s">
        <v>185</v>
      </c>
      <c r="AJ402" s="31" t="s">
        <v>107</v>
      </c>
      <c r="AK402" s="31" t="s">
        <v>108</v>
      </c>
      <c r="AL402" s="31"/>
      <c r="AM402" s="31" t="s">
        <v>288</v>
      </c>
      <c r="AN402" s="31" t="s">
        <v>289</v>
      </c>
      <c r="AO402" s="31"/>
      <c r="AP402" s="31" t="s">
        <v>1628</v>
      </c>
      <c r="AQ402" s="31"/>
    </row>
    <row r="403" spans="1:44" ht="39.75" customHeight="1">
      <c r="A403" s="27">
        <f t="shared" si="15"/>
        <v>378</v>
      </c>
      <c r="B403" s="28" t="s">
        <v>1629</v>
      </c>
      <c r="C403" s="29" t="s">
        <v>98</v>
      </c>
      <c r="D403" s="30" t="s">
        <v>141</v>
      </c>
      <c r="E403" s="31">
        <v>8</v>
      </c>
      <c r="F403" s="30" t="s">
        <v>141</v>
      </c>
      <c r="G403" s="67" t="s">
        <v>1347</v>
      </c>
      <c r="H403" s="30" t="s">
        <v>71</v>
      </c>
      <c r="I403" s="67"/>
      <c r="J403" s="67" t="s">
        <v>1453</v>
      </c>
      <c r="K403" s="32" t="s">
        <v>228</v>
      </c>
      <c r="L403" s="30" t="s">
        <v>229</v>
      </c>
      <c r="M403" s="31" t="s">
        <v>1630</v>
      </c>
      <c r="N403" s="31" t="s">
        <v>1630</v>
      </c>
      <c r="O403" s="30" t="s">
        <v>1631</v>
      </c>
      <c r="P403" s="31"/>
      <c r="Q403" s="30" t="s">
        <v>269</v>
      </c>
      <c r="R403" s="30">
        <v>5020000</v>
      </c>
      <c r="S403" s="30">
        <v>642</v>
      </c>
      <c r="T403" s="30" t="s">
        <v>77</v>
      </c>
      <c r="U403" s="31">
        <v>1</v>
      </c>
      <c r="V403" s="48">
        <v>870</v>
      </c>
      <c r="W403" s="33">
        <v>49</v>
      </c>
      <c r="X403" s="31">
        <v>2014</v>
      </c>
      <c r="Y403" s="31" t="s">
        <v>78</v>
      </c>
      <c r="Z403" s="31">
        <v>2014</v>
      </c>
      <c r="AA403" s="31" t="s">
        <v>79</v>
      </c>
      <c r="AB403" s="31">
        <v>2014</v>
      </c>
      <c r="AC403" s="31" t="s">
        <v>80</v>
      </c>
      <c r="AD403" s="31">
        <v>2014</v>
      </c>
      <c r="AE403" s="28" t="s">
        <v>80</v>
      </c>
      <c r="AF403" s="31">
        <v>2014</v>
      </c>
      <c r="AG403" s="28" t="s">
        <v>1632</v>
      </c>
      <c r="AH403" s="31">
        <v>2015</v>
      </c>
      <c r="AI403" s="28" t="s">
        <v>80</v>
      </c>
      <c r="AJ403" s="28" t="s">
        <v>107</v>
      </c>
      <c r="AK403" s="28" t="s">
        <v>108</v>
      </c>
      <c r="AL403" s="31"/>
      <c r="AM403" s="31" t="s">
        <v>288</v>
      </c>
      <c r="AN403" s="31" t="s">
        <v>289</v>
      </c>
      <c r="AO403" s="31"/>
      <c r="AP403" s="31" t="s">
        <v>1633</v>
      </c>
      <c r="AQ403" s="31" t="s">
        <v>860</v>
      </c>
    </row>
    <row r="404" spans="1:44" ht="33.75" customHeight="1">
      <c r="A404" s="27">
        <f t="shared" si="15"/>
        <v>379</v>
      </c>
      <c r="B404" s="28" t="s">
        <v>1634</v>
      </c>
      <c r="C404" s="29" t="s">
        <v>133</v>
      </c>
      <c r="D404" s="30" t="s">
        <v>141</v>
      </c>
      <c r="E404" s="31">
        <v>8</v>
      </c>
      <c r="F404" s="30" t="s">
        <v>141</v>
      </c>
      <c r="G404" s="67" t="s">
        <v>1347</v>
      </c>
      <c r="H404" s="30" t="s">
        <v>71</v>
      </c>
      <c r="I404" s="67"/>
      <c r="J404" s="67" t="s">
        <v>1453</v>
      </c>
      <c r="K404" s="32" t="s">
        <v>228</v>
      </c>
      <c r="L404" s="30" t="s">
        <v>229</v>
      </c>
      <c r="M404" s="31" t="s">
        <v>1635</v>
      </c>
      <c r="N404" s="31" t="s">
        <v>1635</v>
      </c>
      <c r="O404" s="30" t="s">
        <v>1636</v>
      </c>
      <c r="P404" s="31"/>
      <c r="Q404" s="30" t="s">
        <v>1637</v>
      </c>
      <c r="R404" s="30">
        <v>5520000</v>
      </c>
      <c r="S404" s="30">
        <v>642</v>
      </c>
      <c r="T404" s="30" t="s">
        <v>77</v>
      </c>
      <c r="U404" s="31">
        <v>1</v>
      </c>
      <c r="V404" s="33">
        <v>60</v>
      </c>
      <c r="W404" s="33">
        <v>60</v>
      </c>
      <c r="X404" s="31">
        <v>2014</v>
      </c>
      <c r="Y404" s="31" t="s">
        <v>79</v>
      </c>
      <c r="Z404" s="31">
        <v>2014</v>
      </c>
      <c r="AA404" s="31" t="s">
        <v>79</v>
      </c>
      <c r="AB404" s="31">
        <v>2014</v>
      </c>
      <c r="AC404" s="31" t="s">
        <v>80</v>
      </c>
      <c r="AD404" s="31">
        <v>2014</v>
      </c>
      <c r="AE404" s="31" t="s">
        <v>81</v>
      </c>
      <c r="AF404" s="31">
        <v>2014</v>
      </c>
      <c r="AG404" s="31" t="s">
        <v>185</v>
      </c>
      <c r="AH404" s="31">
        <v>2014</v>
      </c>
      <c r="AI404" s="31" t="s">
        <v>185</v>
      </c>
      <c r="AJ404" s="31" t="s">
        <v>256</v>
      </c>
      <c r="AK404" s="31" t="s">
        <v>83</v>
      </c>
      <c r="AL404" s="31"/>
      <c r="AM404" s="31" t="s">
        <v>288</v>
      </c>
      <c r="AN404" s="31" t="s">
        <v>289</v>
      </c>
      <c r="AO404" s="31"/>
      <c r="AP404" s="31" t="s">
        <v>626</v>
      </c>
      <c r="AQ404" s="31" t="s">
        <v>775</v>
      </c>
    </row>
    <row r="405" spans="1:44" ht="45" customHeight="1">
      <c r="A405" s="27">
        <f t="shared" si="15"/>
        <v>380</v>
      </c>
      <c r="B405" s="28" t="s">
        <v>1638</v>
      </c>
      <c r="C405" s="29" t="s">
        <v>141</v>
      </c>
      <c r="D405" s="30" t="s">
        <v>141</v>
      </c>
      <c r="E405" s="31">
        <v>8</v>
      </c>
      <c r="F405" s="30" t="s">
        <v>141</v>
      </c>
      <c r="G405" s="67" t="s">
        <v>1347</v>
      </c>
      <c r="H405" s="30" t="s">
        <v>71</v>
      </c>
      <c r="I405" s="67"/>
      <c r="J405" s="67" t="s">
        <v>1453</v>
      </c>
      <c r="K405" s="32" t="s">
        <v>228</v>
      </c>
      <c r="L405" s="30" t="s">
        <v>229</v>
      </c>
      <c r="M405" s="31" t="s">
        <v>1639</v>
      </c>
      <c r="N405" s="31" t="s">
        <v>1639</v>
      </c>
      <c r="O405" s="30" t="s">
        <v>1640</v>
      </c>
      <c r="P405" s="31"/>
      <c r="Q405" s="30" t="s">
        <v>1641</v>
      </c>
      <c r="R405" s="30">
        <v>8512040</v>
      </c>
      <c r="S405" s="30">
        <v>642</v>
      </c>
      <c r="T405" s="30" t="s">
        <v>77</v>
      </c>
      <c r="U405" s="31">
        <v>1</v>
      </c>
      <c r="V405" s="33">
        <v>97</v>
      </c>
      <c r="W405" s="33">
        <v>97</v>
      </c>
      <c r="X405" s="31">
        <v>2014</v>
      </c>
      <c r="Y405" s="31" t="s">
        <v>79</v>
      </c>
      <c r="Z405" s="31">
        <v>2014</v>
      </c>
      <c r="AA405" s="31" t="s">
        <v>80</v>
      </c>
      <c r="AB405" s="31">
        <v>2014</v>
      </c>
      <c r="AC405" s="31" t="s">
        <v>81</v>
      </c>
      <c r="AD405" s="31">
        <v>2014</v>
      </c>
      <c r="AE405" s="31" t="s">
        <v>185</v>
      </c>
      <c r="AF405" s="31">
        <v>2014</v>
      </c>
      <c r="AG405" s="31" t="s">
        <v>131</v>
      </c>
      <c r="AH405" s="31">
        <v>2014</v>
      </c>
      <c r="AI405" s="31" t="s">
        <v>105</v>
      </c>
      <c r="AJ405" s="31" t="s">
        <v>256</v>
      </c>
      <c r="AK405" s="31" t="s">
        <v>83</v>
      </c>
      <c r="AL405" s="31"/>
      <c r="AM405" s="31" t="s">
        <v>288</v>
      </c>
      <c r="AN405" s="31" t="s">
        <v>289</v>
      </c>
      <c r="AO405" s="31"/>
      <c r="AP405" s="31" t="s">
        <v>626</v>
      </c>
      <c r="AQ405" s="31"/>
    </row>
    <row r="406" spans="1:44" ht="54" customHeight="1">
      <c r="A406" s="27">
        <f t="shared" si="15"/>
        <v>381</v>
      </c>
      <c r="B406" s="28" t="s">
        <v>1642</v>
      </c>
      <c r="C406" s="29" t="s">
        <v>98</v>
      </c>
      <c r="D406" s="30" t="s">
        <v>141</v>
      </c>
      <c r="E406" s="31">
        <v>8</v>
      </c>
      <c r="F406" s="30" t="s">
        <v>141</v>
      </c>
      <c r="G406" s="67" t="s">
        <v>1347</v>
      </c>
      <c r="H406" s="30" t="s">
        <v>71</v>
      </c>
      <c r="I406" s="67"/>
      <c r="J406" s="67" t="s">
        <v>1453</v>
      </c>
      <c r="K406" s="32" t="s">
        <v>228</v>
      </c>
      <c r="L406" s="30" t="s">
        <v>229</v>
      </c>
      <c r="M406" s="31" t="s">
        <v>1643</v>
      </c>
      <c r="N406" s="31" t="s">
        <v>1643</v>
      </c>
      <c r="O406" s="30" t="s">
        <v>1523</v>
      </c>
      <c r="P406" s="31"/>
      <c r="Q406" s="30" t="s">
        <v>1486</v>
      </c>
      <c r="R406" s="30">
        <v>7422000</v>
      </c>
      <c r="S406" s="30">
        <v>642</v>
      </c>
      <c r="T406" s="30" t="s">
        <v>77</v>
      </c>
      <c r="U406" s="31">
        <v>1</v>
      </c>
      <c r="V406" s="48">
        <v>58</v>
      </c>
      <c r="W406" s="33">
        <f>V406</f>
        <v>58</v>
      </c>
      <c r="X406" s="31">
        <v>2014</v>
      </c>
      <c r="Y406" s="28" t="s">
        <v>185</v>
      </c>
      <c r="Z406" s="31">
        <v>2014</v>
      </c>
      <c r="AA406" s="28" t="s">
        <v>185</v>
      </c>
      <c r="AB406" s="31">
        <v>2014</v>
      </c>
      <c r="AC406" s="28" t="s">
        <v>185</v>
      </c>
      <c r="AD406" s="31">
        <v>2014</v>
      </c>
      <c r="AE406" s="28" t="s">
        <v>131</v>
      </c>
      <c r="AF406" s="31">
        <v>2014</v>
      </c>
      <c r="AG406" s="31" t="s">
        <v>131</v>
      </c>
      <c r="AH406" s="31">
        <v>2015</v>
      </c>
      <c r="AI406" s="31" t="s">
        <v>78</v>
      </c>
      <c r="AJ406" s="31" t="s">
        <v>256</v>
      </c>
      <c r="AK406" s="31" t="s">
        <v>83</v>
      </c>
      <c r="AL406" s="31"/>
      <c r="AM406" s="31" t="s">
        <v>288</v>
      </c>
      <c r="AN406" s="31" t="s">
        <v>289</v>
      </c>
      <c r="AO406" s="31"/>
      <c r="AP406" s="31" t="s">
        <v>1644</v>
      </c>
      <c r="AQ406" s="31" t="s">
        <v>110</v>
      </c>
    </row>
    <row r="407" spans="1:44" ht="33.75" customHeight="1">
      <c r="A407" s="27">
        <f t="shared" si="15"/>
        <v>382</v>
      </c>
      <c r="B407" s="28" t="s">
        <v>1645</v>
      </c>
      <c r="C407" s="29" t="s">
        <v>141</v>
      </c>
      <c r="D407" s="30" t="s">
        <v>141</v>
      </c>
      <c r="E407" s="31">
        <v>8</v>
      </c>
      <c r="F407" s="30" t="s">
        <v>141</v>
      </c>
      <c r="G407" s="67" t="s">
        <v>1347</v>
      </c>
      <c r="H407" s="30" t="s">
        <v>71</v>
      </c>
      <c r="I407" s="67"/>
      <c r="J407" s="67" t="s">
        <v>1453</v>
      </c>
      <c r="K407" s="32" t="s">
        <v>228</v>
      </c>
      <c r="L407" s="30" t="s">
        <v>229</v>
      </c>
      <c r="M407" s="31" t="s">
        <v>1646</v>
      </c>
      <c r="N407" s="31" t="s">
        <v>1646</v>
      </c>
      <c r="O407" s="30" t="s">
        <v>1647</v>
      </c>
      <c r="P407" s="31"/>
      <c r="Q407" s="30" t="s">
        <v>584</v>
      </c>
      <c r="R407" s="30">
        <v>7421000</v>
      </c>
      <c r="S407" s="30">
        <v>642</v>
      </c>
      <c r="T407" s="30" t="s">
        <v>77</v>
      </c>
      <c r="U407" s="31">
        <v>1</v>
      </c>
      <c r="V407" s="33">
        <v>59</v>
      </c>
      <c r="W407" s="33">
        <v>59</v>
      </c>
      <c r="X407" s="31">
        <v>2014</v>
      </c>
      <c r="Y407" s="31" t="s">
        <v>80</v>
      </c>
      <c r="Z407" s="31">
        <v>2014</v>
      </c>
      <c r="AA407" s="31" t="s">
        <v>81</v>
      </c>
      <c r="AB407" s="31">
        <v>2014</v>
      </c>
      <c r="AC407" s="31" t="s">
        <v>185</v>
      </c>
      <c r="AD407" s="31">
        <v>2014</v>
      </c>
      <c r="AE407" s="31" t="s">
        <v>131</v>
      </c>
      <c r="AF407" s="31">
        <v>2014</v>
      </c>
      <c r="AG407" s="31" t="s">
        <v>104</v>
      </c>
      <c r="AH407" s="31">
        <v>2014</v>
      </c>
      <c r="AI407" s="31" t="s">
        <v>105</v>
      </c>
      <c r="AJ407" s="31" t="s">
        <v>256</v>
      </c>
      <c r="AK407" s="31" t="s">
        <v>83</v>
      </c>
      <c r="AL407" s="31"/>
      <c r="AM407" s="31" t="s">
        <v>288</v>
      </c>
      <c r="AN407" s="31" t="s">
        <v>289</v>
      </c>
      <c r="AO407" s="31"/>
      <c r="AP407" s="31" t="s">
        <v>626</v>
      </c>
      <c r="AQ407" s="31"/>
    </row>
    <row r="408" spans="1:44" ht="33.75" customHeight="1">
      <c r="A408" s="27">
        <f t="shared" si="15"/>
        <v>383</v>
      </c>
      <c r="B408" s="28" t="s">
        <v>1648</v>
      </c>
      <c r="C408" s="29" t="s">
        <v>141</v>
      </c>
      <c r="D408" s="30" t="s">
        <v>141</v>
      </c>
      <c r="E408" s="31">
        <v>8</v>
      </c>
      <c r="F408" s="30" t="s">
        <v>141</v>
      </c>
      <c r="G408" s="67" t="s">
        <v>1347</v>
      </c>
      <c r="H408" s="30" t="s">
        <v>71</v>
      </c>
      <c r="I408" s="67"/>
      <c r="J408" s="67" t="s">
        <v>1453</v>
      </c>
      <c r="K408" s="32" t="s">
        <v>228</v>
      </c>
      <c r="L408" s="30" t="s">
        <v>229</v>
      </c>
      <c r="M408" s="31" t="s">
        <v>1649</v>
      </c>
      <c r="N408" s="31" t="s">
        <v>1649</v>
      </c>
      <c r="O408" s="30" t="s">
        <v>1647</v>
      </c>
      <c r="P408" s="31"/>
      <c r="Q408" s="30" t="s">
        <v>1617</v>
      </c>
      <c r="R408" s="30">
        <v>4520080</v>
      </c>
      <c r="S408" s="30">
        <v>642</v>
      </c>
      <c r="T408" s="30" t="s">
        <v>77</v>
      </c>
      <c r="U408" s="31">
        <v>1</v>
      </c>
      <c r="V408" s="33">
        <v>59</v>
      </c>
      <c r="W408" s="33">
        <v>59</v>
      </c>
      <c r="X408" s="31">
        <v>2014</v>
      </c>
      <c r="Y408" s="31" t="s">
        <v>80</v>
      </c>
      <c r="Z408" s="31">
        <v>2014</v>
      </c>
      <c r="AA408" s="31" t="s">
        <v>81</v>
      </c>
      <c r="AB408" s="31">
        <v>2014</v>
      </c>
      <c r="AC408" s="31" t="s">
        <v>185</v>
      </c>
      <c r="AD408" s="31">
        <v>2014</v>
      </c>
      <c r="AE408" s="31" t="s">
        <v>131</v>
      </c>
      <c r="AF408" s="31">
        <v>2014</v>
      </c>
      <c r="AG408" s="31" t="s">
        <v>104</v>
      </c>
      <c r="AH408" s="31">
        <v>2014</v>
      </c>
      <c r="AI408" s="31" t="s">
        <v>106</v>
      </c>
      <c r="AJ408" s="31" t="s">
        <v>256</v>
      </c>
      <c r="AK408" s="31" t="s">
        <v>83</v>
      </c>
      <c r="AL408" s="31"/>
      <c r="AM408" s="31" t="s">
        <v>288</v>
      </c>
      <c r="AN408" s="31" t="s">
        <v>289</v>
      </c>
      <c r="AO408" s="31"/>
      <c r="AP408" s="31" t="s">
        <v>626</v>
      </c>
      <c r="AQ408" s="31"/>
    </row>
    <row r="409" spans="1:44" ht="45" customHeight="1">
      <c r="A409" s="27">
        <f t="shared" si="15"/>
        <v>384</v>
      </c>
      <c r="B409" s="28" t="s">
        <v>1650</v>
      </c>
      <c r="C409" s="29" t="s">
        <v>141</v>
      </c>
      <c r="D409" s="30" t="s">
        <v>141</v>
      </c>
      <c r="E409" s="31">
        <v>8</v>
      </c>
      <c r="F409" s="30" t="s">
        <v>141</v>
      </c>
      <c r="G409" s="67" t="s">
        <v>1347</v>
      </c>
      <c r="H409" s="30" t="s">
        <v>71</v>
      </c>
      <c r="I409" s="67"/>
      <c r="J409" s="67" t="s">
        <v>1453</v>
      </c>
      <c r="K409" s="32" t="s">
        <v>228</v>
      </c>
      <c r="L409" s="30" t="s">
        <v>229</v>
      </c>
      <c r="M409" s="31" t="s">
        <v>1651</v>
      </c>
      <c r="N409" s="31" t="s">
        <v>1651</v>
      </c>
      <c r="O409" s="30" t="s">
        <v>1585</v>
      </c>
      <c r="P409" s="31"/>
      <c r="Q409" s="30" t="s">
        <v>1586</v>
      </c>
      <c r="R409" s="30">
        <v>6420019</v>
      </c>
      <c r="S409" s="30">
        <v>642</v>
      </c>
      <c r="T409" s="30" t="s">
        <v>77</v>
      </c>
      <c r="U409" s="31">
        <v>1</v>
      </c>
      <c r="V409" s="33">
        <v>205</v>
      </c>
      <c r="W409" s="33">
        <v>34.17</v>
      </c>
      <c r="X409" s="31">
        <v>2014</v>
      </c>
      <c r="Y409" s="31" t="s">
        <v>80</v>
      </c>
      <c r="Z409" s="31">
        <v>2014</v>
      </c>
      <c r="AA409" s="31" t="s">
        <v>81</v>
      </c>
      <c r="AB409" s="31">
        <v>2014</v>
      </c>
      <c r="AC409" s="31" t="s">
        <v>131</v>
      </c>
      <c r="AD409" s="31">
        <v>2014</v>
      </c>
      <c r="AE409" s="31" t="s">
        <v>105</v>
      </c>
      <c r="AF409" s="31">
        <v>2014</v>
      </c>
      <c r="AG409" s="31" t="s">
        <v>106</v>
      </c>
      <c r="AH409" s="31">
        <v>2015</v>
      </c>
      <c r="AI409" s="31" t="s">
        <v>105</v>
      </c>
      <c r="AJ409" s="31" t="s">
        <v>107</v>
      </c>
      <c r="AK409" s="31" t="s">
        <v>108</v>
      </c>
      <c r="AL409" s="31"/>
      <c r="AM409" s="31" t="s">
        <v>288</v>
      </c>
      <c r="AN409" s="31" t="s">
        <v>289</v>
      </c>
      <c r="AO409" s="31"/>
      <c r="AP409" s="31" t="s">
        <v>1652</v>
      </c>
      <c r="AQ409" s="31"/>
    </row>
    <row r="410" spans="1:44" ht="33.75" customHeight="1">
      <c r="A410" s="27">
        <f t="shared" si="15"/>
        <v>385</v>
      </c>
      <c r="B410" s="28" t="s">
        <v>1653</v>
      </c>
      <c r="C410" s="29" t="s">
        <v>141</v>
      </c>
      <c r="D410" s="30" t="s">
        <v>141</v>
      </c>
      <c r="E410" s="31">
        <v>8</v>
      </c>
      <c r="F410" s="30" t="s">
        <v>141</v>
      </c>
      <c r="G410" s="67" t="s">
        <v>1347</v>
      </c>
      <c r="H410" s="30" t="s">
        <v>71</v>
      </c>
      <c r="I410" s="67"/>
      <c r="J410" s="67" t="s">
        <v>1453</v>
      </c>
      <c r="K410" s="32" t="s">
        <v>228</v>
      </c>
      <c r="L410" s="30" t="s">
        <v>229</v>
      </c>
      <c r="M410" s="31" t="s">
        <v>1654</v>
      </c>
      <c r="N410" s="31" t="s">
        <v>1654</v>
      </c>
      <c r="O410" s="30" t="s">
        <v>1595</v>
      </c>
      <c r="P410" s="31"/>
      <c r="Q410" s="30" t="s">
        <v>1596</v>
      </c>
      <c r="R410" s="30">
        <v>8040000</v>
      </c>
      <c r="S410" s="30">
        <v>642</v>
      </c>
      <c r="T410" s="30" t="s">
        <v>77</v>
      </c>
      <c r="U410" s="31">
        <v>1</v>
      </c>
      <c r="V410" s="33">
        <v>58</v>
      </c>
      <c r="W410" s="33">
        <v>58</v>
      </c>
      <c r="X410" s="31">
        <v>2014</v>
      </c>
      <c r="Y410" s="31" t="s">
        <v>81</v>
      </c>
      <c r="Z410" s="31">
        <v>2014</v>
      </c>
      <c r="AA410" s="31" t="s">
        <v>185</v>
      </c>
      <c r="AB410" s="31">
        <v>2014</v>
      </c>
      <c r="AC410" s="31" t="s">
        <v>131</v>
      </c>
      <c r="AD410" s="31">
        <v>2014</v>
      </c>
      <c r="AE410" s="31" t="s">
        <v>104</v>
      </c>
      <c r="AF410" s="31">
        <v>2014</v>
      </c>
      <c r="AG410" s="31" t="s">
        <v>105</v>
      </c>
      <c r="AH410" s="31">
        <v>2014</v>
      </c>
      <c r="AI410" s="31" t="s">
        <v>92</v>
      </c>
      <c r="AJ410" s="31" t="s">
        <v>256</v>
      </c>
      <c r="AK410" s="31" t="s">
        <v>83</v>
      </c>
      <c r="AL410" s="31"/>
      <c r="AM410" s="31" t="s">
        <v>288</v>
      </c>
      <c r="AN410" s="31" t="s">
        <v>289</v>
      </c>
      <c r="AO410" s="31"/>
      <c r="AP410" s="31" t="s">
        <v>626</v>
      </c>
      <c r="AQ410" s="31"/>
    </row>
    <row r="411" spans="1:44" ht="100.5" customHeight="1">
      <c r="A411" s="27">
        <f t="shared" si="15"/>
        <v>386</v>
      </c>
      <c r="B411" s="28" t="s">
        <v>1655</v>
      </c>
      <c r="C411" s="29" t="s">
        <v>141</v>
      </c>
      <c r="D411" s="30" t="s">
        <v>141</v>
      </c>
      <c r="E411" s="31">
        <v>8</v>
      </c>
      <c r="F411" s="30" t="s">
        <v>141</v>
      </c>
      <c r="G411" s="67" t="s">
        <v>1347</v>
      </c>
      <c r="H411" s="30" t="s">
        <v>71</v>
      </c>
      <c r="I411" s="67"/>
      <c r="J411" s="67" t="s">
        <v>1453</v>
      </c>
      <c r="K411" s="32" t="s">
        <v>228</v>
      </c>
      <c r="L411" s="30" t="s">
        <v>229</v>
      </c>
      <c r="M411" s="31" t="s">
        <v>1656</v>
      </c>
      <c r="N411" s="31" t="s">
        <v>1656</v>
      </c>
      <c r="O411" s="30" t="s">
        <v>1595</v>
      </c>
      <c r="P411" s="31"/>
      <c r="Q411" s="30" t="s">
        <v>1596</v>
      </c>
      <c r="R411" s="30">
        <v>8040000</v>
      </c>
      <c r="S411" s="30">
        <v>642</v>
      </c>
      <c r="T411" s="30" t="s">
        <v>77</v>
      </c>
      <c r="U411" s="31">
        <v>1</v>
      </c>
      <c r="V411" s="33">
        <v>130</v>
      </c>
      <c r="W411" s="33">
        <v>130</v>
      </c>
      <c r="X411" s="31">
        <v>2014</v>
      </c>
      <c r="Y411" s="31" t="s">
        <v>81</v>
      </c>
      <c r="Z411" s="31">
        <v>2014</v>
      </c>
      <c r="AA411" s="31" t="s">
        <v>185</v>
      </c>
      <c r="AB411" s="31">
        <v>2014</v>
      </c>
      <c r="AC411" s="31" t="s">
        <v>104</v>
      </c>
      <c r="AD411" s="31">
        <v>2014</v>
      </c>
      <c r="AE411" s="31" t="s">
        <v>104</v>
      </c>
      <c r="AF411" s="31">
        <v>2014</v>
      </c>
      <c r="AG411" s="31" t="s">
        <v>105</v>
      </c>
      <c r="AH411" s="31">
        <v>2014</v>
      </c>
      <c r="AI411" s="31" t="s">
        <v>106</v>
      </c>
      <c r="AJ411" s="31" t="s">
        <v>107</v>
      </c>
      <c r="AK411" s="31" t="s">
        <v>108</v>
      </c>
      <c r="AL411" s="31"/>
      <c r="AM411" s="31" t="s">
        <v>288</v>
      </c>
      <c r="AN411" s="31" t="s">
        <v>289</v>
      </c>
      <c r="AO411" s="31"/>
      <c r="AP411" s="31" t="s">
        <v>626</v>
      </c>
      <c r="AQ411" s="31"/>
    </row>
    <row r="412" spans="1:44" ht="128.25" customHeight="1">
      <c r="A412" s="27">
        <f t="shared" si="15"/>
        <v>387</v>
      </c>
      <c r="B412" s="28" t="s">
        <v>1657</v>
      </c>
      <c r="C412" s="29" t="s">
        <v>141</v>
      </c>
      <c r="D412" s="30" t="s">
        <v>141</v>
      </c>
      <c r="E412" s="31">
        <v>8</v>
      </c>
      <c r="F412" s="30" t="s">
        <v>141</v>
      </c>
      <c r="G412" s="67" t="s">
        <v>1347</v>
      </c>
      <c r="H412" s="30" t="s">
        <v>71</v>
      </c>
      <c r="I412" s="67"/>
      <c r="J412" s="67" t="s">
        <v>1453</v>
      </c>
      <c r="K412" s="32" t="s">
        <v>228</v>
      </c>
      <c r="L412" s="30" t="s">
        <v>229</v>
      </c>
      <c r="M412" s="31" t="s">
        <v>1658</v>
      </c>
      <c r="N412" s="31" t="s">
        <v>1658</v>
      </c>
      <c r="O412" s="30" t="s">
        <v>1659</v>
      </c>
      <c r="P412" s="31"/>
      <c r="Q412" s="30" t="s">
        <v>1660</v>
      </c>
      <c r="R412" s="30">
        <v>7499090</v>
      </c>
      <c r="S412" s="30">
        <v>642</v>
      </c>
      <c r="T412" s="30" t="s">
        <v>77</v>
      </c>
      <c r="U412" s="31">
        <v>1</v>
      </c>
      <c r="V412" s="33">
        <v>27</v>
      </c>
      <c r="W412" s="33">
        <v>4.9000000000000004</v>
      </c>
      <c r="X412" s="31">
        <v>2014</v>
      </c>
      <c r="Y412" s="31" t="s">
        <v>185</v>
      </c>
      <c r="Z412" s="31">
        <v>2014</v>
      </c>
      <c r="AA412" s="31" t="s">
        <v>131</v>
      </c>
      <c r="AB412" s="31">
        <v>2014</v>
      </c>
      <c r="AC412" s="31" t="s">
        <v>104</v>
      </c>
      <c r="AD412" s="31">
        <v>2014</v>
      </c>
      <c r="AE412" s="31" t="s">
        <v>105</v>
      </c>
      <c r="AF412" s="31">
        <v>2014</v>
      </c>
      <c r="AG412" s="31" t="s">
        <v>106</v>
      </c>
      <c r="AH412" s="31">
        <v>2015</v>
      </c>
      <c r="AI412" s="31" t="s">
        <v>105</v>
      </c>
      <c r="AJ412" s="31" t="s">
        <v>256</v>
      </c>
      <c r="AK412" s="31" t="s">
        <v>83</v>
      </c>
      <c r="AL412" s="31"/>
      <c r="AM412" s="31" t="s">
        <v>288</v>
      </c>
      <c r="AN412" s="31" t="s">
        <v>289</v>
      </c>
      <c r="AO412" s="31"/>
      <c r="AP412" s="31" t="s">
        <v>1661</v>
      </c>
      <c r="AQ412" s="31"/>
    </row>
    <row r="413" spans="1:44" ht="56.25" customHeight="1">
      <c r="A413" s="27">
        <f t="shared" si="15"/>
        <v>388</v>
      </c>
      <c r="B413" s="28" t="s">
        <v>1662</v>
      </c>
      <c r="C413" s="29" t="s">
        <v>141</v>
      </c>
      <c r="D413" s="30" t="s">
        <v>141</v>
      </c>
      <c r="E413" s="31">
        <v>8</v>
      </c>
      <c r="F413" s="30" t="s">
        <v>141</v>
      </c>
      <c r="G413" s="67" t="s">
        <v>1347</v>
      </c>
      <c r="H413" s="30" t="s">
        <v>71</v>
      </c>
      <c r="I413" s="67"/>
      <c r="J413" s="67" t="s">
        <v>1453</v>
      </c>
      <c r="K413" s="32" t="s">
        <v>228</v>
      </c>
      <c r="L413" s="30" t="s">
        <v>229</v>
      </c>
      <c r="M413" s="31" t="s">
        <v>1663</v>
      </c>
      <c r="N413" s="31" t="s">
        <v>1663</v>
      </c>
      <c r="O413" s="30" t="s">
        <v>1664</v>
      </c>
      <c r="P413" s="31"/>
      <c r="Q413" s="30" t="s">
        <v>1665</v>
      </c>
      <c r="R413" s="30">
        <v>7010000</v>
      </c>
      <c r="S413" s="30" t="s">
        <v>1666</v>
      </c>
      <c r="T413" s="30" t="s">
        <v>1667</v>
      </c>
      <c r="U413" s="31">
        <v>250</v>
      </c>
      <c r="V413" s="33">
        <v>2480</v>
      </c>
      <c r="W413" s="33">
        <v>451</v>
      </c>
      <c r="X413" s="31">
        <v>2014</v>
      </c>
      <c r="Y413" s="31" t="s">
        <v>81</v>
      </c>
      <c r="Z413" s="31">
        <v>2014</v>
      </c>
      <c r="AA413" s="31" t="s">
        <v>185</v>
      </c>
      <c r="AB413" s="31">
        <v>2014</v>
      </c>
      <c r="AC413" s="31" t="s">
        <v>104</v>
      </c>
      <c r="AD413" s="31">
        <v>2014</v>
      </c>
      <c r="AE413" s="31" t="s">
        <v>105</v>
      </c>
      <c r="AF413" s="31">
        <v>2014</v>
      </c>
      <c r="AG413" s="31" t="s">
        <v>106</v>
      </c>
      <c r="AH413" s="31">
        <v>2015</v>
      </c>
      <c r="AI413" s="31" t="s">
        <v>104</v>
      </c>
      <c r="AJ413" s="31" t="s">
        <v>107</v>
      </c>
      <c r="AK413" s="31" t="s">
        <v>108</v>
      </c>
      <c r="AL413" s="31"/>
      <c r="AM413" s="31" t="s">
        <v>288</v>
      </c>
      <c r="AN413" s="31" t="s">
        <v>289</v>
      </c>
      <c r="AO413" s="31"/>
      <c r="AP413" s="31" t="s">
        <v>1668</v>
      </c>
      <c r="AQ413" s="31"/>
    </row>
    <row r="414" spans="1:44" ht="33.75" customHeight="1">
      <c r="A414" s="27">
        <f t="shared" si="15"/>
        <v>389</v>
      </c>
      <c r="B414" s="28" t="s">
        <v>1669</v>
      </c>
      <c r="C414" s="29" t="s">
        <v>141</v>
      </c>
      <c r="D414" s="30" t="s">
        <v>141</v>
      </c>
      <c r="E414" s="31">
        <v>8</v>
      </c>
      <c r="F414" s="30" t="s">
        <v>141</v>
      </c>
      <c r="G414" s="67" t="s">
        <v>1347</v>
      </c>
      <c r="H414" s="30" t="s">
        <v>71</v>
      </c>
      <c r="I414" s="67"/>
      <c r="J414" s="67" t="s">
        <v>1453</v>
      </c>
      <c r="K414" s="32" t="s">
        <v>228</v>
      </c>
      <c r="L414" s="30" t="s">
        <v>229</v>
      </c>
      <c r="M414" s="31" t="s">
        <v>1670</v>
      </c>
      <c r="N414" s="31" t="s">
        <v>1670</v>
      </c>
      <c r="O414" s="30" t="s">
        <v>1671</v>
      </c>
      <c r="P414" s="31"/>
      <c r="Q414" s="30" t="s">
        <v>1637</v>
      </c>
      <c r="R414" s="30">
        <v>5520000</v>
      </c>
      <c r="S414" s="30">
        <v>642</v>
      </c>
      <c r="T414" s="30" t="s">
        <v>77</v>
      </c>
      <c r="U414" s="31">
        <v>1</v>
      </c>
      <c r="V414" s="33">
        <v>60</v>
      </c>
      <c r="W414" s="33">
        <v>60</v>
      </c>
      <c r="X414" s="31">
        <v>2014</v>
      </c>
      <c r="Y414" s="31" t="s">
        <v>104</v>
      </c>
      <c r="Z414" s="31">
        <v>2014</v>
      </c>
      <c r="AA414" s="31" t="s">
        <v>104</v>
      </c>
      <c r="AB414" s="31">
        <v>2014</v>
      </c>
      <c r="AC414" s="31" t="s">
        <v>105</v>
      </c>
      <c r="AD414" s="31">
        <v>2014</v>
      </c>
      <c r="AE414" s="31" t="s">
        <v>106</v>
      </c>
      <c r="AF414" s="31">
        <v>2014</v>
      </c>
      <c r="AG414" s="31" t="s">
        <v>92</v>
      </c>
      <c r="AH414" s="31">
        <v>2014</v>
      </c>
      <c r="AI414" s="31" t="s">
        <v>92</v>
      </c>
      <c r="AJ414" s="31" t="s">
        <v>256</v>
      </c>
      <c r="AK414" s="31" t="s">
        <v>83</v>
      </c>
      <c r="AL414" s="31"/>
      <c r="AM414" s="31" t="s">
        <v>288</v>
      </c>
      <c r="AN414" s="31" t="s">
        <v>289</v>
      </c>
      <c r="AO414" s="31"/>
      <c r="AP414" s="31" t="s">
        <v>626</v>
      </c>
      <c r="AQ414" s="31"/>
    </row>
    <row r="415" spans="1:44" ht="106.5" customHeight="1">
      <c r="A415" s="27">
        <f t="shared" si="15"/>
        <v>390</v>
      </c>
      <c r="B415" s="28" t="s">
        <v>1672</v>
      </c>
      <c r="C415" s="29"/>
      <c r="D415" s="30"/>
      <c r="E415" s="31">
        <v>8</v>
      </c>
      <c r="F415" s="30" t="s">
        <v>1673</v>
      </c>
      <c r="G415" s="67" t="s">
        <v>1674</v>
      </c>
      <c r="H415" s="30" t="s">
        <v>71</v>
      </c>
      <c r="I415" s="67" t="s">
        <v>71</v>
      </c>
      <c r="J415" s="67" t="s">
        <v>1674</v>
      </c>
      <c r="K415" s="32">
        <v>93401000000</v>
      </c>
      <c r="L415" s="30" t="s">
        <v>1675</v>
      </c>
      <c r="M415" s="31" t="s">
        <v>1676</v>
      </c>
      <c r="N415" s="31" t="s">
        <v>1677</v>
      </c>
      <c r="O415" s="30" t="s">
        <v>1678</v>
      </c>
      <c r="P415" s="31" t="s">
        <v>141</v>
      </c>
      <c r="Q415" s="30">
        <v>901</v>
      </c>
      <c r="R415" s="30">
        <v>9010020</v>
      </c>
      <c r="S415" s="30">
        <v>642</v>
      </c>
      <c r="T415" s="30" t="s">
        <v>1679</v>
      </c>
      <c r="U415" s="31">
        <v>1</v>
      </c>
      <c r="V415" s="33">
        <v>60</v>
      </c>
      <c r="W415" s="33">
        <v>60</v>
      </c>
      <c r="X415" s="31">
        <v>2014</v>
      </c>
      <c r="Y415" s="31" t="s">
        <v>79</v>
      </c>
      <c r="Z415" s="31">
        <v>2014</v>
      </c>
      <c r="AA415" s="31" t="s">
        <v>80</v>
      </c>
      <c r="AB415" s="31">
        <v>2014</v>
      </c>
      <c r="AC415" s="31" t="s">
        <v>80</v>
      </c>
      <c r="AD415" s="31">
        <v>2014</v>
      </c>
      <c r="AE415" s="31" t="s">
        <v>81</v>
      </c>
      <c r="AF415" s="31">
        <v>2014</v>
      </c>
      <c r="AG415" s="31" t="s">
        <v>185</v>
      </c>
      <c r="AH415" s="31">
        <v>2014</v>
      </c>
      <c r="AI415" s="31" t="s">
        <v>131</v>
      </c>
      <c r="AJ415" s="31" t="s">
        <v>256</v>
      </c>
      <c r="AK415" s="31" t="s">
        <v>83</v>
      </c>
      <c r="AL415" s="31" t="s">
        <v>141</v>
      </c>
      <c r="AM415" s="31" t="s">
        <v>288</v>
      </c>
      <c r="AN415" s="31" t="s">
        <v>288</v>
      </c>
      <c r="AO415" s="31"/>
      <c r="AP415" s="31" t="s">
        <v>1680</v>
      </c>
      <c r="AQ415" s="31"/>
      <c r="AR415" s="75"/>
    </row>
    <row r="416" spans="1:44" ht="146.25" customHeight="1">
      <c r="A416" s="27">
        <f t="shared" si="15"/>
        <v>391</v>
      </c>
      <c r="B416" s="28" t="s">
        <v>1681</v>
      </c>
      <c r="C416" s="29"/>
      <c r="D416" s="30"/>
      <c r="E416" s="31">
        <v>8</v>
      </c>
      <c r="F416" s="30" t="s">
        <v>1673</v>
      </c>
      <c r="G416" s="67" t="s">
        <v>1674</v>
      </c>
      <c r="H416" s="30" t="s">
        <v>71</v>
      </c>
      <c r="I416" s="67" t="s">
        <v>71</v>
      </c>
      <c r="J416" s="67" t="s">
        <v>1674</v>
      </c>
      <c r="K416" s="32">
        <v>93401000000</v>
      </c>
      <c r="L416" s="30" t="s">
        <v>1675</v>
      </c>
      <c r="M416" s="31" t="s">
        <v>1682</v>
      </c>
      <c r="N416" s="31" t="s">
        <v>1683</v>
      </c>
      <c r="O416" s="30" t="s">
        <v>1678</v>
      </c>
      <c r="P416" s="31" t="s">
        <v>141</v>
      </c>
      <c r="Q416" s="30">
        <v>901</v>
      </c>
      <c r="R416" s="30">
        <v>9010020</v>
      </c>
      <c r="S416" s="30">
        <v>642</v>
      </c>
      <c r="T416" s="30" t="s">
        <v>1679</v>
      </c>
      <c r="U416" s="31">
        <v>1</v>
      </c>
      <c r="V416" s="33">
        <v>65</v>
      </c>
      <c r="W416" s="33">
        <v>65</v>
      </c>
      <c r="X416" s="31">
        <v>2014</v>
      </c>
      <c r="Y416" s="31" t="s">
        <v>104</v>
      </c>
      <c r="Z416" s="31">
        <v>2014</v>
      </c>
      <c r="AA416" s="31" t="s">
        <v>105</v>
      </c>
      <c r="AB416" s="31">
        <v>2014</v>
      </c>
      <c r="AC416" s="31" t="s">
        <v>105</v>
      </c>
      <c r="AD416" s="31">
        <v>2014</v>
      </c>
      <c r="AE416" s="31" t="s">
        <v>106</v>
      </c>
      <c r="AF416" s="31">
        <v>2014</v>
      </c>
      <c r="AG416" s="31" t="s">
        <v>92</v>
      </c>
      <c r="AH416" s="31">
        <v>2014</v>
      </c>
      <c r="AI416" s="31" t="s">
        <v>92</v>
      </c>
      <c r="AJ416" s="31" t="s">
        <v>1684</v>
      </c>
      <c r="AK416" s="31" t="s">
        <v>83</v>
      </c>
      <c r="AL416" s="31" t="s">
        <v>141</v>
      </c>
      <c r="AM416" s="31" t="s">
        <v>288</v>
      </c>
      <c r="AN416" s="31" t="s">
        <v>288</v>
      </c>
      <c r="AO416" s="31"/>
      <c r="AP416" s="31"/>
      <c r="AQ416" s="31"/>
      <c r="AR416" s="75"/>
    </row>
    <row r="417" spans="1:44" ht="135" customHeight="1">
      <c r="A417" s="27">
        <f t="shared" si="15"/>
        <v>392</v>
      </c>
      <c r="B417" s="28" t="s">
        <v>1685</v>
      </c>
      <c r="C417" s="29"/>
      <c r="D417" s="30"/>
      <c r="E417" s="31">
        <v>8</v>
      </c>
      <c r="F417" s="30" t="s">
        <v>1686</v>
      </c>
      <c r="G417" s="67" t="s">
        <v>1674</v>
      </c>
      <c r="H417" s="30" t="s">
        <v>71</v>
      </c>
      <c r="I417" s="67" t="s">
        <v>71</v>
      </c>
      <c r="J417" s="67" t="s">
        <v>1674</v>
      </c>
      <c r="K417" s="32">
        <v>93401000000</v>
      </c>
      <c r="L417" s="30" t="s">
        <v>1675</v>
      </c>
      <c r="M417" s="31" t="s">
        <v>1687</v>
      </c>
      <c r="N417" s="31" t="s">
        <v>1688</v>
      </c>
      <c r="O417" s="30" t="s">
        <v>1689</v>
      </c>
      <c r="P417" s="31" t="s">
        <v>141</v>
      </c>
      <c r="Q417" s="30" t="s">
        <v>1690</v>
      </c>
      <c r="R417" s="30" t="s">
        <v>1691</v>
      </c>
      <c r="S417" s="30">
        <v>112</v>
      </c>
      <c r="T417" s="30" t="s">
        <v>1692</v>
      </c>
      <c r="U417" s="31">
        <v>9000</v>
      </c>
      <c r="V417" s="33">
        <v>288</v>
      </c>
      <c r="W417" s="33">
        <v>168</v>
      </c>
      <c r="X417" s="31">
        <v>2014</v>
      </c>
      <c r="Y417" s="31" t="s">
        <v>78</v>
      </c>
      <c r="Z417" s="31">
        <v>2014</v>
      </c>
      <c r="AA417" s="31" t="s">
        <v>79</v>
      </c>
      <c r="AB417" s="31">
        <v>2014</v>
      </c>
      <c r="AC417" s="31" t="s">
        <v>79</v>
      </c>
      <c r="AD417" s="31">
        <v>2014</v>
      </c>
      <c r="AE417" s="31" t="s">
        <v>80</v>
      </c>
      <c r="AF417" s="31">
        <v>2014</v>
      </c>
      <c r="AG417" s="31" t="s">
        <v>81</v>
      </c>
      <c r="AH417" s="31">
        <v>2015</v>
      </c>
      <c r="AI417" s="31" t="s">
        <v>80</v>
      </c>
      <c r="AJ417" s="31" t="s">
        <v>107</v>
      </c>
      <c r="AK417" s="31" t="s">
        <v>108</v>
      </c>
      <c r="AL417" s="31" t="s">
        <v>1693</v>
      </c>
      <c r="AM417" s="31" t="s">
        <v>288</v>
      </c>
      <c r="AN417" s="31" t="s">
        <v>288</v>
      </c>
      <c r="AO417" s="31"/>
      <c r="AP417" s="31" t="s">
        <v>1694</v>
      </c>
      <c r="AQ417" s="31"/>
      <c r="AR417" s="75"/>
    </row>
    <row r="418" spans="1:44" ht="168" customHeight="1">
      <c r="A418" s="27">
        <f t="shared" si="15"/>
        <v>393</v>
      </c>
      <c r="B418" s="28" t="s">
        <v>1695</v>
      </c>
      <c r="C418" s="29" t="s">
        <v>98</v>
      </c>
      <c r="D418" s="30"/>
      <c r="E418" s="31">
        <v>8</v>
      </c>
      <c r="F418" s="30" t="s">
        <v>1696</v>
      </c>
      <c r="G418" s="67" t="s">
        <v>1674</v>
      </c>
      <c r="H418" s="30" t="s">
        <v>71</v>
      </c>
      <c r="I418" s="67" t="s">
        <v>71</v>
      </c>
      <c r="J418" s="67" t="s">
        <v>1674</v>
      </c>
      <c r="K418" s="32">
        <v>93401000000</v>
      </c>
      <c r="L418" s="30" t="s">
        <v>1675</v>
      </c>
      <c r="M418" s="31" t="s">
        <v>1697</v>
      </c>
      <c r="N418" s="31" t="s">
        <v>1698</v>
      </c>
      <c r="O418" s="30" t="s">
        <v>1699</v>
      </c>
      <c r="P418" s="31" t="s">
        <v>141</v>
      </c>
      <c r="Q418" s="30">
        <v>701</v>
      </c>
      <c r="R418" s="30">
        <v>7010020</v>
      </c>
      <c r="S418" s="30">
        <v>642</v>
      </c>
      <c r="T418" s="30" t="s">
        <v>1679</v>
      </c>
      <c r="U418" s="31">
        <v>1</v>
      </c>
      <c r="V418" s="33">
        <v>1570</v>
      </c>
      <c r="W418" s="33">
        <v>262</v>
      </c>
      <c r="X418" s="31">
        <v>2014</v>
      </c>
      <c r="Y418" s="28" t="s">
        <v>131</v>
      </c>
      <c r="Z418" s="31">
        <v>2014</v>
      </c>
      <c r="AA418" s="28" t="s">
        <v>104</v>
      </c>
      <c r="AB418" s="31">
        <v>2014</v>
      </c>
      <c r="AC418" s="28" t="s">
        <v>105</v>
      </c>
      <c r="AD418" s="31">
        <v>2014</v>
      </c>
      <c r="AE418" s="28" t="s">
        <v>105</v>
      </c>
      <c r="AF418" s="31">
        <v>2014</v>
      </c>
      <c r="AG418" s="28" t="s">
        <v>105</v>
      </c>
      <c r="AH418" s="31">
        <v>2015</v>
      </c>
      <c r="AI418" s="28" t="s">
        <v>131</v>
      </c>
      <c r="AJ418" s="31" t="s">
        <v>107</v>
      </c>
      <c r="AK418" s="31" t="s">
        <v>108</v>
      </c>
      <c r="AL418" s="31" t="s">
        <v>141</v>
      </c>
      <c r="AM418" s="31" t="s">
        <v>288</v>
      </c>
      <c r="AN418" s="31" t="s">
        <v>288</v>
      </c>
      <c r="AO418" s="31"/>
      <c r="AP418" s="31" t="s">
        <v>1700</v>
      </c>
      <c r="AQ418" s="31" t="s">
        <v>465</v>
      </c>
      <c r="AR418" s="75"/>
    </row>
    <row r="419" spans="1:44" ht="281.25" customHeight="1">
      <c r="A419" s="27">
        <f t="shared" si="15"/>
        <v>394</v>
      </c>
      <c r="B419" s="28" t="s">
        <v>1701</v>
      </c>
      <c r="C419" s="29" t="s">
        <v>133</v>
      </c>
      <c r="D419" s="30"/>
      <c r="E419" s="31">
        <v>8</v>
      </c>
      <c r="F419" s="30" t="s">
        <v>1702</v>
      </c>
      <c r="G419" s="67" t="s">
        <v>1674</v>
      </c>
      <c r="H419" s="30" t="s">
        <v>71</v>
      </c>
      <c r="I419" s="67" t="s">
        <v>71</v>
      </c>
      <c r="J419" s="67" t="s">
        <v>1674</v>
      </c>
      <c r="K419" s="32">
        <v>93401000000</v>
      </c>
      <c r="L419" s="30" t="s">
        <v>1675</v>
      </c>
      <c r="M419" s="31" t="s">
        <v>1703</v>
      </c>
      <c r="N419" s="31" t="s">
        <v>1704</v>
      </c>
      <c r="O419" s="30" t="s">
        <v>1705</v>
      </c>
      <c r="P419" s="31" t="s">
        <v>141</v>
      </c>
      <c r="Q419" s="30" t="s">
        <v>1582</v>
      </c>
      <c r="R419" s="30">
        <v>53700341</v>
      </c>
      <c r="S419" s="30">
        <v>642</v>
      </c>
      <c r="T419" s="30" t="s">
        <v>1679</v>
      </c>
      <c r="U419" s="31">
        <v>1</v>
      </c>
      <c r="V419" s="33">
        <v>90</v>
      </c>
      <c r="W419" s="33">
        <v>90</v>
      </c>
      <c r="X419" s="31">
        <v>2014</v>
      </c>
      <c r="Y419" s="31" t="s">
        <v>185</v>
      </c>
      <c r="Z419" s="31">
        <v>2014</v>
      </c>
      <c r="AA419" s="31" t="s">
        <v>185</v>
      </c>
      <c r="AB419" s="31">
        <v>2014</v>
      </c>
      <c r="AC419" s="31" t="s">
        <v>131</v>
      </c>
      <c r="AD419" s="31">
        <v>2014</v>
      </c>
      <c r="AE419" s="31" t="s">
        <v>131</v>
      </c>
      <c r="AF419" s="31">
        <v>2014</v>
      </c>
      <c r="AG419" s="31" t="s">
        <v>105</v>
      </c>
      <c r="AH419" s="31">
        <v>2015</v>
      </c>
      <c r="AI419" s="31" t="s">
        <v>104</v>
      </c>
      <c r="AJ419" s="31" t="s">
        <v>256</v>
      </c>
      <c r="AK419" s="31" t="s">
        <v>83</v>
      </c>
      <c r="AL419" s="31" t="s">
        <v>1693</v>
      </c>
      <c r="AM419" s="31" t="s">
        <v>288</v>
      </c>
      <c r="AN419" s="31" t="s">
        <v>288</v>
      </c>
      <c r="AO419" s="31"/>
      <c r="AP419" s="31" t="s">
        <v>1706</v>
      </c>
      <c r="AQ419" s="31" t="s">
        <v>520</v>
      </c>
      <c r="AR419" s="75"/>
    </row>
    <row r="420" spans="1:44" ht="263.25" customHeight="1">
      <c r="A420" s="27">
        <f t="shared" si="15"/>
        <v>395</v>
      </c>
      <c r="B420" s="28" t="s">
        <v>1707</v>
      </c>
      <c r="C420" s="29" t="s">
        <v>98</v>
      </c>
      <c r="D420" s="30"/>
      <c r="E420" s="31">
        <v>8</v>
      </c>
      <c r="F420" s="30" t="s">
        <v>1708</v>
      </c>
      <c r="G420" s="67" t="s">
        <v>1674</v>
      </c>
      <c r="H420" s="30" t="s">
        <v>71</v>
      </c>
      <c r="I420" s="67" t="s">
        <v>71</v>
      </c>
      <c r="J420" s="67" t="s">
        <v>1674</v>
      </c>
      <c r="K420" s="32">
        <v>93401000000</v>
      </c>
      <c r="L420" s="30" t="s">
        <v>1675</v>
      </c>
      <c r="M420" s="31" t="s">
        <v>1709</v>
      </c>
      <c r="N420" s="31" t="s">
        <v>1709</v>
      </c>
      <c r="O420" s="30" t="s">
        <v>1710</v>
      </c>
      <c r="P420" s="31" t="s">
        <v>141</v>
      </c>
      <c r="Q420" s="30" t="s">
        <v>1582</v>
      </c>
      <c r="R420" s="30">
        <v>53700341</v>
      </c>
      <c r="S420" s="30">
        <v>642</v>
      </c>
      <c r="T420" s="30" t="s">
        <v>1679</v>
      </c>
      <c r="U420" s="31">
        <v>1</v>
      </c>
      <c r="V420" s="33">
        <v>396</v>
      </c>
      <c r="W420" s="33">
        <v>90</v>
      </c>
      <c r="X420" s="31">
        <v>2014</v>
      </c>
      <c r="Y420" s="28" t="s">
        <v>104</v>
      </c>
      <c r="Z420" s="31">
        <v>2014</v>
      </c>
      <c r="AA420" s="28" t="s">
        <v>104</v>
      </c>
      <c r="AB420" s="31">
        <v>2014</v>
      </c>
      <c r="AC420" s="28" t="s">
        <v>104</v>
      </c>
      <c r="AD420" s="31">
        <v>2014</v>
      </c>
      <c r="AE420" s="28" t="s">
        <v>105</v>
      </c>
      <c r="AF420" s="31">
        <v>2014</v>
      </c>
      <c r="AG420" s="31" t="s">
        <v>106</v>
      </c>
      <c r="AH420" s="31">
        <v>2015</v>
      </c>
      <c r="AI420" s="31" t="s">
        <v>105</v>
      </c>
      <c r="AJ420" s="31" t="s">
        <v>107</v>
      </c>
      <c r="AK420" s="31" t="s">
        <v>108</v>
      </c>
      <c r="AL420" s="31" t="s">
        <v>1693</v>
      </c>
      <c r="AM420" s="31" t="s">
        <v>288</v>
      </c>
      <c r="AN420" s="31" t="s">
        <v>288</v>
      </c>
      <c r="AO420" s="31"/>
      <c r="AP420" s="31" t="s">
        <v>1711</v>
      </c>
      <c r="AQ420" s="31" t="s">
        <v>520</v>
      </c>
      <c r="AR420" s="75"/>
    </row>
    <row r="421" spans="1:44" ht="281.25" customHeight="1">
      <c r="A421" s="27">
        <f t="shared" si="15"/>
        <v>396</v>
      </c>
      <c r="B421" s="28" t="s">
        <v>1712</v>
      </c>
      <c r="C421" s="29"/>
      <c r="D421" s="30"/>
      <c r="E421" s="31">
        <v>8</v>
      </c>
      <c r="F421" s="30" t="s">
        <v>1702</v>
      </c>
      <c r="G421" s="67" t="s">
        <v>1674</v>
      </c>
      <c r="H421" s="30" t="s">
        <v>71</v>
      </c>
      <c r="I421" s="67" t="s">
        <v>71</v>
      </c>
      <c r="J421" s="67" t="s">
        <v>1674</v>
      </c>
      <c r="K421" s="32">
        <v>93401000000</v>
      </c>
      <c r="L421" s="30" t="s">
        <v>1675</v>
      </c>
      <c r="M421" s="31" t="s">
        <v>1713</v>
      </c>
      <c r="N421" s="31" t="s">
        <v>1714</v>
      </c>
      <c r="O421" s="30" t="s">
        <v>1715</v>
      </c>
      <c r="P421" s="31" t="s">
        <v>141</v>
      </c>
      <c r="Q421" s="30" t="s">
        <v>1716</v>
      </c>
      <c r="R421" s="30">
        <v>29249000</v>
      </c>
      <c r="S421" s="30">
        <v>642</v>
      </c>
      <c r="T421" s="30" t="s">
        <v>1679</v>
      </c>
      <c r="U421" s="31">
        <v>1</v>
      </c>
      <c r="V421" s="33">
        <v>570</v>
      </c>
      <c r="W421" s="33">
        <v>285</v>
      </c>
      <c r="X421" s="31">
        <v>2014</v>
      </c>
      <c r="Y421" s="31" t="s">
        <v>78</v>
      </c>
      <c r="Z421" s="31">
        <v>2014</v>
      </c>
      <c r="AA421" s="31" t="s">
        <v>79</v>
      </c>
      <c r="AB421" s="31">
        <v>2014</v>
      </c>
      <c r="AC421" s="31" t="s">
        <v>79</v>
      </c>
      <c r="AD421" s="31">
        <v>2014</v>
      </c>
      <c r="AE421" s="31" t="s">
        <v>81</v>
      </c>
      <c r="AF421" s="31">
        <v>2014</v>
      </c>
      <c r="AG421" s="31" t="s">
        <v>185</v>
      </c>
      <c r="AH421" s="31">
        <v>2015</v>
      </c>
      <c r="AI421" s="31" t="s">
        <v>81</v>
      </c>
      <c r="AJ421" s="31" t="s">
        <v>107</v>
      </c>
      <c r="AK421" s="31" t="s">
        <v>108</v>
      </c>
      <c r="AL421" s="31" t="s">
        <v>1693</v>
      </c>
      <c r="AM421" s="31" t="s">
        <v>288</v>
      </c>
      <c r="AN421" s="31" t="s">
        <v>288</v>
      </c>
      <c r="AO421" s="31"/>
      <c r="AP421" s="31" t="s">
        <v>1717</v>
      </c>
      <c r="AQ421" s="31"/>
      <c r="AR421" s="75"/>
    </row>
    <row r="422" spans="1:44" ht="101.25" customHeight="1">
      <c r="A422" s="27">
        <f t="shared" si="15"/>
        <v>397</v>
      </c>
      <c r="B422" s="28" t="s">
        <v>1718</v>
      </c>
      <c r="C422" s="29"/>
      <c r="D422" s="30"/>
      <c r="E422" s="31">
        <v>8</v>
      </c>
      <c r="F422" s="30" t="s">
        <v>1719</v>
      </c>
      <c r="G422" s="67" t="s">
        <v>1674</v>
      </c>
      <c r="H422" s="30" t="s">
        <v>71</v>
      </c>
      <c r="I422" s="67" t="s">
        <v>71</v>
      </c>
      <c r="J422" s="67" t="s">
        <v>1674</v>
      </c>
      <c r="K422" s="32">
        <v>93401000000</v>
      </c>
      <c r="L422" s="30" t="s">
        <v>1675</v>
      </c>
      <c r="M422" s="31" t="s">
        <v>1720</v>
      </c>
      <c r="N422" s="31" t="s">
        <v>1721</v>
      </c>
      <c r="O422" s="30" t="s">
        <v>1722</v>
      </c>
      <c r="P422" s="31" t="s">
        <v>141</v>
      </c>
      <c r="Q422" s="30" t="s">
        <v>1723</v>
      </c>
      <c r="R422" s="30">
        <v>70202000</v>
      </c>
      <c r="S422" s="30">
        <v>642</v>
      </c>
      <c r="T422" s="30" t="s">
        <v>1679</v>
      </c>
      <c r="U422" s="31">
        <v>1</v>
      </c>
      <c r="V422" s="33">
        <v>600</v>
      </c>
      <c r="W422" s="33">
        <v>600</v>
      </c>
      <c r="X422" s="31">
        <v>2014</v>
      </c>
      <c r="Y422" s="31" t="s">
        <v>93</v>
      </c>
      <c r="Z422" s="31">
        <v>2014</v>
      </c>
      <c r="AA422" s="31" t="s">
        <v>93</v>
      </c>
      <c r="AB422" s="31">
        <v>2014</v>
      </c>
      <c r="AC422" s="31" t="s">
        <v>93</v>
      </c>
      <c r="AD422" s="31">
        <v>2014</v>
      </c>
      <c r="AE422" s="31" t="s">
        <v>94</v>
      </c>
      <c r="AF422" s="31">
        <v>2014</v>
      </c>
      <c r="AG422" s="31" t="s">
        <v>94</v>
      </c>
      <c r="AH422" s="31">
        <v>2023</v>
      </c>
      <c r="AI422" s="31" t="s">
        <v>94</v>
      </c>
      <c r="AJ422" s="31" t="s">
        <v>82</v>
      </c>
      <c r="AK422" s="31" t="s">
        <v>83</v>
      </c>
      <c r="AL422" s="31" t="s">
        <v>141</v>
      </c>
      <c r="AM422" s="31" t="s">
        <v>288</v>
      </c>
      <c r="AN422" s="31" t="s">
        <v>288</v>
      </c>
      <c r="AO422" s="31" t="s">
        <v>1724</v>
      </c>
      <c r="AP422" s="31"/>
      <c r="AQ422" s="31"/>
      <c r="AR422" s="75"/>
    </row>
    <row r="423" spans="1:44" ht="101.25" customHeight="1">
      <c r="A423" s="27">
        <f t="shared" si="15"/>
        <v>398</v>
      </c>
      <c r="B423" s="28" t="s">
        <v>1725</v>
      </c>
      <c r="C423" s="29"/>
      <c r="D423" s="30"/>
      <c r="E423" s="31">
        <v>8</v>
      </c>
      <c r="F423" s="30" t="s">
        <v>1719</v>
      </c>
      <c r="G423" s="67" t="s">
        <v>1674</v>
      </c>
      <c r="H423" s="30" t="s">
        <v>71</v>
      </c>
      <c r="I423" s="67" t="s">
        <v>71</v>
      </c>
      <c r="J423" s="67" t="s">
        <v>1674</v>
      </c>
      <c r="K423" s="32">
        <v>93401000000</v>
      </c>
      <c r="L423" s="30" t="s">
        <v>1675</v>
      </c>
      <c r="M423" s="31" t="s">
        <v>1720</v>
      </c>
      <c r="N423" s="31" t="s">
        <v>1726</v>
      </c>
      <c r="O423" s="30" t="s">
        <v>1727</v>
      </c>
      <c r="P423" s="31" t="s">
        <v>141</v>
      </c>
      <c r="Q423" s="30" t="s">
        <v>1728</v>
      </c>
      <c r="R423" s="30">
        <v>70202000</v>
      </c>
      <c r="S423" s="30">
        <v>642</v>
      </c>
      <c r="T423" s="30" t="s">
        <v>1679</v>
      </c>
      <c r="U423" s="31">
        <v>1</v>
      </c>
      <c r="V423" s="33">
        <v>675</v>
      </c>
      <c r="W423" s="33">
        <v>675</v>
      </c>
      <c r="X423" s="31">
        <v>2014</v>
      </c>
      <c r="Y423" s="31" t="s">
        <v>78</v>
      </c>
      <c r="Z423" s="31">
        <v>2014</v>
      </c>
      <c r="AA423" s="31" t="s">
        <v>78</v>
      </c>
      <c r="AB423" s="31">
        <v>2014</v>
      </c>
      <c r="AC423" s="31" t="s">
        <v>78</v>
      </c>
      <c r="AD423" s="31">
        <v>2014</v>
      </c>
      <c r="AE423" s="31" t="s">
        <v>79</v>
      </c>
      <c r="AF423" s="31">
        <v>2014</v>
      </c>
      <c r="AG423" s="31" t="s">
        <v>79</v>
      </c>
      <c r="AH423" s="31">
        <v>2022</v>
      </c>
      <c r="AI423" s="31" t="s">
        <v>79</v>
      </c>
      <c r="AJ423" s="31" t="s">
        <v>82</v>
      </c>
      <c r="AK423" s="31" t="s">
        <v>83</v>
      </c>
      <c r="AL423" s="31" t="s">
        <v>141</v>
      </c>
      <c r="AM423" s="31" t="s">
        <v>288</v>
      </c>
      <c r="AN423" s="31" t="s">
        <v>288</v>
      </c>
      <c r="AO423" s="31" t="s">
        <v>1724</v>
      </c>
      <c r="AP423" s="31"/>
      <c r="AQ423" s="31"/>
      <c r="AR423" s="76"/>
    </row>
    <row r="424" spans="1:44" ht="238.5" customHeight="1">
      <c r="A424" s="27">
        <f t="shared" si="15"/>
        <v>399</v>
      </c>
      <c r="B424" s="28" t="s">
        <v>1729</v>
      </c>
      <c r="C424" s="29"/>
      <c r="D424" s="30"/>
      <c r="E424" s="31">
        <v>8</v>
      </c>
      <c r="F424" s="30" t="s">
        <v>1730</v>
      </c>
      <c r="G424" s="67" t="s">
        <v>1674</v>
      </c>
      <c r="H424" s="30" t="s">
        <v>71</v>
      </c>
      <c r="I424" s="67" t="s">
        <v>71</v>
      </c>
      <c r="J424" s="67" t="s">
        <v>1674</v>
      </c>
      <c r="K424" s="32">
        <v>93401000000</v>
      </c>
      <c r="L424" s="30" t="s">
        <v>1675</v>
      </c>
      <c r="M424" s="31" t="s">
        <v>1731</v>
      </c>
      <c r="N424" s="31" t="s">
        <v>1732</v>
      </c>
      <c r="O424" s="30" t="s">
        <v>1733</v>
      </c>
      <c r="P424" s="31" t="s">
        <v>141</v>
      </c>
      <c r="Q424" s="30" t="s">
        <v>350</v>
      </c>
      <c r="R424" s="30">
        <v>29249000</v>
      </c>
      <c r="S424" s="30">
        <v>642</v>
      </c>
      <c r="T424" s="30" t="s">
        <v>1679</v>
      </c>
      <c r="U424" s="31">
        <v>1</v>
      </c>
      <c r="V424" s="33">
        <v>95</v>
      </c>
      <c r="W424" s="33">
        <v>95</v>
      </c>
      <c r="X424" s="31">
        <v>2014</v>
      </c>
      <c r="Y424" s="31" t="s">
        <v>79</v>
      </c>
      <c r="Z424" s="31">
        <v>2014</v>
      </c>
      <c r="AA424" s="31" t="s">
        <v>80</v>
      </c>
      <c r="AB424" s="31">
        <v>2014</v>
      </c>
      <c r="AC424" s="31" t="s">
        <v>81</v>
      </c>
      <c r="AD424" s="31">
        <v>2014</v>
      </c>
      <c r="AE424" s="31" t="s">
        <v>185</v>
      </c>
      <c r="AF424" s="31">
        <v>2014</v>
      </c>
      <c r="AG424" s="31" t="s">
        <v>185</v>
      </c>
      <c r="AH424" s="31">
        <v>2015</v>
      </c>
      <c r="AI424" s="31" t="s">
        <v>81</v>
      </c>
      <c r="AJ424" s="31" t="s">
        <v>256</v>
      </c>
      <c r="AK424" s="31" t="s">
        <v>83</v>
      </c>
      <c r="AL424" s="31" t="s">
        <v>141</v>
      </c>
      <c r="AM424" s="31" t="s">
        <v>288</v>
      </c>
      <c r="AN424" s="31" t="s">
        <v>288</v>
      </c>
      <c r="AO424" s="31"/>
      <c r="AP424" s="31" t="s">
        <v>1734</v>
      </c>
      <c r="AQ424" s="31"/>
      <c r="AR424" s="75"/>
    </row>
    <row r="425" spans="1:44" ht="202.5" customHeight="1">
      <c r="A425" s="27">
        <f t="shared" si="15"/>
        <v>400</v>
      </c>
      <c r="B425" s="28" t="s">
        <v>1735</v>
      </c>
      <c r="C425" s="29"/>
      <c r="D425" s="30"/>
      <c r="E425" s="31">
        <v>8</v>
      </c>
      <c r="F425" s="30" t="s">
        <v>1736</v>
      </c>
      <c r="G425" s="67" t="s">
        <v>1674</v>
      </c>
      <c r="H425" s="30" t="s">
        <v>71</v>
      </c>
      <c r="I425" s="67" t="s">
        <v>71</v>
      </c>
      <c r="J425" s="67" t="s">
        <v>1674</v>
      </c>
      <c r="K425" s="32">
        <v>93401000000</v>
      </c>
      <c r="L425" s="30" t="s">
        <v>1675</v>
      </c>
      <c r="M425" s="31" t="s">
        <v>1737</v>
      </c>
      <c r="N425" s="31" t="s">
        <v>1738</v>
      </c>
      <c r="O425" s="30" t="s">
        <v>1739</v>
      </c>
      <c r="P425" s="31" t="s">
        <v>141</v>
      </c>
      <c r="Q425" s="30" t="s">
        <v>1740</v>
      </c>
      <c r="R425" s="30" t="s">
        <v>1741</v>
      </c>
      <c r="S425" s="30">
        <v>642</v>
      </c>
      <c r="T425" s="30" t="s">
        <v>1679</v>
      </c>
      <c r="U425" s="31">
        <v>1</v>
      </c>
      <c r="V425" s="33">
        <v>70</v>
      </c>
      <c r="W425" s="33">
        <v>70</v>
      </c>
      <c r="X425" s="31">
        <v>2014</v>
      </c>
      <c r="Y425" s="31" t="s">
        <v>79</v>
      </c>
      <c r="Z425" s="31">
        <v>2014</v>
      </c>
      <c r="AA425" s="31" t="s">
        <v>80</v>
      </c>
      <c r="AB425" s="31">
        <v>2014</v>
      </c>
      <c r="AC425" s="31" t="s">
        <v>81</v>
      </c>
      <c r="AD425" s="31">
        <v>2014</v>
      </c>
      <c r="AE425" s="31" t="s">
        <v>81</v>
      </c>
      <c r="AF425" s="31">
        <v>2014</v>
      </c>
      <c r="AG425" s="31" t="s">
        <v>185</v>
      </c>
      <c r="AH425" s="31">
        <v>2014</v>
      </c>
      <c r="AI425" s="31" t="s">
        <v>131</v>
      </c>
      <c r="AJ425" s="31" t="s">
        <v>256</v>
      </c>
      <c r="AK425" s="31" t="s">
        <v>83</v>
      </c>
      <c r="AL425" s="31" t="s">
        <v>141</v>
      </c>
      <c r="AM425" s="31" t="s">
        <v>288</v>
      </c>
      <c r="AN425" s="31" t="s">
        <v>288</v>
      </c>
      <c r="AO425" s="31"/>
      <c r="AP425" s="31" t="s">
        <v>1742</v>
      </c>
      <c r="AQ425" s="31"/>
      <c r="AR425" s="75"/>
    </row>
    <row r="426" spans="1:44" ht="94.5" customHeight="1">
      <c r="A426" s="27">
        <f t="shared" si="15"/>
        <v>401</v>
      </c>
      <c r="B426" s="28" t="s">
        <v>1743</v>
      </c>
      <c r="C426" s="29" t="s">
        <v>98</v>
      </c>
      <c r="D426" s="30"/>
      <c r="E426" s="31">
        <v>8</v>
      </c>
      <c r="F426" s="30" t="s">
        <v>1744</v>
      </c>
      <c r="G426" s="67" t="s">
        <v>1674</v>
      </c>
      <c r="H426" s="30" t="s">
        <v>71</v>
      </c>
      <c r="I426" s="67" t="s">
        <v>71</v>
      </c>
      <c r="J426" s="67" t="s">
        <v>1674</v>
      </c>
      <c r="K426" s="32">
        <v>93401000000</v>
      </c>
      <c r="L426" s="30" t="s">
        <v>1675</v>
      </c>
      <c r="M426" s="31" t="s">
        <v>1745</v>
      </c>
      <c r="N426" s="31" t="s">
        <v>1746</v>
      </c>
      <c r="O426" s="30" t="s">
        <v>1739</v>
      </c>
      <c r="P426" s="31" t="s">
        <v>141</v>
      </c>
      <c r="Q426" s="30" t="s">
        <v>1747</v>
      </c>
      <c r="R426" s="30" t="s">
        <v>1748</v>
      </c>
      <c r="S426" s="30">
        <v>642</v>
      </c>
      <c r="T426" s="30" t="s">
        <v>1679</v>
      </c>
      <c r="U426" s="31">
        <v>1</v>
      </c>
      <c r="V426" s="33">
        <v>300</v>
      </c>
      <c r="W426" s="33">
        <v>300</v>
      </c>
      <c r="X426" s="31">
        <v>2014</v>
      </c>
      <c r="Y426" s="28" t="s">
        <v>106</v>
      </c>
      <c r="Z426" s="31">
        <v>2014</v>
      </c>
      <c r="AA426" s="28" t="s">
        <v>106</v>
      </c>
      <c r="AB426" s="31">
        <v>2014</v>
      </c>
      <c r="AC426" s="28" t="s">
        <v>106</v>
      </c>
      <c r="AD426" s="31">
        <v>2014</v>
      </c>
      <c r="AE426" s="28" t="s">
        <v>92</v>
      </c>
      <c r="AF426" s="31">
        <v>2015</v>
      </c>
      <c r="AG426" s="31" t="s">
        <v>93</v>
      </c>
      <c r="AH426" s="31">
        <v>2015</v>
      </c>
      <c r="AI426" s="31" t="s">
        <v>92</v>
      </c>
      <c r="AJ426" s="31" t="s">
        <v>107</v>
      </c>
      <c r="AK426" s="31" t="s">
        <v>108</v>
      </c>
      <c r="AL426" s="31" t="s">
        <v>1693</v>
      </c>
      <c r="AM426" s="31" t="s">
        <v>288</v>
      </c>
      <c r="AN426" s="31" t="s">
        <v>288</v>
      </c>
      <c r="AO426" s="31"/>
      <c r="AP426" s="31" t="s">
        <v>1749</v>
      </c>
      <c r="AQ426" s="31" t="s">
        <v>482</v>
      </c>
      <c r="AR426" s="77"/>
    </row>
    <row r="427" spans="1:44" ht="187.5" customHeight="1">
      <c r="A427" s="27">
        <f t="shared" si="15"/>
        <v>402</v>
      </c>
      <c r="B427" s="28" t="s">
        <v>1750</v>
      </c>
      <c r="C427" s="29"/>
      <c r="D427" s="30"/>
      <c r="E427" s="31">
        <v>8</v>
      </c>
      <c r="F427" s="30" t="s">
        <v>1751</v>
      </c>
      <c r="G427" s="67" t="s">
        <v>1674</v>
      </c>
      <c r="H427" s="30" t="s">
        <v>71</v>
      </c>
      <c r="I427" s="67" t="s">
        <v>71</v>
      </c>
      <c r="J427" s="67" t="s">
        <v>1674</v>
      </c>
      <c r="K427" s="32">
        <v>93401000000</v>
      </c>
      <c r="L427" s="30" t="s">
        <v>1675</v>
      </c>
      <c r="M427" s="31" t="s">
        <v>1752</v>
      </c>
      <c r="N427" s="31" t="s">
        <v>1753</v>
      </c>
      <c r="O427" s="30" t="s">
        <v>1739</v>
      </c>
      <c r="P427" s="31" t="s">
        <v>141</v>
      </c>
      <c r="Q427" s="30">
        <v>513</v>
      </c>
      <c r="R427" s="30">
        <v>51300000</v>
      </c>
      <c r="S427" s="30">
        <v>642</v>
      </c>
      <c r="T427" s="30" t="s">
        <v>1679</v>
      </c>
      <c r="U427" s="31">
        <v>1</v>
      </c>
      <c r="V427" s="33">
        <v>95</v>
      </c>
      <c r="W427" s="33">
        <v>95</v>
      </c>
      <c r="X427" s="31">
        <v>2014</v>
      </c>
      <c r="Y427" s="31" t="s">
        <v>94</v>
      </c>
      <c r="Z427" s="31">
        <v>2014</v>
      </c>
      <c r="AA427" s="31" t="s">
        <v>78</v>
      </c>
      <c r="AB427" s="31">
        <v>2014</v>
      </c>
      <c r="AC427" s="31" t="s">
        <v>79</v>
      </c>
      <c r="AD427" s="31">
        <v>2014</v>
      </c>
      <c r="AE427" s="31" t="s">
        <v>79</v>
      </c>
      <c r="AF427" s="31">
        <v>2014</v>
      </c>
      <c r="AG427" s="31" t="s">
        <v>80</v>
      </c>
      <c r="AH427" s="31">
        <v>2014</v>
      </c>
      <c r="AI427" s="31" t="s">
        <v>92</v>
      </c>
      <c r="AJ427" s="31" t="s">
        <v>256</v>
      </c>
      <c r="AK427" s="31" t="s">
        <v>83</v>
      </c>
      <c r="AL427" s="31" t="s">
        <v>141</v>
      </c>
      <c r="AM427" s="31" t="s">
        <v>288</v>
      </c>
      <c r="AN427" s="31" t="s">
        <v>288</v>
      </c>
      <c r="AO427" s="31"/>
      <c r="AP427" s="31" t="s">
        <v>1754</v>
      </c>
      <c r="AQ427" s="31"/>
      <c r="AR427" s="75"/>
    </row>
    <row r="428" spans="1:44" ht="153" customHeight="1">
      <c r="A428" s="27">
        <f t="shared" si="15"/>
        <v>403</v>
      </c>
      <c r="B428" s="28" t="s">
        <v>1755</v>
      </c>
      <c r="C428" s="29"/>
      <c r="D428" s="30"/>
      <c r="E428" s="31">
        <v>8</v>
      </c>
      <c r="F428" s="30" t="s">
        <v>1756</v>
      </c>
      <c r="G428" s="67" t="s">
        <v>1674</v>
      </c>
      <c r="H428" s="30" t="s">
        <v>71</v>
      </c>
      <c r="I428" s="67" t="s">
        <v>71</v>
      </c>
      <c r="J428" s="67" t="s">
        <v>1674</v>
      </c>
      <c r="K428" s="32">
        <v>93401000000</v>
      </c>
      <c r="L428" s="30" t="s">
        <v>1675</v>
      </c>
      <c r="M428" s="31" t="s">
        <v>1757</v>
      </c>
      <c r="N428" s="31" t="s">
        <v>1758</v>
      </c>
      <c r="O428" s="30" t="s">
        <v>1759</v>
      </c>
      <c r="P428" s="31" t="s">
        <v>141</v>
      </c>
      <c r="Q428" s="30" t="s">
        <v>1760</v>
      </c>
      <c r="R428" s="30" t="s">
        <v>1761</v>
      </c>
      <c r="S428" s="30">
        <v>642</v>
      </c>
      <c r="T428" s="30" t="s">
        <v>1679</v>
      </c>
      <c r="U428" s="31">
        <v>1</v>
      </c>
      <c r="V428" s="33">
        <v>99</v>
      </c>
      <c r="W428" s="33">
        <v>0</v>
      </c>
      <c r="X428" s="31">
        <v>2014</v>
      </c>
      <c r="Y428" s="31" t="s">
        <v>131</v>
      </c>
      <c r="Z428" s="31">
        <v>2014</v>
      </c>
      <c r="AA428" s="31" t="s">
        <v>104</v>
      </c>
      <c r="AB428" s="31">
        <v>2014</v>
      </c>
      <c r="AC428" s="31" t="s">
        <v>105</v>
      </c>
      <c r="AD428" s="31">
        <v>2014</v>
      </c>
      <c r="AE428" s="31" t="s">
        <v>105</v>
      </c>
      <c r="AF428" s="31">
        <v>2014</v>
      </c>
      <c r="AG428" s="31" t="s">
        <v>106</v>
      </c>
      <c r="AH428" s="31">
        <v>2015</v>
      </c>
      <c r="AI428" s="31" t="s">
        <v>105</v>
      </c>
      <c r="AJ428" s="31" t="s">
        <v>256</v>
      </c>
      <c r="AK428" s="31" t="s">
        <v>83</v>
      </c>
      <c r="AL428" s="31" t="s">
        <v>141</v>
      </c>
      <c r="AM428" s="31" t="s">
        <v>288</v>
      </c>
      <c r="AN428" s="31" t="s">
        <v>288</v>
      </c>
      <c r="AO428" s="31"/>
      <c r="AP428" s="31" t="s">
        <v>1762</v>
      </c>
      <c r="AQ428" s="31"/>
      <c r="AR428" s="75"/>
    </row>
    <row r="429" spans="1:44" ht="180" customHeight="1">
      <c r="A429" s="27">
        <f t="shared" si="15"/>
        <v>404</v>
      </c>
      <c r="B429" s="28" t="s">
        <v>1763</v>
      </c>
      <c r="C429" s="29" t="s">
        <v>1764</v>
      </c>
      <c r="D429" s="30"/>
      <c r="E429" s="31">
        <v>8</v>
      </c>
      <c r="F429" s="30" t="s">
        <v>1765</v>
      </c>
      <c r="G429" s="67" t="s">
        <v>1674</v>
      </c>
      <c r="H429" s="30" t="s">
        <v>71</v>
      </c>
      <c r="I429" s="67" t="s">
        <v>71</v>
      </c>
      <c r="J429" s="67" t="s">
        <v>1674</v>
      </c>
      <c r="K429" s="32">
        <v>93401000000</v>
      </c>
      <c r="L429" s="30" t="s">
        <v>1675</v>
      </c>
      <c r="M429" s="31" t="s">
        <v>1766</v>
      </c>
      <c r="N429" s="31" t="s">
        <v>1767</v>
      </c>
      <c r="O429" s="30" t="s">
        <v>1768</v>
      </c>
      <c r="P429" s="31" t="s">
        <v>141</v>
      </c>
      <c r="Q429" s="30" t="s">
        <v>140</v>
      </c>
      <c r="R429" s="30">
        <v>7422012</v>
      </c>
      <c r="S429" s="30">
        <v>642</v>
      </c>
      <c r="T429" s="30" t="s">
        <v>1679</v>
      </c>
      <c r="U429" s="31">
        <v>1</v>
      </c>
      <c r="V429" s="33">
        <v>260</v>
      </c>
      <c r="W429" s="33">
        <v>250</v>
      </c>
      <c r="X429" s="31">
        <v>2014</v>
      </c>
      <c r="Y429" s="31" t="s">
        <v>93</v>
      </c>
      <c r="Z429" s="31">
        <v>2014</v>
      </c>
      <c r="AA429" s="31" t="s">
        <v>94</v>
      </c>
      <c r="AB429" s="31">
        <v>2014</v>
      </c>
      <c r="AC429" s="31" t="s">
        <v>78</v>
      </c>
      <c r="AD429" s="31">
        <v>2014</v>
      </c>
      <c r="AE429" s="31" t="s">
        <v>79</v>
      </c>
      <c r="AF429" s="31">
        <v>2014</v>
      </c>
      <c r="AG429" s="31" t="s">
        <v>79</v>
      </c>
      <c r="AH429" s="31">
        <v>2015</v>
      </c>
      <c r="AI429" s="31" t="s">
        <v>78</v>
      </c>
      <c r="AJ429" s="31" t="s">
        <v>107</v>
      </c>
      <c r="AK429" s="31" t="s">
        <v>108</v>
      </c>
      <c r="AL429" s="31" t="s">
        <v>1693</v>
      </c>
      <c r="AM429" s="31" t="s">
        <v>288</v>
      </c>
      <c r="AN429" s="31" t="s">
        <v>288</v>
      </c>
      <c r="AO429" s="31"/>
      <c r="AP429" s="31" t="s">
        <v>1754</v>
      </c>
      <c r="AQ429" s="31" t="s">
        <v>312</v>
      </c>
      <c r="AR429" s="75"/>
    </row>
    <row r="430" spans="1:44" ht="409.5" customHeight="1">
      <c r="A430" s="27">
        <f t="shared" si="15"/>
        <v>405</v>
      </c>
      <c r="B430" s="28" t="s">
        <v>1769</v>
      </c>
      <c r="C430" s="29"/>
      <c r="D430" s="30"/>
      <c r="E430" s="31">
        <v>8</v>
      </c>
      <c r="F430" s="30" t="s">
        <v>1770</v>
      </c>
      <c r="G430" s="67" t="s">
        <v>1674</v>
      </c>
      <c r="H430" s="30" t="s">
        <v>71</v>
      </c>
      <c r="I430" s="67" t="s">
        <v>71</v>
      </c>
      <c r="J430" s="67" t="s">
        <v>1674</v>
      </c>
      <c r="K430" s="32">
        <v>93401000000</v>
      </c>
      <c r="L430" s="30" t="s">
        <v>1675</v>
      </c>
      <c r="M430" s="31" t="s">
        <v>1770</v>
      </c>
      <c r="N430" s="31" t="s">
        <v>1771</v>
      </c>
      <c r="O430" s="30" t="s">
        <v>1772</v>
      </c>
      <c r="P430" s="31" t="s">
        <v>141</v>
      </c>
      <c r="Q430" s="30">
        <v>292</v>
      </c>
      <c r="R430" s="30" t="s">
        <v>1773</v>
      </c>
      <c r="S430" s="30">
        <v>642</v>
      </c>
      <c r="T430" s="30" t="s">
        <v>1679</v>
      </c>
      <c r="U430" s="31">
        <v>1</v>
      </c>
      <c r="V430" s="33">
        <v>99.8</v>
      </c>
      <c r="W430" s="33">
        <v>99.8</v>
      </c>
      <c r="X430" s="31">
        <v>2014</v>
      </c>
      <c r="Y430" s="31" t="s">
        <v>93</v>
      </c>
      <c r="Z430" s="31">
        <v>2014</v>
      </c>
      <c r="AA430" s="31" t="s">
        <v>94</v>
      </c>
      <c r="AB430" s="31">
        <v>2014</v>
      </c>
      <c r="AC430" s="31" t="s">
        <v>78</v>
      </c>
      <c r="AD430" s="31">
        <v>2014</v>
      </c>
      <c r="AE430" s="31" t="s">
        <v>78</v>
      </c>
      <c r="AF430" s="31">
        <v>2014</v>
      </c>
      <c r="AG430" s="31" t="s">
        <v>79</v>
      </c>
      <c r="AH430" s="31">
        <v>2015</v>
      </c>
      <c r="AI430" s="31" t="s">
        <v>78</v>
      </c>
      <c r="AJ430" s="31" t="s">
        <v>256</v>
      </c>
      <c r="AK430" s="31" t="s">
        <v>83</v>
      </c>
      <c r="AL430" s="31" t="s">
        <v>141</v>
      </c>
      <c r="AM430" s="31" t="s">
        <v>288</v>
      </c>
      <c r="AN430" s="31" t="s">
        <v>288</v>
      </c>
      <c r="AO430" s="31"/>
      <c r="AP430" s="31" t="s">
        <v>1754</v>
      </c>
      <c r="AQ430" s="31"/>
      <c r="AR430" s="75"/>
    </row>
    <row r="431" spans="1:44" ht="135" customHeight="1">
      <c r="A431" s="27">
        <f t="shared" si="15"/>
        <v>406</v>
      </c>
      <c r="B431" s="28" t="s">
        <v>1774</v>
      </c>
      <c r="C431" s="29"/>
      <c r="D431" s="30"/>
      <c r="E431" s="31">
        <v>8</v>
      </c>
      <c r="F431" s="30" t="s">
        <v>1775</v>
      </c>
      <c r="G431" s="67" t="s">
        <v>1674</v>
      </c>
      <c r="H431" s="30" t="s">
        <v>71</v>
      </c>
      <c r="I431" s="67" t="s">
        <v>71</v>
      </c>
      <c r="J431" s="67" t="s">
        <v>1674</v>
      </c>
      <c r="K431" s="32">
        <v>93401000000</v>
      </c>
      <c r="L431" s="30" t="s">
        <v>1675</v>
      </c>
      <c r="M431" s="31" t="s">
        <v>1776</v>
      </c>
      <c r="N431" s="31" t="s">
        <v>1777</v>
      </c>
      <c r="O431" s="30" t="s">
        <v>1778</v>
      </c>
      <c r="P431" s="31" t="s">
        <v>141</v>
      </c>
      <c r="Q431" s="30" t="s">
        <v>1560</v>
      </c>
      <c r="R431" s="30" t="s">
        <v>1779</v>
      </c>
      <c r="S431" s="30">
        <v>642</v>
      </c>
      <c r="T431" s="30" t="s">
        <v>1679</v>
      </c>
      <c r="U431" s="31">
        <v>1</v>
      </c>
      <c r="V431" s="33">
        <v>180</v>
      </c>
      <c r="W431" s="33">
        <v>180</v>
      </c>
      <c r="X431" s="31">
        <v>2013</v>
      </c>
      <c r="Y431" s="31" t="s">
        <v>104</v>
      </c>
      <c r="Z431" s="31">
        <v>2013</v>
      </c>
      <c r="AA431" s="31" t="s">
        <v>105</v>
      </c>
      <c r="AB431" s="31">
        <v>2013</v>
      </c>
      <c r="AC431" s="31" t="s">
        <v>106</v>
      </c>
      <c r="AD431" s="31">
        <v>2014</v>
      </c>
      <c r="AE431" s="31" t="s">
        <v>93</v>
      </c>
      <c r="AF431" s="31">
        <v>2014</v>
      </c>
      <c r="AG431" s="31" t="s">
        <v>93</v>
      </c>
      <c r="AH431" s="31">
        <v>2014</v>
      </c>
      <c r="AI431" s="31" t="s">
        <v>92</v>
      </c>
      <c r="AJ431" s="31" t="s">
        <v>107</v>
      </c>
      <c r="AK431" s="31" t="s">
        <v>108</v>
      </c>
      <c r="AL431" s="31" t="s">
        <v>141</v>
      </c>
      <c r="AM431" s="31" t="s">
        <v>288</v>
      </c>
      <c r="AN431" s="31" t="s">
        <v>288</v>
      </c>
      <c r="AO431" s="31"/>
      <c r="AP431" s="31" t="s">
        <v>1780</v>
      </c>
      <c r="AQ431" s="31"/>
      <c r="AR431" s="75"/>
    </row>
    <row r="432" spans="1:44" ht="78.75" customHeight="1">
      <c r="A432" s="27">
        <f t="shared" si="15"/>
        <v>407</v>
      </c>
      <c r="B432" s="28" t="s">
        <v>1781</v>
      </c>
      <c r="C432" s="29"/>
      <c r="D432" s="30"/>
      <c r="E432" s="31">
        <v>8</v>
      </c>
      <c r="F432" s="30" t="s">
        <v>1782</v>
      </c>
      <c r="G432" s="67" t="s">
        <v>1674</v>
      </c>
      <c r="H432" s="30" t="s">
        <v>71</v>
      </c>
      <c r="I432" s="67" t="s">
        <v>71</v>
      </c>
      <c r="J432" s="67" t="s">
        <v>1674</v>
      </c>
      <c r="K432" s="32">
        <v>93401000000</v>
      </c>
      <c r="L432" s="30" t="s">
        <v>1675</v>
      </c>
      <c r="M432" s="31" t="s">
        <v>909</v>
      </c>
      <c r="N432" s="31" t="s">
        <v>1783</v>
      </c>
      <c r="O432" s="30" t="s">
        <v>1784</v>
      </c>
      <c r="P432" s="31" t="s">
        <v>141</v>
      </c>
      <c r="Q432" s="30" t="s">
        <v>487</v>
      </c>
      <c r="R432" s="30" t="s">
        <v>1785</v>
      </c>
      <c r="S432" s="30">
        <v>642</v>
      </c>
      <c r="T432" s="30" t="s">
        <v>1679</v>
      </c>
      <c r="U432" s="31">
        <v>1</v>
      </c>
      <c r="V432" s="33">
        <v>95</v>
      </c>
      <c r="W432" s="33">
        <v>95</v>
      </c>
      <c r="X432" s="31">
        <v>2013</v>
      </c>
      <c r="Y432" s="31" t="s">
        <v>104</v>
      </c>
      <c r="Z432" s="31">
        <v>2013</v>
      </c>
      <c r="AA432" s="31" t="s">
        <v>105</v>
      </c>
      <c r="AB432" s="31">
        <v>2013</v>
      </c>
      <c r="AC432" s="31" t="s">
        <v>106</v>
      </c>
      <c r="AD432" s="31">
        <v>2014</v>
      </c>
      <c r="AE432" s="31" t="s">
        <v>93</v>
      </c>
      <c r="AF432" s="31">
        <v>2014</v>
      </c>
      <c r="AG432" s="31" t="s">
        <v>93</v>
      </c>
      <c r="AH432" s="31">
        <v>2014</v>
      </c>
      <c r="AI432" s="31" t="s">
        <v>92</v>
      </c>
      <c r="AJ432" s="31" t="s">
        <v>256</v>
      </c>
      <c r="AK432" s="31" t="s">
        <v>83</v>
      </c>
      <c r="AL432" s="31" t="s">
        <v>141</v>
      </c>
      <c r="AM432" s="31" t="s">
        <v>288</v>
      </c>
      <c r="AN432" s="31" t="s">
        <v>288</v>
      </c>
      <c r="AO432" s="31"/>
      <c r="AP432" s="31" t="s">
        <v>1786</v>
      </c>
      <c r="AQ432" s="31"/>
      <c r="AR432" s="75"/>
    </row>
    <row r="433" spans="1:44" ht="112.5" customHeight="1">
      <c r="A433" s="27">
        <f t="shared" si="15"/>
        <v>408</v>
      </c>
      <c r="B433" s="28" t="s">
        <v>1787</v>
      </c>
      <c r="C433" s="29" t="s">
        <v>133</v>
      </c>
      <c r="D433" s="30"/>
      <c r="E433" s="31">
        <v>8</v>
      </c>
      <c r="F433" s="30" t="s">
        <v>1788</v>
      </c>
      <c r="G433" s="67" t="s">
        <v>1674</v>
      </c>
      <c r="H433" s="30" t="s">
        <v>71</v>
      </c>
      <c r="I433" s="67" t="s">
        <v>71</v>
      </c>
      <c r="J433" s="67" t="s">
        <v>1674</v>
      </c>
      <c r="K433" s="32">
        <v>93401000000</v>
      </c>
      <c r="L433" s="30" t="s">
        <v>1675</v>
      </c>
      <c r="M433" s="31" t="s">
        <v>1789</v>
      </c>
      <c r="N433" s="31" t="s">
        <v>1790</v>
      </c>
      <c r="O433" s="30" t="s">
        <v>1791</v>
      </c>
      <c r="P433" s="31" t="s">
        <v>141</v>
      </c>
      <c r="Q433" s="30">
        <v>513</v>
      </c>
      <c r="R433" s="30">
        <v>513900000</v>
      </c>
      <c r="S433" s="30">
        <v>642</v>
      </c>
      <c r="T433" s="30" t="s">
        <v>1679</v>
      </c>
      <c r="U433" s="31">
        <v>1</v>
      </c>
      <c r="V433" s="33">
        <v>10</v>
      </c>
      <c r="W433" s="33">
        <v>10</v>
      </c>
      <c r="X433" s="31">
        <v>2014</v>
      </c>
      <c r="Y433" s="31" t="s">
        <v>79</v>
      </c>
      <c r="Z433" s="31">
        <v>2014</v>
      </c>
      <c r="AA433" s="31" t="s">
        <v>80</v>
      </c>
      <c r="AB433" s="31">
        <v>2014</v>
      </c>
      <c r="AC433" s="31" t="s">
        <v>81</v>
      </c>
      <c r="AD433" s="31">
        <v>2014</v>
      </c>
      <c r="AE433" s="31" t="s">
        <v>185</v>
      </c>
      <c r="AF433" s="31">
        <v>2014</v>
      </c>
      <c r="AG433" s="31" t="s">
        <v>131</v>
      </c>
      <c r="AH433" s="31">
        <v>2014</v>
      </c>
      <c r="AI433" s="31" t="s">
        <v>104</v>
      </c>
      <c r="AJ433" s="31" t="s">
        <v>256</v>
      </c>
      <c r="AK433" s="31" t="s">
        <v>83</v>
      </c>
      <c r="AL433" s="31" t="s">
        <v>141</v>
      </c>
      <c r="AM433" s="31" t="s">
        <v>288</v>
      </c>
      <c r="AN433" s="31" t="s">
        <v>288</v>
      </c>
      <c r="AO433" s="31"/>
      <c r="AP433" s="31" t="s">
        <v>1792</v>
      </c>
      <c r="AQ433" s="31" t="s">
        <v>468</v>
      </c>
      <c r="AR433" s="75"/>
    </row>
    <row r="434" spans="1:44" ht="180" customHeight="1">
      <c r="A434" s="27">
        <f t="shared" si="15"/>
        <v>409</v>
      </c>
      <c r="B434" s="28" t="s">
        <v>1793</v>
      </c>
      <c r="C434" s="29"/>
      <c r="D434" s="30"/>
      <c r="E434" s="31">
        <v>8</v>
      </c>
      <c r="F434" s="30" t="s">
        <v>1782</v>
      </c>
      <c r="G434" s="67" t="s">
        <v>1674</v>
      </c>
      <c r="H434" s="30" t="s">
        <v>71</v>
      </c>
      <c r="I434" s="67" t="s">
        <v>71</v>
      </c>
      <c r="J434" s="67" t="s">
        <v>1674</v>
      </c>
      <c r="K434" s="32">
        <v>93401000000</v>
      </c>
      <c r="L434" s="30" t="s">
        <v>1675</v>
      </c>
      <c r="M434" s="31" t="s">
        <v>1794</v>
      </c>
      <c r="N434" s="31" t="s">
        <v>1795</v>
      </c>
      <c r="O434" s="30" t="s">
        <v>1796</v>
      </c>
      <c r="P434" s="31" t="s">
        <v>141</v>
      </c>
      <c r="Q434" s="30" t="s">
        <v>1586</v>
      </c>
      <c r="R434" s="30" t="s">
        <v>377</v>
      </c>
      <c r="S434" s="30">
        <v>642</v>
      </c>
      <c r="T434" s="30" t="s">
        <v>1679</v>
      </c>
      <c r="U434" s="31">
        <v>1</v>
      </c>
      <c r="V434" s="33">
        <v>15</v>
      </c>
      <c r="W434" s="33">
        <v>15</v>
      </c>
      <c r="X434" s="31">
        <v>2013</v>
      </c>
      <c r="Y434" s="31" t="s">
        <v>104</v>
      </c>
      <c r="Z434" s="31">
        <v>2013</v>
      </c>
      <c r="AA434" s="31" t="s">
        <v>105</v>
      </c>
      <c r="AB434" s="31">
        <v>2013</v>
      </c>
      <c r="AC434" s="31" t="s">
        <v>106</v>
      </c>
      <c r="AD434" s="31">
        <v>2014</v>
      </c>
      <c r="AE434" s="31" t="s">
        <v>93</v>
      </c>
      <c r="AF434" s="31">
        <v>2014</v>
      </c>
      <c r="AG434" s="31" t="s">
        <v>93</v>
      </c>
      <c r="AH434" s="31">
        <v>2014</v>
      </c>
      <c r="AI434" s="31" t="s">
        <v>92</v>
      </c>
      <c r="AJ434" s="31" t="s">
        <v>256</v>
      </c>
      <c r="AK434" s="31" t="s">
        <v>83</v>
      </c>
      <c r="AL434" s="31" t="s">
        <v>141</v>
      </c>
      <c r="AM434" s="31" t="s">
        <v>288</v>
      </c>
      <c r="AN434" s="31" t="s">
        <v>288</v>
      </c>
      <c r="AO434" s="31"/>
      <c r="AP434" s="31" t="s">
        <v>1797</v>
      </c>
      <c r="AQ434" s="31"/>
      <c r="AR434" s="75"/>
    </row>
    <row r="435" spans="1:44" ht="191.25" customHeight="1">
      <c r="A435" s="27">
        <f t="shared" si="15"/>
        <v>410</v>
      </c>
      <c r="B435" s="28" t="s">
        <v>1798</v>
      </c>
      <c r="C435" s="29"/>
      <c r="D435" s="30"/>
      <c r="E435" s="31">
        <v>8</v>
      </c>
      <c r="F435" s="30" t="s">
        <v>1782</v>
      </c>
      <c r="G435" s="67" t="s">
        <v>1674</v>
      </c>
      <c r="H435" s="30" t="s">
        <v>71</v>
      </c>
      <c r="I435" s="67" t="s">
        <v>71</v>
      </c>
      <c r="J435" s="67" t="s">
        <v>1674</v>
      </c>
      <c r="K435" s="32">
        <v>93401000000</v>
      </c>
      <c r="L435" s="30" t="s">
        <v>1675</v>
      </c>
      <c r="M435" s="31" t="s">
        <v>1799</v>
      </c>
      <c r="N435" s="31" t="s">
        <v>1800</v>
      </c>
      <c r="O435" s="30" t="s">
        <v>1801</v>
      </c>
      <c r="P435" s="31" t="s">
        <v>141</v>
      </c>
      <c r="Q435" s="30" t="s">
        <v>1586</v>
      </c>
      <c r="R435" s="30" t="s">
        <v>377</v>
      </c>
      <c r="S435" s="30">
        <v>642</v>
      </c>
      <c r="T435" s="30" t="s">
        <v>1679</v>
      </c>
      <c r="U435" s="31">
        <v>1</v>
      </c>
      <c r="V435" s="33">
        <v>15</v>
      </c>
      <c r="W435" s="33">
        <v>15</v>
      </c>
      <c r="X435" s="31">
        <v>2014</v>
      </c>
      <c r="Y435" s="31" t="s">
        <v>93</v>
      </c>
      <c r="Z435" s="31">
        <v>2014</v>
      </c>
      <c r="AA435" s="31" t="s">
        <v>93</v>
      </c>
      <c r="AB435" s="31">
        <v>2014</v>
      </c>
      <c r="AC435" s="31" t="s">
        <v>94</v>
      </c>
      <c r="AD435" s="31">
        <v>2014</v>
      </c>
      <c r="AE435" s="31" t="s">
        <v>78</v>
      </c>
      <c r="AF435" s="31">
        <v>2014</v>
      </c>
      <c r="AG435" s="31" t="s">
        <v>79</v>
      </c>
      <c r="AH435" s="31">
        <v>2015</v>
      </c>
      <c r="AI435" s="31" t="s">
        <v>78</v>
      </c>
      <c r="AJ435" s="31" t="s">
        <v>256</v>
      </c>
      <c r="AK435" s="31" t="s">
        <v>83</v>
      </c>
      <c r="AL435" s="31" t="s">
        <v>141</v>
      </c>
      <c r="AM435" s="31" t="s">
        <v>288</v>
      </c>
      <c r="AN435" s="31" t="s">
        <v>288</v>
      </c>
      <c r="AO435" s="31"/>
      <c r="AP435" s="31" t="s">
        <v>1802</v>
      </c>
      <c r="AQ435" s="31"/>
      <c r="AR435" s="75"/>
    </row>
    <row r="436" spans="1:44" ht="408" customHeight="1">
      <c r="A436" s="27">
        <f t="shared" si="15"/>
        <v>411</v>
      </c>
      <c r="B436" s="28" t="s">
        <v>1803</v>
      </c>
      <c r="C436" s="29"/>
      <c r="D436" s="30"/>
      <c r="E436" s="31">
        <v>8</v>
      </c>
      <c r="F436" s="30" t="s">
        <v>1804</v>
      </c>
      <c r="G436" s="67" t="s">
        <v>1674</v>
      </c>
      <c r="H436" s="30" t="s">
        <v>71</v>
      </c>
      <c r="I436" s="67" t="s">
        <v>71</v>
      </c>
      <c r="J436" s="67" t="s">
        <v>1674</v>
      </c>
      <c r="K436" s="32">
        <v>93401000000</v>
      </c>
      <c r="L436" s="30" t="s">
        <v>1675</v>
      </c>
      <c r="M436" s="31" t="s">
        <v>1805</v>
      </c>
      <c r="N436" s="31" t="s">
        <v>1806</v>
      </c>
      <c r="O436" s="30" t="s">
        <v>1807</v>
      </c>
      <c r="P436" s="31" t="s">
        <v>141</v>
      </c>
      <c r="Q436" s="30">
        <v>513</v>
      </c>
      <c r="R436" s="30">
        <v>513900000</v>
      </c>
      <c r="S436" s="30">
        <v>642</v>
      </c>
      <c r="T436" s="30" t="s">
        <v>1679</v>
      </c>
      <c r="U436" s="31">
        <v>1</v>
      </c>
      <c r="V436" s="33">
        <v>42</v>
      </c>
      <c r="W436" s="33">
        <v>7</v>
      </c>
      <c r="X436" s="31">
        <v>2014</v>
      </c>
      <c r="Y436" s="31" t="s">
        <v>131</v>
      </c>
      <c r="Z436" s="31">
        <v>2014</v>
      </c>
      <c r="AA436" s="31" t="s">
        <v>104</v>
      </c>
      <c r="AB436" s="31">
        <v>2014</v>
      </c>
      <c r="AC436" s="31" t="s">
        <v>104</v>
      </c>
      <c r="AD436" s="31">
        <v>2014</v>
      </c>
      <c r="AE436" s="31" t="s">
        <v>105</v>
      </c>
      <c r="AF436" s="31">
        <v>2014</v>
      </c>
      <c r="AG436" s="31" t="s">
        <v>106</v>
      </c>
      <c r="AH436" s="31">
        <v>2015</v>
      </c>
      <c r="AI436" s="31" t="s">
        <v>105</v>
      </c>
      <c r="AJ436" s="31" t="s">
        <v>256</v>
      </c>
      <c r="AK436" s="31" t="s">
        <v>83</v>
      </c>
      <c r="AL436" s="31" t="s">
        <v>141</v>
      </c>
      <c r="AM436" s="31" t="s">
        <v>288</v>
      </c>
      <c r="AN436" s="31" t="s">
        <v>288</v>
      </c>
      <c r="AO436" s="31"/>
      <c r="AP436" s="31" t="s">
        <v>1808</v>
      </c>
      <c r="AQ436" s="31"/>
      <c r="AR436" s="75"/>
    </row>
    <row r="437" spans="1:44" ht="164.25" customHeight="1">
      <c r="A437" s="27">
        <f t="shared" si="15"/>
        <v>412</v>
      </c>
      <c r="B437" s="28" t="s">
        <v>1809</v>
      </c>
      <c r="C437" s="29"/>
      <c r="D437" s="30"/>
      <c r="E437" s="31">
        <v>8</v>
      </c>
      <c r="F437" s="30" t="s">
        <v>1810</v>
      </c>
      <c r="G437" s="67" t="s">
        <v>1674</v>
      </c>
      <c r="H437" s="30" t="s">
        <v>71</v>
      </c>
      <c r="I437" s="67" t="s">
        <v>71</v>
      </c>
      <c r="J437" s="67" t="s">
        <v>1674</v>
      </c>
      <c r="K437" s="32">
        <v>93401000000</v>
      </c>
      <c r="L437" s="30" t="s">
        <v>1675</v>
      </c>
      <c r="M437" s="31" t="s">
        <v>1811</v>
      </c>
      <c r="N437" s="31" t="s">
        <v>1812</v>
      </c>
      <c r="O437" s="30" t="s">
        <v>1813</v>
      </c>
      <c r="P437" s="31" t="s">
        <v>141</v>
      </c>
      <c r="Q437" s="30">
        <v>523</v>
      </c>
      <c r="R437" s="30">
        <v>5235010</v>
      </c>
      <c r="S437" s="30">
        <v>642</v>
      </c>
      <c r="T437" s="30" t="s">
        <v>1679</v>
      </c>
      <c r="U437" s="31">
        <v>1</v>
      </c>
      <c r="V437" s="33">
        <v>60</v>
      </c>
      <c r="W437" s="33">
        <v>60</v>
      </c>
      <c r="X437" s="31">
        <v>2014</v>
      </c>
      <c r="Y437" s="31" t="s">
        <v>78</v>
      </c>
      <c r="Z437" s="31">
        <v>2014</v>
      </c>
      <c r="AA437" s="31" t="s">
        <v>78</v>
      </c>
      <c r="AB437" s="31">
        <v>2014</v>
      </c>
      <c r="AC437" s="31" t="s">
        <v>79</v>
      </c>
      <c r="AD437" s="31">
        <v>2014</v>
      </c>
      <c r="AE437" s="31" t="s">
        <v>80</v>
      </c>
      <c r="AF437" s="31">
        <v>2014</v>
      </c>
      <c r="AG437" s="31" t="s">
        <v>81</v>
      </c>
      <c r="AH437" s="31">
        <v>2014</v>
      </c>
      <c r="AI437" s="31" t="s">
        <v>185</v>
      </c>
      <c r="AJ437" s="31" t="s">
        <v>256</v>
      </c>
      <c r="AK437" s="31" t="s">
        <v>83</v>
      </c>
      <c r="AL437" s="31" t="s">
        <v>141</v>
      </c>
      <c r="AM437" s="31" t="s">
        <v>288</v>
      </c>
      <c r="AN437" s="31" t="s">
        <v>288</v>
      </c>
      <c r="AO437" s="31"/>
      <c r="AP437" s="31" t="s">
        <v>1792</v>
      </c>
      <c r="AQ437" s="31"/>
      <c r="AR437" s="75"/>
    </row>
    <row r="438" spans="1:44" ht="225" customHeight="1">
      <c r="A438" s="27">
        <f t="shared" si="15"/>
        <v>413</v>
      </c>
      <c r="B438" s="28" t="s">
        <v>1814</v>
      </c>
      <c r="C438" s="29"/>
      <c r="D438" s="30"/>
      <c r="E438" s="31">
        <v>8</v>
      </c>
      <c r="F438" s="30" t="s">
        <v>1815</v>
      </c>
      <c r="G438" s="67" t="s">
        <v>1674</v>
      </c>
      <c r="H438" s="30" t="s">
        <v>71</v>
      </c>
      <c r="I438" s="67" t="s">
        <v>71</v>
      </c>
      <c r="J438" s="67" t="s">
        <v>1674</v>
      </c>
      <c r="K438" s="32">
        <v>93401000000</v>
      </c>
      <c r="L438" s="30" t="s">
        <v>1675</v>
      </c>
      <c r="M438" s="31" t="s">
        <v>1816</v>
      </c>
      <c r="N438" s="31" t="s">
        <v>1817</v>
      </c>
      <c r="O438" s="30" t="s">
        <v>1818</v>
      </c>
      <c r="P438" s="31" t="s">
        <v>141</v>
      </c>
      <c r="Q438" s="30" t="s">
        <v>1819</v>
      </c>
      <c r="R438" s="30" t="s">
        <v>1819</v>
      </c>
      <c r="S438" s="30">
        <v>642</v>
      </c>
      <c r="T438" s="30" t="s">
        <v>1679</v>
      </c>
      <c r="U438" s="31">
        <v>1</v>
      </c>
      <c r="V438" s="33">
        <v>26</v>
      </c>
      <c r="W438" s="33">
        <v>26</v>
      </c>
      <c r="X438" s="31">
        <v>2013</v>
      </c>
      <c r="Y438" s="31" t="s">
        <v>105</v>
      </c>
      <c r="Z438" s="31">
        <v>2013</v>
      </c>
      <c r="AA438" s="31" t="s">
        <v>105</v>
      </c>
      <c r="AB438" s="31">
        <v>2013</v>
      </c>
      <c r="AC438" s="31" t="s">
        <v>106</v>
      </c>
      <c r="AD438" s="31">
        <v>2014</v>
      </c>
      <c r="AE438" s="31" t="s">
        <v>93</v>
      </c>
      <c r="AF438" s="31">
        <v>2014</v>
      </c>
      <c r="AG438" s="31" t="s">
        <v>93</v>
      </c>
      <c r="AH438" s="31">
        <v>2014</v>
      </c>
      <c r="AI438" s="31" t="s">
        <v>92</v>
      </c>
      <c r="AJ438" s="31" t="s">
        <v>256</v>
      </c>
      <c r="AK438" s="31" t="s">
        <v>83</v>
      </c>
      <c r="AL438" s="31" t="s">
        <v>141</v>
      </c>
      <c r="AM438" s="31" t="s">
        <v>288</v>
      </c>
      <c r="AN438" s="31" t="s">
        <v>288</v>
      </c>
      <c r="AO438" s="31"/>
      <c r="AP438" s="31" t="s">
        <v>1754</v>
      </c>
      <c r="AQ438" s="31"/>
      <c r="AR438" s="75"/>
    </row>
    <row r="439" spans="1:44" ht="408.75" customHeight="1">
      <c r="A439" s="27">
        <f t="shared" si="15"/>
        <v>414</v>
      </c>
      <c r="B439" s="28" t="s">
        <v>1820</v>
      </c>
      <c r="C439" s="29"/>
      <c r="D439" s="30"/>
      <c r="E439" s="31">
        <v>8</v>
      </c>
      <c r="F439" s="30" t="s">
        <v>1821</v>
      </c>
      <c r="G439" s="67" t="s">
        <v>1674</v>
      </c>
      <c r="H439" s="30" t="s">
        <v>71</v>
      </c>
      <c r="I439" s="67" t="s">
        <v>71</v>
      </c>
      <c r="J439" s="67" t="s">
        <v>1674</v>
      </c>
      <c r="K439" s="32">
        <v>93401000000</v>
      </c>
      <c r="L439" s="30" t="s">
        <v>1675</v>
      </c>
      <c r="M439" s="31" t="s">
        <v>1822</v>
      </c>
      <c r="N439" s="31" t="s">
        <v>1823</v>
      </c>
      <c r="O439" s="30" t="s">
        <v>1824</v>
      </c>
      <c r="P439" s="31" t="s">
        <v>141</v>
      </c>
      <c r="Q439" s="30">
        <v>292</v>
      </c>
      <c r="R439" s="30">
        <v>29249000</v>
      </c>
      <c r="S439" s="30">
        <v>642</v>
      </c>
      <c r="T439" s="30" t="s">
        <v>1679</v>
      </c>
      <c r="U439" s="31">
        <v>1</v>
      </c>
      <c r="V439" s="33">
        <v>60</v>
      </c>
      <c r="W439" s="33">
        <v>16</v>
      </c>
      <c r="X439" s="31">
        <v>2014</v>
      </c>
      <c r="Y439" s="31" t="s">
        <v>1825</v>
      </c>
      <c r="Z439" s="31">
        <v>2014</v>
      </c>
      <c r="AA439" s="31" t="s">
        <v>79</v>
      </c>
      <c r="AB439" s="31">
        <v>2014</v>
      </c>
      <c r="AC439" s="31" t="s">
        <v>80</v>
      </c>
      <c r="AD439" s="31">
        <v>2014</v>
      </c>
      <c r="AE439" s="31" t="s">
        <v>81</v>
      </c>
      <c r="AF439" s="31">
        <v>2014</v>
      </c>
      <c r="AG439" s="31" t="s">
        <v>131</v>
      </c>
      <c r="AH439" s="31">
        <v>2015</v>
      </c>
      <c r="AI439" s="31" t="s">
        <v>185</v>
      </c>
      <c r="AJ439" s="31" t="s">
        <v>256</v>
      </c>
      <c r="AK439" s="31" t="s">
        <v>83</v>
      </c>
      <c r="AL439" s="31" t="s">
        <v>141</v>
      </c>
      <c r="AM439" s="31" t="s">
        <v>288</v>
      </c>
      <c r="AN439" s="31" t="s">
        <v>288</v>
      </c>
      <c r="AO439" s="31"/>
      <c r="AP439" s="31" t="s">
        <v>1754</v>
      </c>
      <c r="AQ439" s="31"/>
      <c r="AR439" s="75"/>
    </row>
    <row r="440" spans="1:44" ht="75" customHeight="1">
      <c r="A440" s="27">
        <f t="shared" si="15"/>
        <v>415</v>
      </c>
      <c r="B440" s="28" t="s">
        <v>1826</v>
      </c>
      <c r="C440" s="29"/>
      <c r="D440" s="30"/>
      <c r="E440" s="31">
        <v>8</v>
      </c>
      <c r="F440" s="30" t="s">
        <v>1827</v>
      </c>
      <c r="G440" s="67" t="s">
        <v>1674</v>
      </c>
      <c r="H440" s="30" t="s">
        <v>71</v>
      </c>
      <c r="I440" s="67" t="s">
        <v>71</v>
      </c>
      <c r="J440" s="67" t="s">
        <v>1674</v>
      </c>
      <c r="K440" s="32">
        <v>93401000000</v>
      </c>
      <c r="L440" s="30" t="s">
        <v>1675</v>
      </c>
      <c r="M440" s="31" t="s">
        <v>1828</v>
      </c>
      <c r="N440" s="31" t="s">
        <v>1829</v>
      </c>
      <c r="O440" s="30" t="s">
        <v>1830</v>
      </c>
      <c r="P440" s="31" t="s">
        <v>141</v>
      </c>
      <c r="Q440" s="30">
        <v>742</v>
      </c>
      <c r="R440" s="30">
        <v>74200000</v>
      </c>
      <c r="S440" s="30">
        <v>642</v>
      </c>
      <c r="T440" s="30" t="s">
        <v>1679</v>
      </c>
      <c r="U440" s="31">
        <v>1</v>
      </c>
      <c r="V440" s="33">
        <v>20</v>
      </c>
      <c r="W440" s="33">
        <v>14</v>
      </c>
      <c r="X440" s="31">
        <v>2013</v>
      </c>
      <c r="Y440" s="31" t="s">
        <v>104</v>
      </c>
      <c r="Z440" s="31">
        <v>2013</v>
      </c>
      <c r="AA440" s="31" t="s">
        <v>105</v>
      </c>
      <c r="AB440" s="31">
        <v>2013</v>
      </c>
      <c r="AC440" s="31" t="s">
        <v>106</v>
      </c>
      <c r="AD440" s="31">
        <v>2014</v>
      </c>
      <c r="AE440" s="31" t="s">
        <v>93</v>
      </c>
      <c r="AF440" s="31">
        <v>2014</v>
      </c>
      <c r="AG440" s="31" t="s">
        <v>93</v>
      </c>
      <c r="AH440" s="31">
        <v>2014</v>
      </c>
      <c r="AI440" s="31" t="s">
        <v>92</v>
      </c>
      <c r="AJ440" s="31" t="s">
        <v>256</v>
      </c>
      <c r="AK440" s="31" t="s">
        <v>83</v>
      </c>
      <c r="AL440" s="31" t="s">
        <v>141</v>
      </c>
      <c r="AM440" s="31" t="s">
        <v>288</v>
      </c>
      <c r="AN440" s="31" t="s">
        <v>288</v>
      </c>
      <c r="AO440" s="31"/>
      <c r="AP440" s="31" t="s">
        <v>1754</v>
      </c>
      <c r="AQ440" s="31"/>
      <c r="AR440" s="75"/>
    </row>
    <row r="441" spans="1:44" ht="112.5" customHeight="1">
      <c r="A441" s="27">
        <f t="shared" si="15"/>
        <v>416</v>
      </c>
      <c r="B441" s="28" t="s">
        <v>1831</v>
      </c>
      <c r="C441" s="29" t="s">
        <v>133</v>
      </c>
      <c r="D441" s="30"/>
      <c r="E441" s="31">
        <v>8</v>
      </c>
      <c r="F441" s="30" t="s">
        <v>1827</v>
      </c>
      <c r="G441" s="67" t="s">
        <v>1674</v>
      </c>
      <c r="H441" s="30" t="s">
        <v>71</v>
      </c>
      <c r="I441" s="67" t="s">
        <v>71</v>
      </c>
      <c r="J441" s="67" t="s">
        <v>1674</v>
      </c>
      <c r="K441" s="32">
        <v>93401000000</v>
      </c>
      <c r="L441" s="30" t="s">
        <v>1675</v>
      </c>
      <c r="M441" s="31" t="s">
        <v>1832</v>
      </c>
      <c r="N441" s="31" t="s">
        <v>1829</v>
      </c>
      <c r="O441" s="30" t="s">
        <v>1833</v>
      </c>
      <c r="P441" s="31" t="s">
        <v>141</v>
      </c>
      <c r="Q441" s="30">
        <v>742</v>
      </c>
      <c r="R441" s="30">
        <v>74200000</v>
      </c>
      <c r="S441" s="30">
        <v>642</v>
      </c>
      <c r="T441" s="30" t="s">
        <v>1679</v>
      </c>
      <c r="U441" s="31">
        <v>1</v>
      </c>
      <c r="V441" s="33">
        <v>10</v>
      </c>
      <c r="W441" s="33">
        <v>10</v>
      </c>
      <c r="X441" s="31">
        <v>2014</v>
      </c>
      <c r="Y441" s="31" t="s">
        <v>93</v>
      </c>
      <c r="Z441" s="31">
        <v>2014</v>
      </c>
      <c r="AA441" s="31" t="s">
        <v>94</v>
      </c>
      <c r="AB441" s="31">
        <v>2014</v>
      </c>
      <c r="AC441" s="31" t="s">
        <v>78</v>
      </c>
      <c r="AD441" s="31">
        <v>2014</v>
      </c>
      <c r="AE441" s="31" t="s">
        <v>79</v>
      </c>
      <c r="AF441" s="31">
        <v>2014</v>
      </c>
      <c r="AG441" s="31" t="s">
        <v>80</v>
      </c>
      <c r="AH441" s="31">
        <v>2015</v>
      </c>
      <c r="AI441" s="31" t="s">
        <v>79</v>
      </c>
      <c r="AJ441" s="31" t="s">
        <v>256</v>
      </c>
      <c r="AK441" s="31" t="s">
        <v>83</v>
      </c>
      <c r="AL441" s="31" t="s">
        <v>141</v>
      </c>
      <c r="AM441" s="31" t="s">
        <v>288</v>
      </c>
      <c r="AN441" s="31" t="s">
        <v>288</v>
      </c>
      <c r="AO441" s="31"/>
      <c r="AP441" s="31" t="s">
        <v>1792</v>
      </c>
      <c r="AQ441" s="31" t="s">
        <v>468</v>
      </c>
      <c r="AR441" s="75"/>
    </row>
    <row r="442" spans="1:44" ht="180" customHeight="1">
      <c r="A442" s="27">
        <f t="shared" si="15"/>
        <v>417</v>
      </c>
      <c r="B442" s="28" t="s">
        <v>1834</v>
      </c>
      <c r="C442" s="29" t="s">
        <v>133</v>
      </c>
      <c r="D442" s="30"/>
      <c r="E442" s="31">
        <v>8</v>
      </c>
      <c r="F442" s="30" t="s">
        <v>1827</v>
      </c>
      <c r="G442" s="67" t="s">
        <v>1674</v>
      </c>
      <c r="H442" s="30" t="s">
        <v>71</v>
      </c>
      <c r="I442" s="67" t="s">
        <v>71</v>
      </c>
      <c r="J442" s="67" t="s">
        <v>1674</v>
      </c>
      <c r="K442" s="32">
        <v>93401000000</v>
      </c>
      <c r="L442" s="30" t="s">
        <v>1675</v>
      </c>
      <c r="M442" s="31" t="s">
        <v>1835</v>
      </c>
      <c r="N442" s="31" t="s">
        <v>1836</v>
      </c>
      <c r="O442" s="30" t="s">
        <v>1837</v>
      </c>
      <c r="P442" s="31" t="s">
        <v>141</v>
      </c>
      <c r="Q442" s="30">
        <v>742</v>
      </c>
      <c r="R442" s="30">
        <v>74200000</v>
      </c>
      <c r="S442" s="30">
        <v>642</v>
      </c>
      <c r="T442" s="30" t="s">
        <v>1679</v>
      </c>
      <c r="U442" s="31">
        <v>1</v>
      </c>
      <c r="V442" s="33">
        <v>70</v>
      </c>
      <c r="W442" s="33">
        <v>70</v>
      </c>
      <c r="X442" s="31">
        <v>2014</v>
      </c>
      <c r="Y442" s="31" t="s">
        <v>185</v>
      </c>
      <c r="Z442" s="31">
        <v>2014</v>
      </c>
      <c r="AA442" s="31" t="s">
        <v>185</v>
      </c>
      <c r="AB442" s="31">
        <v>2014</v>
      </c>
      <c r="AC442" s="31" t="s">
        <v>131</v>
      </c>
      <c r="AD442" s="31">
        <v>2014</v>
      </c>
      <c r="AE442" s="31" t="s">
        <v>104</v>
      </c>
      <c r="AF442" s="31">
        <v>2014</v>
      </c>
      <c r="AG442" s="31" t="s">
        <v>105</v>
      </c>
      <c r="AH442" s="31">
        <v>2015</v>
      </c>
      <c r="AI442" s="31" t="s">
        <v>104</v>
      </c>
      <c r="AJ442" s="31" t="s">
        <v>256</v>
      </c>
      <c r="AK442" s="31" t="s">
        <v>83</v>
      </c>
      <c r="AL442" s="31" t="s">
        <v>141</v>
      </c>
      <c r="AM442" s="31" t="s">
        <v>288</v>
      </c>
      <c r="AN442" s="31" t="s">
        <v>288</v>
      </c>
      <c r="AO442" s="31"/>
      <c r="AP442" s="31" t="s">
        <v>1792</v>
      </c>
      <c r="AQ442" s="31" t="s">
        <v>379</v>
      </c>
      <c r="AR442" s="75"/>
    </row>
    <row r="443" spans="1:44" ht="303.75" customHeight="1">
      <c r="A443" s="27">
        <f t="shared" si="15"/>
        <v>418</v>
      </c>
      <c r="B443" s="28" t="s">
        <v>1838</v>
      </c>
      <c r="C443" s="29"/>
      <c r="D443" s="30"/>
      <c r="E443" s="31">
        <v>8</v>
      </c>
      <c r="F443" s="30" t="s">
        <v>1839</v>
      </c>
      <c r="G443" s="67" t="s">
        <v>1674</v>
      </c>
      <c r="H443" s="30" t="s">
        <v>71</v>
      </c>
      <c r="I443" s="67" t="s">
        <v>71</v>
      </c>
      <c r="J443" s="67" t="s">
        <v>1674</v>
      </c>
      <c r="K443" s="32">
        <v>93401000000</v>
      </c>
      <c r="L443" s="30" t="s">
        <v>1675</v>
      </c>
      <c r="M443" s="31" t="s">
        <v>1840</v>
      </c>
      <c r="N443" s="31" t="s">
        <v>1841</v>
      </c>
      <c r="O443" s="30" t="s">
        <v>1842</v>
      </c>
      <c r="P443" s="31" t="s">
        <v>141</v>
      </c>
      <c r="Q443" s="30">
        <v>742042</v>
      </c>
      <c r="R443" s="30">
        <v>742042</v>
      </c>
      <c r="S443" s="30">
        <v>642</v>
      </c>
      <c r="T443" s="30" t="s">
        <v>1679</v>
      </c>
      <c r="U443" s="31">
        <v>1</v>
      </c>
      <c r="V443" s="33">
        <v>55</v>
      </c>
      <c r="W443" s="33">
        <v>55</v>
      </c>
      <c r="X443" s="31">
        <v>2014</v>
      </c>
      <c r="Y443" s="31" t="s">
        <v>81</v>
      </c>
      <c r="Z443" s="31">
        <v>2014</v>
      </c>
      <c r="AA443" s="31" t="s">
        <v>185</v>
      </c>
      <c r="AB443" s="31">
        <v>2014</v>
      </c>
      <c r="AC443" s="31" t="s">
        <v>185</v>
      </c>
      <c r="AD443" s="31">
        <v>2014</v>
      </c>
      <c r="AE443" s="31" t="s">
        <v>131</v>
      </c>
      <c r="AF443" s="31">
        <v>2014</v>
      </c>
      <c r="AG443" s="31" t="s">
        <v>104</v>
      </c>
      <c r="AH443" s="31">
        <v>2015</v>
      </c>
      <c r="AI443" s="31" t="s">
        <v>131</v>
      </c>
      <c r="AJ443" s="31" t="s">
        <v>256</v>
      </c>
      <c r="AK443" s="31" t="s">
        <v>83</v>
      </c>
      <c r="AL443" s="31" t="s">
        <v>141</v>
      </c>
      <c r="AM443" s="31" t="s">
        <v>288</v>
      </c>
      <c r="AN443" s="31" t="s">
        <v>288</v>
      </c>
      <c r="AO443" s="31"/>
      <c r="AP443" s="31" t="s">
        <v>1843</v>
      </c>
      <c r="AQ443" s="31"/>
      <c r="AR443" s="75"/>
    </row>
    <row r="444" spans="1:44" ht="258.75" customHeight="1">
      <c r="A444" s="27">
        <f t="shared" si="15"/>
        <v>419</v>
      </c>
      <c r="B444" s="28" t="s">
        <v>1844</v>
      </c>
      <c r="C444" s="29"/>
      <c r="D444" s="30"/>
      <c r="E444" s="31">
        <v>8</v>
      </c>
      <c r="F444" s="30" t="s">
        <v>1845</v>
      </c>
      <c r="G444" s="67" t="s">
        <v>1674</v>
      </c>
      <c r="H444" s="30" t="s">
        <v>71</v>
      </c>
      <c r="I444" s="67" t="s">
        <v>71</v>
      </c>
      <c r="J444" s="67" t="s">
        <v>1674</v>
      </c>
      <c r="K444" s="32">
        <v>93401000000</v>
      </c>
      <c r="L444" s="30" t="s">
        <v>1675</v>
      </c>
      <c r="M444" s="31" t="s">
        <v>1846</v>
      </c>
      <c r="N444" s="31" t="s">
        <v>1847</v>
      </c>
      <c r="O444" s="30" t="s">
        <v>1848</v>
      </c>
      <c r="P444" s="31" t="s">
        <v>141</v>
      </c>
      <c r="Q444" s="30" t="s">
        <v>1849</v>
      </c>
      <c r="R444" s="30" t="s">
        <v>1850</v>
      </c>
      <c r="S444" s="30">
        <v>642</v>
      </c>
      <c r="T444" s="30" t="s">
        <v>1679</v>
      </c>
      <c r="U444" s="31">
        <v>1</v>
      </c>
      <c r="V444" s="33">
        <v>98</v>
      </c>
      <c r="W444" s="33">
        <v>98</v>
      </c>
      <c r="X444" s="31">
        <v>2013</v>
      </c>
      <c r="Y444" s="31" t="s">
        <v>105</v>
      </c>
      <c r="Z444" s="31">
        <v>2013</v>
      </c>
      <c r="AA444" s="31" t="s">
        <v>106</v>
      </c>
      <c r="AB444" s="31">
        <v>2013</v>
      </c>
      <c r="AC444" s="31" t="s">
        <v>106</v>
      </c>
      <c r="AD444" s="31">
        <v>2013</v>
      </c>
      <c r="AE444" s="31" t="s">
        <v>92</v>
      </c>
      <c r="AF444" s="31">
        <v>2014</v>
      </c>
      <c r="AG444" s="31" t="s">
        <v>93</v>
      </c>
      <c r="AH444" s="31">
        <v>2015</v>
      </c>
      <c r="AI444" s="31" t="s">
        <v>93</v>
      </c>
      <c r="AJ444" s="31" t="s">
        <v>256</v>
      </c>
      <c r="AK444" s="31" t="s">
        <v>83</v>
      </c>
      <c r="AL444" s="31" t="s">
        <v>141</v>
      </c>
      <c r="AM444" s="31" t="s">
        <v>288</v>
      </c>
      <c r="AN444" s="31" t="s">
        <v>288</v>
      </c>
      <c r="AO444" s="31"/>
      <c r="AP444" s="31" t="s">
        <v>1754</v>
      </c>
      <c r="AQ444" s="31"/>
      <c r="AR444" s="75"/>
    </row>
    <row r="445" spans="1:44" ht="182.25" customHeight="1">
      <c r="A445" s="27">
        <f t="shared" si="15"/>
        <v>420</v>
      </c>
      <c r="B445" s="28" t="s">
        <v>1851</v>
      </c>
      <c r="C445" s="29"/>
      <c r="D445" s="30"/>
      <c r="E445" s="31"/>
      <c r="F445" s="30" t="s">
        <v>1845</v>
      </c>
      <c r="G445" s="67" t="s">
        <v>1674</v>
      </c>
      <c r="H445" s="30" t="s">
        <v>71</v>
      </c>
      <c r="I445" s="67" t="s">
        <v>71</v>
      </c>
      <c r="J445" s="67" t="s">
        <v>1674</v>
      </c>
      <c r="K445" s="32">
        <v>93401000000</v>
      </c>
      <c r="L445" s="30" t="s">
        <v>1675</v>
      </c>
      <c r="M445" s="28" t="s">
        <v>1852</v>
      </c>
      <c r="N445" s="31" t="str">
        <f>M445</f>
        <v>Оказание услуг автокрана, автовышки</v>
      </c>
      <c r="O445" s="30" t="s">
        <v>1853</v>
      </c>
      <c r="P445" s="31" t="s">
        <v>141</v>
      </c>
      <c r="Q445" s="30" t="s">
        <v>199</v>
      </c>
      <c r="R445" s="30">
        <v>6020000</v>
      </c>
      <c r="S445" s="30">
        <v>642</v>
      </c>
      <c r="T445" s="30" t="s">
        <v>1679</v>
      </c>
      <c r="U445" s="31">
        <v>1</v>
      </c>
      <c r="V445" s="33">
        <v>40</v>
      </c>
      <c r="W445" s="33">
        <v>30</v>
      </c>
      <c r="X445" s="31">
        <v>2014</v>
      </c>
      <c r="Y445" s="28" t="s">
        <v>105</v>
      </c>
      <c r="Z445" s="31">
        <v>2014</v>
      </c>
      <c r="AA445" s="28" t="s">
        <v>105</v>
      </c>
      <c r="AB445" s="31">
        <v>2014</v>
      </c>
      <c r="AC445" s="28" t="s">
        <v>105</v>
      </c>
      <c r="AD445" s="31">
        <v>2014</v>
      </c>
      <c r="AE445" s="28" t="s">
        <v>105</v>
      </c>
      <c r="AF445" s="31">
        <v>2014</v>
      </c>
      <c r="AG445" s="28" t="s">
        <v>106</v>
      </c>
      <c r="AH445" s="31">
        <v>2015</v>
      </c>
      <c r="AI445" s="28" t="s">
        <v>105</v>
      </c>
      <c r="AJ445" s="31" t="s">
        <v>256</v>
      </c>
      <c r="AK445" s="31" t="s">
        <v>83</v>
      </c>
      <c r="AL445" s="31" t="s">
        <v>141</v>
      </c>
      <c r="AM445" s="31" t="s">
        <v>288</v>
      </c>
      <c r="AN445" s="31" t="s">
        <v>288</v>
      </c>
      <c r="AO445" s="31"/>
      <c r="AP445" s="31" t="s">
        <v>1792</v>
      </c>
      <c r="AQ445" s="31" t="s">
        <v>482</v>
      </c>
      <c r="AR445" s="77"/>
    </row>
    <row r="446" spans="1:44" ht="135" customHeight="1">
      <c r="A446" s="27">
        <f t="shared" si="15"/>
        <v>421</v>
      </c>
      <c r="B446" s="28" t="s">
        <v>1854</v>
      </c>
      <c r="C446" s="29" t="s">
        <v>98</v>
      </c>
      <c r="D446" s="30"/>
      <c r="E446" s="31"/>
      <c r="F446" s="30" t="s">
        <v>1845</v>
      </c>
      <c r="G446" s="67" t="s">
        <v>1674</v>
      </c>
      <c r="H446" s="30" t="s">
        <v>71</v>
      </c>
      <c r="I446" s="67" t="s">
        <v>71</v>
      </c>
      <c r="J446" s="67" t="s">
        <v>1674</v>
      </c>
      <c r="K446" s="32">
        <v>93401000000</v>
      </c>
      <c r="L446" s="30" t="s">
        <v>1675</v>
      </c>
      <c r="M446" s="31" t="s">
        <v>1855</v>
      </c>
      <c r="N446" s="31" t="s">
        <v>1856</v>
      </c>
      <c r="O446" s="30" t="s">
        <v>1857</v>
      </c>
      <c r="P446" s="31" t="s">
        <v>141</v>
      </c>
      <c r="Q446" s="30">
        <v>502</v>
      </c>
      <c r="R446" s="30" t="s">
        <v>1858</v>
      </c>
      <c r="S446" s="30">
        <v>642</v>
      </c>
      <c r="T446" s="30" t="s">
        <v>1679</v>
      </c>
      <c r="U446" s="31">
        <v>1</v>
      </c>
      <c r="V446" s="48">
        <v>200</v>
      </c>
      <c r="W446" s="33">
        <f>V446</f>
        <v>200</v>
      </c>
      <c r="X446" s="31">
        <v>2014</v>
      </c>
      <c r="Y446" s="28" t="s">
        <v>78</v>
      </c>
      <c r="Z446" s="31">
        <v>2014</v>
      </c>
      <c r="AA446" s="28" t="s">
        <v>78</v>
      </c>
      <c r="AB446" s="31">
        <v>2014</v>
      </c>
      <c r="AC446" s="28" t="s">
        <v>78</v>
      </c>
      <c r="AD446" s="31">
        <v>2014</v>
      </c>
      <c r="AE446" s="28" t="s">
        <v>78</v>
      </c>
      <c r="AF446" s="31">
        <v>2014</v>
      </c>
      <c r="AG446" s="28" t="s">
        <v>79</v>
      </c>
      <c r="AH446" s="31">
        <v>2015</v>
      </c>
      <c r="AI446" s="28" t="s">
        <v>78</v>
      </c>
      <c r="AJ446" s="28" t="s">
        <v>107</v>
      </c>
      <c r="AK446" s="28" t="s">
        <v>108</v>
      </c>
      <c r="AL446" s="31" t="s">
        <v>141</v>
      </c>
      <c r="AM446" s="31" t="s">
        <v>288</v>
      </c>
      <c r="AN446" s="31" t="s">
        <v>288</v>
      </c>
      <c r="AO446" s="31"/>
      <c r="AP446" s="31" t="s">
        <v>1859</v>
      </c>
      <c r="AQ446" s="31" t="s">
        <v>308</v>
      </c>
      <c r="AR446" s="75"/>
    </row>
    <row r="447" spans="1:44" ht="146.25" customHeight="1">
      <c r="A447" s="27">
        <f t="shared" si="15"/>
        <v>422</v>
      </c>
      <c r="B447" s="28" t="s">
        <v>1860</v>
      </c>
      <c r="C447" s="29"/>
      <c r="D447" s="30"/>
      <c r="E447" s="31">
        <v>8</v>
      </c>
      <c r="F447" s="30" t="s">
        <v>1861</v>
      </c>
      <c r="G447" s="67" t="s">
        <v>1674</v>
      </c>
      <c r="H447" s="30" t="s">
        <v>71</v>
      </c>
      <c r="I447" s="67" t="s">
        <v>71</v>
      </c>
      <c r="J447" s="67" t="s">
        <v>1674</v>
      </c>
      <c r="K447" s="32">
        <v>93401000000</v>
      </c>
      <c r="L447" s="30" t="s">
        <v>1675</v>
      </c>
      <c r="M447" s="31" t="s">
        <v>1862</v>
      </c>
      <c r="N447" s="31" t="s">
        <v>1863</v>
      </c>
      <c r="O447" s="30" t="s">
        <v>1864</v>
      </c>
      <c r="P447" s="31" t="s">
        <v>141</v>
      </c>
      <c r="Q447" s="30">
        <v>851</v>
      </c>
      <c r="R447" s="30">
        <v>8519450</v>
      </c>
      <c r="S447" s="30">
        <v>642</v>
      </c>
      <c r="T447" s="30" t="s">
        <v>1679</v>
      </c>
      <c r="U447" s="31">
        <v>1</v>
      </c>
      <c r="V447" s="33">
        <v>12</v>
      </c>
      <c r="W447" s="33">
        <v>7</v>
      </c>
      <c r="X447" s="31">
        <v>2014</v>
      </c>
      <c r="Y447" s="31" t="s">
        <v>93</v>
      </c>
      <c r="Z447" s="31">
        <v>2014</v>
      </c>
      <c r="AA447" s="31" t="s">
        <v>94</v>
      </c>
      <c r="AB447" s="31">
        <v>2014</v>
      </c>
      <c r="AC447" s="31" t="s">
        <v>94</v>
      </c>
      <c r="AD447" s="31">
        <v>2014</v>
      </c>
      <c r="AE447" s="31" t="s">
        <v>78</v>
      </c>
      <c r="AF447" s="31">
        <v>2014</v>
      </c>
      <c r="AG447" s="31" t="s">
        <v>78</v>
      </c>
      <c r="AH447" s="31">
        <v>2015</v>
      </c>
      <c r="AI447" s="31" t="s">
        <v>94</v>
      </c>
      <c r="AJ447" s="31" t="s">
        <v>256</v>
      </c>
      <c r="AK447" s="31" t="s">
        <v>83</v>
      </c>
      <c r="AL447" s="31" t="s">
        <v>141</v>
      </c>
      <c r="AM447" s="31" t="s">
        <v>288</v>
      </c>
      <c r="AN447" s="31" t="s">
        <v>288</v>
      </c>
      <c r="AO447" s="31"/>
      <c r="AP447" s="31" t="s">
        <v>1865</v>
      </c>
      <c r="AQ447" s="31"/>
      <c r="AR447" s="75"/>
    </row>
    <row r="448" spans="1:44" ht="409.5" customHeight="1">
      <c r="A448" s="27">
        <f t="shared" ref="A448:A451" si="16">A447+1</f>
        <v>423</v>
      </c>
      <c r="B448" s="28" t="s">
        <v>1866</v>
      </c>
      <c r="C448" s="29"/>
      <c r="D448" s="30"/>
      <c r="E448" s="31">
        <v>8</v>
      </c>
      <c r="F448" s="30" t="s">
        <v>1867</v>
      </c>
      <c r="G448" s="67" t="s">
        <v>1674</v>
      </c>
      <c r="H448" s="30" t="s">
        <v>71</v>
      </c>
      <c r="I448" s="67" t="s">
        <v>71</v>
      </c>
      <c r="J448" s="67" t="s">
        <v>1674</v>
      </c>
      <c r="K448" s="32">
        <v>93401000000</v>
      </c>
      <c r="L448" s="30" t="s">
        <v>1675</v>
      </c>
      <c r="M448" s="31" t="s">
        <v>1868</v>
      </c>
      <c r="N448" s="31" t="s">
        <v>1869</v>
      </c>
      <c r="O448" s="30" t="s">
        <v>1870</v>
      </c>
      <c r="P448" s="31" t="s">
        <v>141</v>
      </c>
      <c r="Q448" s="30">
        <v>502</v>
      </c>
      <c r="R448" s="30">
        <v>5020200</v>
      </c>
      <c r="S448" s="30">
        <v>642</v>
      </c>
      <c r="T448" s="30" t="s">
        <v>1679</v>
      </c>
      <c r="U448" s="31">
        <v>1</v>
      </c>
      <c r="V448" s="33">
        <v>10</v>
      </c>
      <c r="W448" s="33">
        <v>4</v>
      </c>
      <c r="X448" s="31">
        <v>2014</v>
      </c>
      <c r="Y448" s="31" t="s">
        <v>79</v>
      </c>
      <c r="Z448" s="31">
        <v>2014</v>
      </c>
      <c r="AA448" s="31" t="s">
        <v>80</v>
      </c>
      <c r="AB448" s="31">
        <v>2014</v>
      </c>
      <c r="AC448" s="31" t="s">
        <v>81</v>
      </c>
      <c r="AD448" s="31">
        <v>2014</v>
      </c>
      <c r="AE448" s="31" t="s">
        <v>185</v>
      </c>
      <c r="AF448" s="31">
        <v>2014</v>
      </c>
      <c r="AG448" s="31" t="s">
        <v>131</v>
      </c>
      <c r="AH448" s="31">
        <v>2015</v>
      </c>
      <c r="AI448" s="31" t="s">
        <v>185</v>
      </c>
      <c r="AJ448" s="31" t="s">
        <v>256</v>
      </c>
      <c r="AK448" s="31" t="s">
        <v>83</v>
      </c>
      <c r="AL448" s="31" t="s">
        <v>141</v>
      </c>
      <c r="AM448" s="31" t="s">
        <v>288</v>
      </c>
      <c r="AN448" s="31" t="s">
        <v>288</v>
      </c>
      <c r="AO448" s="31"/>
      <c r="AP448" s="31" t="s">
        <v>1754</v>
      </c>
      <c r="AQ448" s="31"/>
      <c r="AR448" s="75"/>
    </row>
    <row r="449" spans="1:45" ht="67.5" customHeight="1">
      <c r="A449" s="27">
        <f t="shared" si="16"/>
        <v>424</v>
      </c>
      <c r="B449" s="28" t="s">
        <v>1871</v>
      </c>
      <c r="C449" s="29"/>
      <c r="D449" s="30"/>
      <c r="E449" s="31">
        <v>8</v>
      </c>
      <c r="F449" s="30" t="s">
        <v>1861</v>
      </c>
      <c r="G449" s="67" t="s">
        <v>1674</v>
      </c>
      <c r="H449" s="30" t="s">
        <v>71</v>
      </c>
      <c r="I449" s="67" t="s">
        <v>71</v>
      </c>
      <c r="J449" s="67" t="s">
        <v>1674</v>
      </c>
      <c r="K449" s="32">
        <v>93401000000</v>
      </c>
      <c r="L449" s="30" t="s">
        <v>1675</v>
      </c>
      <c r="M449" s="31" t="s">
        <v>1872</v>
      </c>
      <c r="N449" s="31" t="s">
        <v>1873</v>
      </c>
      <c r="O449" s="30" t="s">
        <v>1874</v>
      </c>
      <c r="P449" s="31" t="s">
        <v>141</v>
      </c>
      <c r="Q449" s="30">
        <v>74301</v>
      </c>
      <c r="R449" s="30">
        <v>7525040</v>
      </c>
      <c r="S449" s="30">
        <v>642</v>
      </c>
      <c r="T449" s="30" t="s">
        <v>1679</v>
      </c>
      <c r="U449" s="31">
        <v>1</v>
      </c>
      <c r="V449" s="33">
        <v>99</v>
      </c>
      <c r="W449" s="33">
        <v>99</v>
      </c>
      <c r="X449" s="31">
        <v>2014</v>
      </c>
      <c r="Y449" s="31" t="s">
        <v>94</v>
      </c>
      <c r="Z449" s="31">
        <v>2014</v>
      </c>
      <c r="AA449" s="31" t="s">
        <v>78</v>
      </c>
      <c r="AB449" s="31">
        <v>2014</v>
      </c>
      <c r="AC449" s="31" t="s">
        <v>78</v>
      </c>
      <c r="AD449" s="31">
        <v>2014</v>
      </c>
      <c r="AE449" s="31" t="s">
        <v>79</v>
      </c>
      <c r="AF449" s="31">
        <v>2014</v>
      </c>
      <c r="AG449" s="31" t="s">
        <v>80</v>
      </c>
      <c r="AH449" s="31">
        <v>2014</v>
      </c>
      <c r="AI449" s="31" t="s">
        <v>185</v>
      </c>
      <c r="AJ449" s="31" t="s">
        <v>256</v>
      </c>
      <c r="AK449" s="31" t="s">
        <v>83</v>
      </c>
      <c r="AL449" s="31" t="s">
        <v>141</v>
      </c>
      <c r="AM449" s="31" t="s">
        <v>288</v>
      </c>
      <c r="AN449" s="31" t="s">
        <v>288</v>
      </c>
      <c r="AO449" s="31"/>
      <c r="AP449" s="31" t="s">
        <v>1875</v>
      </c>
      <c r="AQ449" s="31"/>
      <c r="AR449" s="75"/>
    </row>
    <row r="450" spans="1:45" ht="326.25" customHeight="1">
      <c r="A450" s="27">
        <f t="shared" si="16"/>
        <v>425</v>
      </c>
      <c r="B450" s="28" t="s">
        <v>1876</v>
      </c>
      <c r="C450" s="29"/>
      <c r="D450" s="30"/>
      <c r="E450" s="31">
        <v>8</v>
      </c>
      <c r="F450" s="30" t="s">
        <v>1877</v>
      </c>
      <c r="G450" s="67" t="s">
        <v>1674</v>
      </c>
      <c r="H450" s="30" t="s">
        <v>71</v>
      </c>
      <c r="I450" s="67" t="s">
        <v>71</v>
      </c>
      <c r="J450" s="67" t="s">
        <v>1674</v>
      </c>
      <c r="K450" s="32">
        <v>93401000000</v>
      </c>
      <c r="L450" s="30" t="s">
        <v>1675</v>
      </c>
      <c r="M450" s="31" t="s">
        <v>1878</v>
      </c>
      <c r="N450" s="31" t="s">
        <v>1879</v>
      </c>
      <c r="O450" s="30" t="s">
        <v>1880</v>
      </c>
      <c r="P450" s="31" t="s">
        <v>141</v>
      </c>
      <c r="Q450" s="30">
        <v>901</v>
      </c>
      <c r="R450" s="30">
        <v>9010020</v>
      </c>
      <c r="S450" s="30">
        <v>642</v>
      </c>
      <c r="T450" s="30" t="s">
        <v>1679</v>
      </c>
      <c r="U450" s="31">
        <v>1</v>
      </c>
      <c r="V450" s="33">
        <v>20</v>
      </c>
      <c r="W450" s="33">
        <v>20</v>
      </c>
      <c r="X450" s="31">
        <v>2013</v>
      </c>
      <c r="Y450" s="31" t="s">
        <v>105</v>
      </c>
      <c r="Z450" s="31">
        <v>2013</v>
      </c>
      <c r="AA450" s="31" t="s">
        <v>105</v>
      </c>
      <c r="AB450" s="31">
        <v>2013</v>
      </c>
      <c r="AC450" s="31" t="s">
        <v>106</v>
      </c>
      <c r="AD450" s="31">
        <v>2014</v>
      </c>
      <c r="AE450" s="31" t="s">
        <v>93</v>
      </c>
      <c r="AF450" s="31">
        <v>2014</v>
      </c>
      <c r="AG450" s="31" t="s">
        <v>93</v>
      </c>
      <c r="AH450" s="31">
        <v>2014</v>
      </c>
      <c r="AI450" s="31" t="s">
        <v>92</v>
      </c>
      <c r="AJ450" s="31" t="s">
        <v>256</v>
      </c>
      <c r="AK450" s="31" t="s">
        <v>83</v>
      </c>
      <c r="AL450" s="31" t="s">
        <v>141</v>
      </c>
      <c r="AM450" s="31" t="s">
        <v>288</v>
      </c>
      <c r="AN450" s="31" t="s">
        <v>288</v>
      </c>
      <c r="AO450" s="31"/>
      <c r="AP450" s="31" t="s">
        <v>1881</v>
      </c>
      <c r="AQ450" s="31"/>
      <c r="AR450" s="75"/>
    </row>
    <row r="451" spans="1:45" ht="315" customHeight="1">
      <c r="A451" s="27">
        <f t="shared" si="16"/>
        <v>426</v>
      </c>
      <c r="B451" s="28" t="s">
        <v>1882</v>
      </c>
      <c r="C451" s="29"/>
      <c r="D451" s="30"/>
      <c r="E451" s="31">
        <v>8</v>
      </c>
      <c r="F451" s="30" t="s">
        <v>1883</v>
      </c>
      <c r="G451" s="67" t="s">
        <v>1674</v>
      </c>
      <c r="H451" s="30" t="s">
        <v>71</v>
      </c>
      <c r="I451" s="67" t="s">
        <v>71</v>
      </c>
      <c r="J451" s="67" t="s">
        <v>1674</v>
      </c>
      <c r="K451" s="32">
        <v>93401000000</v>
      </c>
      <c r="L451" s="30" t="s">
        <v>1675</v>
      </c>
      <c r="M451" s="31" t="s">
        <v>1884</v>
      </c>
      <c r="N451" s="31" t="s">
        <v>1885</v>
      </c>
      <c r="O451" s="30" t="s">
        <v>1886</v>
      </c>
      <c r="P451" s="31" t="s">
        <v>141</v>
      </c>
      <c r="Q451" s="30">
        <v>901</v>
      </c>
      <c r="R451" s="30">
        <v>9010020</v>
      </c>
      <c r="S451" s="30">
        <v>642</v>
      </c>
      <c r="T451" s="30" t="s">
        <v>1679</v>
      </c>
      <c r="U451" s="31">
        <v>1</v>
      </c>
      <c r="V451" s="33">
        <v>10</v>
      </c>
      <c r="W451" s="33">
        <v>5</v>
      </c>
      <c r="X451" s="31">
        <v>2014</v>
      </c>
      <c r="Y451" s="31" t="s">
        <v>79</v>
      </c>
      <c r="Z451" s="31">
        <v>2014</v>
      </c>
      <c r="AA451" s="31" t="s">
        <v>79</v>
      </c>
      <c r="AB451" s="31">
        <v>2014</v>
      </c>
      <c r="AC451" s="31" t="s">
        <v>80</v>
      </c>
      <c r="AD451" s="31">
        <v>2014</v>
      </c>
      <c r="AE451" s="31" t="s">
        <v>81</v>
      </c>
      <c r="AF451" s="31">
        <v>2014</v>
      </c>
      <c r="AG451" s="31" t="s">
        <v>185</v>
      </c>
      <c r="AH451" s="31">
        <v>2015</v>
      </c>
      <c r="AI451" s="31" t="s">
        <v>81</v>
      </c>
      <c r="AJ451" s="31" t="s">
        <v>256</v>
      </c>
      <c r="AK451" s="31" t="s">
        <v>83</v>
      </c>
      <c r="AL451" s="31" t="s">
        <v>141</v>
      </c>
      <c r="AM451" s="31" t="s">
        <v>288</v>
      </c>
      <c r="AN451" s="31" t="s">
        <v>288</v>
      </c>
      <c r="AO451" s="31"/>
      <c r="AP451" s="31" t="s">
        <v>1887</v>
      </c>
      <c r="AQ451" s="78"/>
      <c r="AR451" s="75"/>
    </row>
    <row r="452" spans="1:45" ht="225" customHeight="1">
      <c r="A452" s="27">
        <v>427</v>
      </c>
      <c r="B452" s="28" t="s">
        <v>1888</v>
      </c>
      <c r="C452" s="29" t="s">
        <v>98</v>
      </c>
      <c r="D452" s="30"/>
      <c r="E452" s="31">
        <v>8</v>
      </c>
      <c r="F452" s="30" t="s">
        <v>1883</v>
      </c>
      <c r="G452" s="67" t="s">
        <v>1674</v>
      </c>
      <c r="H452" s="30" t="s">
        <v>71</v>
      </c>
      <c r="I452" s="67" t="s">
        <v>71</v>
      </c>
      <c r="J452" s="67" t="s">
        <v>1674</v>
      </c>
      <c r="K452" s="32">
        <v>93401000000</v>
      </c>
      <c r="L452" s="30" t="s">
        <v>1675</v>
      </c>
      <c r="M452" s="31" t="s">
        <v>1889</v>
      </c>
      <c r="N452" s="31" t="s">
        <v>1890</v>
      </c>
      <c r="O452" s="30" t="s">
        <v>1891</v>
      </c>
      <c r="P452" s="31" t="s">
        <v>141</v>
      </c>
      <c r="Q452" s="30" t="s">
        <v>1892</v>
      </c>
      <c r="R452" s="30" t="s">
        <v>1893</v>
      </c>
      <c r="S452" s="30">
        <v>642</v>
      </c>
      <c r="T452" s="30" t="s">
        <v>1679</v>
      </c>
      <c r="U452" s="31">
        <v>1</v>
      </c>
      <c r="V452" s="33">
        <v>30</v>
      </c>
      <c r="W452" s="33">
        <v>15</v>
      </c>
      <c r="X452" s="31">
        <v>2014</v>
      </c>
      <c r="Y452" s="28" t="s">
        <v>131</v>
      </c>
      <c r="Z452" s="31">
        <v>2014</v>
      </c>
      <c r="AA452" s="28" t="s">
        <v>131</v>
      </c>
      <c r="AB452" s="31">
        <v>2014</v>
      </c>
      <c r="AC452" s="28" t="s">
        <v>104</v>
      </c>
      <c r="AD452" s="31">
        <v>2014</v>
      </c>
      <c r="AE452" s="28" t="s">
        <v>105</v>
      </c>
      <c r="AF452" s="31">
        <v>2014</v>
      </c>
      <c r="AG452" s="28" t="s">
        <v>106</v>
      </c>
      <c r="AH452" s="31">
        <v>2015</v>
      </c>
      <c r="AI452" s="28" t="s">
        <v>105</v>
      </c>
      <c r="AJ452" s="31" t="s">
        <v>256</v>
      </c>
      <c r="AK452" s="31" t="s">
        <v>83</v>
      </c>
      <c r="AL452" s="31" t="s">
        <v>141</v>
      </c>
      <c r="AM452" s="31" t="s">
        <v>288</v>
      </c>
      <c r="AN452" s="31" t="s">
        <v>288</v>
      </c>
      <c r="AO452" s="31"/>
      <c r="AP452" s="31"/>
      <c r="AQ452" s="31" t="s">
        <v>1894</v>
      </c>
      <c r="AR452" s="65"/>
      <c r="AS452" s="59"/>
    </row>
    <row r="453" spans="1:45" ht="159.75" customHeight="1">
      <c r="A453" s="27">
        <f t="shared" ref="A453:A516" si="17">A452+1</f>
        <v>428</v>
      </c>
      <c r="B453" s="28" t="s">
        <v>1895</v>
      </c>
      <c r="C453" s="29"/>
      <c r="D453" s="30"/>
      <c r="E453" s="31">
        <v>8</v>
      </c>
      <c r="F453" s="30" t="s">
        <v>1861</v>
      </c>
      <c r="G453" s="67" t="s">
        <v>1674</v>
      </c>
      <c r="H453" s="30" t="s">
        <v>71</v>
      </c>
      <c r="I453" s="67" t="s">
        <v>71</v>
      </c>
      <c r="J453" s="67" t="s">
        <v>1674</v>
      </c>
      <c r="K453" s="32">
        <v>93401000000</v>
      </c>
      <c r="L453" s="30" t="s">
        <v>1675</v>
      </c>
      <c r="M453" s="31" t="s">
        <v>1896</v>
      </c>
      <c r="N453" s="31" t="s">
        <v>1897</v>
      </c>
      <c r="O453" s="30" t="s">
        <v>1898</v>
      </c>
      <c r="P453" s="31" t="s">
        <v>141</v>
      </c>
      <c r="Q453" s="30">
        <v>511</v>
      </c>
      <c r="R453" s="30">
        <v>5110490</v>
      </c>
      <c r="S453" s="30">
        <v>642</v>
      </c>
      <c r="T453" s="30" t="s">
        <v>1679</v>
      </c>
      <c r="U453" s="31">
        <v>1</v>
      </c>
      <c r="V453" s="33">
        <v>70</v>
      </c>
      <c r="W453" s="33">
        <v>70</v>
      </c>
      <c r="X453" s="31">
        <v>2014</v>
      </c>
      <c r="Y453" s="31" t="s">
        <v>94</v>
      </c>
      <c r="Z453" s="31">
        <v>2014</v>
      </c>
      <c r="AA453" s="31" t="s">
        <v>78</v>
      </c>
      <c r="AB453" s="31">
        <v>2014</v>
      </c>
      <c r="AC453" s="31" t="s">
        <v>78</v>
      </c>
      <c r="AD453" s="31">
        <v>2014</v>
      </c>
      <c r="AE453" s="31" t="s">
        <v>79</v>
      </c>
      <c r="AF453" s="31">
        <v>2014</v>
      </c>
      <c r="AG453" s="31" t="s">
        <v>80</v>
      </c>
      <c r="AH453" s="31">
        <v>2014</v>
      </c>
      <c r="AI453" s="31" t="s">
        <v>81</v>
      </c>
      <c r="AJ453" s="31" t="s">
        <v>256</v>
      </c>
      <c r="AK453" s="31" t="s">
        <v>83</v>
      </c>
      <c r="AL453" s="31" t="s">
        <v>141</v>
      </c>
      <c r="AM453" s="31" t="s">
        <v>288</v>
      </c>
      <c r="AN453" s="31" t="s">
        <v>288</v>
      </c>
      <c r="AO453" s="31"/>
      <c r="AP453" s="31" t="s">
        <v>1899</v>
      </c>
      <c r="AQ453" s="79"/>
      <c r="AR453" s="75"/>
    </row>
    <row r="454" spans="1:45" ht="202.5" customHeight="1">
      <c r="A454" s="27">
        <f t="shared" si="17"/>
        <v>429</v>
      </c>
      <c r="B454" s="28" t="s">
        <v>1900</v>
      </c>
      <c r="C454" s="29" t="s">
        <v>98</v>
      </c>
      <c r="D454" s="30"/>
      <c r="E454" s="31">
        <v>8</v>
      </c>
      <c r="F454" s="30" t="s">
        <v>1901</v>
      </c>
      <c r="G454" s="67" t="s">
        <v>1674</v>
      </c>
      <c r="H454" s="30" t="s">
        <v>71</v>
      </c>
      <c r="I454" s="67" t="s">
        <v>71</v>
      </c>
      <c r="J454" s="67" t="s">
        <v>1674</v>
      </c>
      <c r="K454" s="32">
        <v>93401000000</v>
      </c>
      <c r="L454" s="30" t="s">
        <v>1675</v>
      </c>
      <c r="M454" s="31" t="s">
        <v>1902</v>
      </c>
      <c r="N454" s="31" t="s">
        <v>1903</v>
      </c>
      <c r="O454" s="30" t="s">
        <v>1904</v>
      </c>
      <c r="P454" s="31" t="s">
        <v>141</v>
      </c>
      <c r="Q454" s="30" t="s">
        <v>1905</v>
      </c>
      <c r="R454" s="30">
        <v>9434</v>
      </c>
      <c r="S454" s="30">
        <v>642</v>
      </c>
      <c r="T454" s="30" t="s">
        <v>1679</v>
      </c>
      <c r="U454" s="31">
        <v>1</v>
      </c>
      <c r="V454" s="48">
        <v>80</v>
      </c>
      <c r="W454" s="33">
        <v>40</v>
      </c>
      <c r="X454" s="31">
        <v>2014</v>
      </c>
      <c r="Y454" s="28" t="s">
        <v>104</v>
      </c>
      <c r="Z454" s="31">
        <v>2014</v>
      </c>
      <c r="AA454" s="28" t="s">
        <v>105</v>
      </c>
      <c r="AB454" s="31">
        <v>2014</v>
      </c>
      <c r="AC454" s="28" t="s">
        <v>105</v>
      </c>
      <c r="AD454" s="31">
        <v>2014</v>
      </c>
      <c r="AE454" s="28" t="s">
        <v>105</v>
      </c>
      <c r="AF454" s="31">
        <v>2014</v>
      </c>
      <c r="AG454" s="28" t="s">
        <v>105</v>
      </c>
      <c r="AH454" s="31">
        <v>2015</v>
      </c>
      <c r="AI454" s="28" t="s">
        <v>104</v>
      </c>
      <c r="AJ454" s="31" t="s">
        <v>256</v>
      </c>
      <c r="AK454" s="31" t="s">
        <v>83</v>
      </c>
      <c r="AL454" s="31" t="s">
        <v>141</v>
      </c>
      <c r="AM454" s="31" t="s">
        <v>288</v>
      </c>
      <c r="AN454" s="31" t="s">
        <v>288</v>
      </c>
      <c r="AO454" s="31"/>
      <c r="AP454" s="31" t="s">
        <v>1906</v>
      </c>
      <c r="AQ454" s="31" t="s">
        <v>520</v>
      </c>
      <c r="AR454" s="75"/>
    </row>
    <row r="455" spans="1:45" ht="191.25" customHeight="1">
      <c r="A455" s="27">
        <f t="shared" si="17"/>
        <v>430</v>
      </c>
      <c r="B455" s="28" t="s">
        <v>1907</v>
      </c>
      <c r="C455" s="29"/>
      <c r="D455" s="30"/>
      <c r="E455" s="31">
        <v>8</v>
      </c>
      <c r="F455" s="30" t="s">
        <v>1908</v>
      </c>
      <c r="G455" s="67" t="s">
        <v>1674</v>
      </c>
      <c r="H455" s="30" t="s">
        <v>71</v>
      </c>
      <c r="I455" s="67" t="s">
        <v>71</v>
      </c>
      <c r="J455" s="67" t="s">
        <v>1674</v>
      </c>
      <c r="K455" s="32">
        <v>93401000000</v>
      </c>
      <c r="L455" s="30" t="s">
        <v>1675</v>
      </c>
      <c r="M455" s="31" t="s">
        <v>1909</v>
      </c>
      <c r="N455" s="31" t="s">
        <v>1909</v>
      </c>
      <c r="O455" s="30" t="s">
        <v>1910</v>
      </c>
      <c r="P455" s="31" t="s">
        <v>141</v>
      </c>
      <c r="Q455" s="30">
        <v>523</v>
      </c>
      <c r="R455" s="30">
        <v>5235020</v>
      </c>
      <c r="S455" s="30">
        <v>642</v>
      </c>
      <c r="T455" s="30" t="s">
        <v>1679</v>
      </c>
      <c r="U455" s="31">
        <v>1</v>
      </c>
      <c r="V455" s="33">
        <v>50</v>
      </c>
      <c r="W455" s="33">
        <v>50</v>
      </c>
      <c r="X455" s="31">
        <v>2014</v>
      </c>
      <c r="Y455" s="31" t="s">
        <v>79</v>
      </c>
      <c r="Z455" s="31">
        <v>2014</v>
      </c>
      <c r="AA455" s="31" t="s">
        <v>79</v>
      </c>
      <c r="AB455" s="31">
        <v>2014</v>
      </c>
      <c r="AC455" s="31" t="s">
        <v>80</v>
      </c>
      <c r="AD455" s="31">
        <v>2014</v>
      </c>
      <c r="AE455" s="31" t="s">
        <v>81</v>
      </c>
      <c r="AF455" s="31">
        <v>2014</v>
      </c>
      <c r="AG455" s="31" t="s">
        <v>185</v>
      </c>
      <c r="AH455" s="31">
        <v>2014</v>
      </c>
      <c r="AI455" s="31" t="s">
        <v>104</v>
      </c>
      <c r="AJ455" s="31" t="s">
        <v>256</v>
      </c>
      <c r="AK455" s="31" t="s">
        <v>83</v>
      </c>
      <c r="AL455" s="31" t="s">
        <v>141</v>
      </c>
      <c r="AM455" s="31" t="s">
        <v>288</v>
      </c>
      <c r="AN455" s="31" t="s">
        <v>288</v>
      </c>
      <c r="AO455" s="31"/>
      <c r="AP455" s="31" t="s">
        <v>1911</v>
      </c>
      <c r="AQ455" s="31"/>
      <c r="AR455" s="75"/>
    </row>
    <row r="456" spans="1:45" ht="348.75" customHeight="1">
      <c r="A456" s="27">
        <f t="shared" si="17"/>
        <v>431</v>
      </c>
      <c r="B456" s="28" t="s">
        <v>1912</v>
      </c>
      <c r="C456" s="29"/>
      <c r="D456" s="30"/>
      <c r="E456" s="31">
        <v>8</v>
      </c>
      <c r="F456" s="30" t="s">
        <v>1913</v>
      </c>
      <c r="G456" s="67" t="s">
        <v>1674</v>
      </c>
      <c r="H456" s="30" t="s">
        <v>71</v>
      </c>
      <c r="I456" s="67" t="s">
        <v>71</v>
      </c>
      <c r="J456" s="67" t="s">
        <v>1674</v>
      </c>
      <c r="K456" s="32">
        <v>93401000000</v>
      </c>
      <c r="L456" s="30" t="s">
        <v>1675</v>
      </c>
      <c r="M456" s="31" t="s">
        <v>1914</v>
      </c>
      <c r="N456" s="31" t="s">
        <v>1915</v>
      </c>
      <c r="O456" s="30" t="s">
        <v>1916</v>
      </c>
      <c r="P456" s="31" t="s">
        <v>141</v>
      </c>
      <c r="Q456" s="30" t="s">
        <v>1917</v>
      </c>
      <c r="R456" s="30">
        <v>4540020</v>
      </c>
      <c r="S456" s="30">
        <v>642</v>
      </c>
      <c r="T456" s="30" t="s">
        <v>1679</v>
      </c>
      <c r="U456" s="31">
        <v>1</v>
      </c>
      <c r="V456" s="33">
        <v>150</v>
      </c>
      <c r="W456" s="33">
        <v>150</v>
      </c>
      <c r="X456" s="31">
        <v>2014</v>
      </c>
      <c r="Y456" s="31" t="s">
        <v>94</v>
      </c>
      <c r="Z456" s="31">
        <v>2014</v>
      </c>
      <c r="AA456" s="31" t="s">
        <v>78</v>
      </c>
      <c r="AB456" s="31">
        <v>2014</v>
      </c>
      <c r="AC456" s="31" t="s">
        <v>79</v>
      </c>
      <c r="AD456" s="31">
        <v>2014</v>
      </c>
      <c r="AE456" s="31" t="s">
        <v>80</v>
      </c>
      <c r="AF456" s="31">
        <v>2014</v>
      </c>
      <c r="AG456" s="31" t="s">
        <v>81</v>
      </c>
      <c r="AH456" s="31">
        <v>2014</v>
      </c>
      <c r="AI456" s="31" t="s">
        <v>131</v>
      </c>
      <c r="AJ456" s="31" t="s">
        <v>107</v>
      </c>
      <c r="AK456" s="31" t="s">
        <v>108</v>
      </c>
      <c r="AL456" s="31" t="s">
        <v>1693</v>
      </c>
      <c r="AM456" s="31" t="s">
        <v>288</v>
      </c>
      <c r="AN456" s="31" t="s">
        <v>288</v>
      </c>
      <c r="AO456" s="31"/>
      <c r="AP456" s="31" t="s">
        <v>1918</v>
      </c>
      <c r="AQ456" s="31"/>
      <c r="AR456" s="80" t="s">
        <v>1919</v>
      </c>
    </row>
    <row r="457" spans="1:45" ht="337.5" customHeight="1">
      <c r="A457" s="27">
        <f t="shared" si="17"/>
        <v>432</v>
      </c>
      <c r="B457" s="28" t="s">
        <v>1920</v>
      </c>
      <c r="C457" s="29" t="s">
        <v>133</v>
      </c>
      <c r="D457" s="30"/>
      <c r="E457" s="31">
        <v>8</v>
      </c>
      <c r="F457" s="30"/>
      <c r="G457" s="67" t="s">
        <v>1674</v>
      </c>
      <c r="H457" s="30" t="s">
        <v>71</v>
      </c>
      <c r="I457" s="67" t="s">
        <v>71</v>
      </c>
      <c r="J457" s="67" t="s">
        <v>1674</v>
      </c>
      <c r="K457" s="32">
        <v>93401000000</v>
      </c>
      <c r="L457" s="30" t="s">
        <v>1675</v>
      </c>
      <c r="M457" s="31" t="s">
        <v>1921</v>
      </c>
      <c r="N457" s="31" t="s">
        <v>1922</v>
      </c>
      <c r="O457" s="30" t="s">
        <v>1923</v>
      </c>
      <c r="P457" s="31" t="s">
        <v>141</v>
      </c>
      <c r="Q457" s="30" t="s">
        <v>1924</v>
      </c>
      <c r="R457" s="30" t="s">
        <v>1925</v>
      </c>
      <c r="S457" s="30">
        <v>642</v>
      </c>
      <c r="T457" s="30" t="s">
        <v>1679</v>
      </c>
      <c r="U457" s="31">
        <v>1</v>
      </c>
      <c r="V457" s="33">
        <v>185</v>
      </c>
      <c r="W457" s="33">
        <v>185</v>
      </c>
      <c r="X457" s="31">
        <v>2014</v>
      </c>
      <c r="Y457" s="31" t="s">
        <v>94</v>
      </c>
      <c r="Z457" s="31">
        <v>2014</v>
      </c>
      <c r="AA457" s="31" t="s">
        <v>78</v>
      </c>
      <c r="AB457" s="31">
        <v>2014</v>
      </c>
      <c r="AC457" s="31" t="s">
        <v>78</v>
      </c>
      <c r="AD457" s="31">
        <v>2014</v>
      </c>
      <c r="AE457" s="31" t="s">
        <v>79</v>
      </c>
      <c r="AF457" s="31">
        <v>2014</v>
      </c>
      <c r="AG457" s="31" t="s">
        <v>80</v>
      </c>
      <c r="AH457" s="31">
        <v>2014</v>
      </c>
      <c r="AI457" s="31" t="s">
        <v>185</v>
      </c>
      <c r="AJ457" s="31" t="s">
        <v>107</v>
      </c>
      <c r="AK457" s="31" t="s">
        <v>108</v>
      </c>
      <c r="AL457" s="31" t="s">
        <v>1693</v>
      </c>
      <c r="AM457" s="31" t="s">
        <v>288</v>
      </c>
      <c r="AN457" s="31" t="s">
        <v>288</v>
      </c>
      <c r="AO457" s="31"/>
      <c r="AP457" s="31" t="s">
        <v>1926</v>
      </c>
      <c r="AQ457" s="31" t="s">
        <v>468</v>
      </c>
      <c r="AR457" s="75"/>
    </row>
    <row r="458" spans="1:45" ht="168.75" customHeight="1">
      <c r="A458" s="27">
        <f t="shared" si="17"/>
        <v>433</v>
      </c>
      <c r="B458" s="28" t="s">
        <v>1927</v>
      </c>
      <c r="C458" s="29" t="s">
        <v>98</v>
      </c>
      <c r="D458" s="30"/>
      <c r="E458" s="31">
        <v>8</v>
      </c>
      <c r="F458" s="30" t="s">
        <v>1928</v>
      </c>
      <c r="G458" s="67" t="s">
        <v>1674</v>
      </c>
      <c r="H458" s="30" t="s">
        <v>71</v>
      </c>
      <c r="I458" s="67" t="s">
        <v>71</v>
      </c>
      <c r="J458" s="67" t="s">
        <v>1674</v>
      </c>
      <c r="K458" s="32">
        <v>93401000000</v>
      </c>
      <c r="L458" s="30" t="s">
        <v>1675</v>
      </c>
      <c r="M458" s="67" t="s">
        <v>1929</v>
      </c>
      <c r="N458" s="67" t="s">
        <v>1930</v>
      </c>
      <c r="O458" s="81" t="s">
        <v>1931</v>
      </c>
      <c r="P458" s="82" t="s">
        <v>141</v>
      </c>
      <c r="Q458" s="30">
        <v>804</v>
      </c>
      <c r="R458" s="30">
        <v>8040020</v>
      </c>
      <c r="S458" s="30">
        <v>642</v>
      </c>
      <c r="T458" s="83" t="s">
        <v>1679</v>
      </c>
      <c r="U458" s="30">
        <v>1</v>
      </c>
      <c r="V458" s="48">
        <v>36</v>
      </c>
      <c r="W458" s="84">
        <f>V458</f>
        <v>36</v>
      </c>
      <c r="X458" s="82">
        <v>2014</v>
      </c>
      <c r="Y458" s="82" t="s">
        <v>93</v>
      </c>
      <c r="Z458" s="82">
        <v>2014</v>
      </c>
      <c r="AA458" s="82" t="s">
        <v>94</v>
      </c>
      <c r="AB458" s="82">
        <v>2014</v>
      </c>
      <c r="AC458" s="82" t="s">
        <v>78</v>
      </c>
      <c r="AD458" s="82">
        <v>2014</v>
      </c>
      <c r="AE458" s="85" t="s">
        <v>78</v>
      </c>
      <c r="AF458" s="82">
        <v>2014</v>
      </c>
      <c r="AG458" s="85" t="s">
        <v>78</v>
      </c>
      <c r="AH458" s="82">
        <v>2014</v>
      </c>
      <c r="AI458" s="82" t="s">
        <v>92</v>
      </c>
      <c r="AJ458" s="82" t="s">
        <v>256</v>
      </c>
      <c r="AK458" s="82" t="s">
        <v>83</v>
      </c>
      <c r="AL458" s="82" t="s">
        <v>141</v>
      </c>
      <c r="AM458" s="30" t="s">
        <v>288</v>
      </c>
      <c r="AN458" s="30" t="s">
        <v>288</v>
      </c>
      <c r="AO458" s="86"/>
      <c r="AP458" s="30" t="s">
        <v>1932</v>
      </c>
      <c r="AQ458" s="82" t="s">
        <v>312</v>
      </c>
      <c r="AR458" s="75"/>
    </row>
    <row r="459" spans="1:45" ht="132.75" customHeight="1">
      <c r="A459" s="27">
        <f t="shared" si="17"/>
        <v>434</v>
      </c>
      <c r="B459" s="28" t="s">
        <v>1933</v>
      </c>
      <c r="C459" s="29"/>
      <c r="D459" s="30"/>
      <c r="E459" s="31"/>
      <c r="F459" s="30" t="s">
        <v>1934</v>
      </c>
      <c r="G459" s="67" t="s">
        <v>1674</v>
      </c>
      <c r="H459" s="30" t="s">
        <v>71</v>
      </c>
      <c r="I459" s="67" t="s">
        <v>71</v>
      </c>
      <c r="J459" s="67" t="s">
        <v>1674</v>
      </c>
      <c r="K459" s="32">
        <v>93401000000</v>
      </c>
      <c r="L459" s="30" t="s">
        <v>1675</v>
      </c>
      <c r="M459" s="67" t="s">
        <v>1935</v>
      </c>
      <c r="N459" s="67" t="s">
        <v>1936</v>
      </c>
      <c r="O459" s="81" t="s">
        <v>1937</v>
      </c>
      <c r="P459" s="82" t="s">
        <v>141</v>
      </c>
      <c r="Q459" s="30">
        <v>901</v>
      </c>
      <c r="R459" s="30">
        <v>9010020</v>
      </c>
      <c r="S459" s="30">
        <v>642</v>
      </c>
      <c r="T459" s="83" t="s">
        <v>1679</v>
      </c>
      <c r="U459" s="30">
        <v>1</v>
      </c>
      <c r="V459" s="84">
        <v>400</v>
      </c>
      <c r="W459" s="84">
        <v>400</v>
      </c>
      <c r="X459" s="82">
        <v>2014</v>
      </c>
      <c r="Y459" s="82" t="s">
        <v>78</v>
      </c>
      <c r="Z459" s="82">
        <v>2014</v>
      </c>
      <c r="AA459" s="82" t="s">
        <v>79</v>
      </c>
      <c r="AB459" s="82">
        <v>2014</v>
      </c>
      <c r="AC459" s="82" t="s">
        <v>80</v>
      </c>
      <c r="AD459" s="82">
        <v>2014</v>
      </c>
      <c r="AE459" s="82" t="s">
        <v>81</v>
      </c>
      <c r="AF459" s="82">
        <v>2014</v>
      </c>
      <c r="AG459" s="82" t="s">
        <v>185</v>
      </c>
      <c r="AH459" s="82">
        <v>2014</v>
      </c>
      <c r="AI459" s="82" t="s">
        <v>92</v>
      </c>
      <c r="AJ459" s="82" t="s">
        <v>107</v>
      </c>
      <c r="AK459" s="82" t="s">
        <v>108</v>
      </c>
      <c r="AL459" s="82" t="s">
        <v>141</v>
      </c>
      <c r="AM459" s="30" t="s">
        <v>288</v>
      </c>
      <c r="AN459" s="30" t="s">
        <v>288</v>
      </c>
      <c r="AO459" s="86"/>
      <c r="AP459" s="86" t="s">
        <v>1938</v>
      </c>
      <c r="AQ459" s="86"/>
      <c r="AR459" s="75"/>
    </row>
    <row r="460" spans="1:45" ht="215.25" customHeight="1">
      <c r="A460" s="27">
        <f t="shared" si="17"/>
        <v>435</v>
      </c>
      <c r="B460" s="28" t="s">
        <v>1939</v>
      </c>
      <c r="C460" s="29" t="s">
        <v>133</v>
      </c>
      <c r="D460" s="30"/>
      <c r="E460" s="31">
        <v>8</v>
      </c>
      <c r="F460" s="30" t="s">
        <v>1940</v>
      </c>
      <c r="G460" s="67" t="s">
        <v>1674</v>
      </c>
      <c r="H460" s="30" t="s">
        <v>71</v>
      </c>
      <c r="I460" s="67" t="s">
        <v>71</v>
      </c>
      <c r="J460" s="67" t="s">
        <v>1674</v>
      </c>
      <c r="K460" s="32">
        <v>93401000000</v>
      </c>
      <c r="L460" s="30" t="s">
        <v>1675</v>
      </c>
      <c r="M460" s="67" t="s">
        <v>1941</v>
      </c>
      <c r="N460" s="67" t="s">
        <v>1941</v>
      </c>
      <c r="O460" s="81" t="s">
        <v>1942</v>
      </c>
      <c r="P460" s="82" t="s">
        <v>141</v>
      </c>
      <c r="Q460" s="87" t="s">
        <v>1943</v>
      </c>
      <c r="R460" s="82" t="s">
        <v>1944</v>
      </c>
      <c r="S460" s="30">
        <v>642</v>
      </c>
      <c r="T460" s="83" t="s">
        <v>1679</v>
      </c>
      <c r="U460" s="30">
        <v>1</v>
      </c>
      <c r="V460" s="84">
        <v>90</v>
      </c>
      <c r="W460" s="84">
        <v>90</v>
      </c>
      <c r="X460" s="82">
        <v>2014</v>
      </c>
      <c r="Y460" s="82" t="s">
        <v>94</v>
      </c>
      <c r="Z460" s="82">
        <v>2014</v>
      </c>
      <c r="AA460" s="82" t="s">
        <v>78</v>
      </c>
      <c r="AB460" s="82">
        <v>2014</v>
      </c>
      <c r="AC460" s="82" t="s">
        <v>79</v>
      </c>
      <c r="AD460" s="82">
        <v>2014</v>
      </c>
      <c r="AE460" s="82" t="s">
        <v>80</v>
      </c>
      <c r="AF460" s="82">
        <v>2014</v>
      </c>
      <c r="AG460" s="82" t="s">
        <v>185</v>
      </c>
      <c r="AH460" s="82">
        <v>2014</v>
      </c>
      <c r="AI460" s="82" t="s">
        <v>104</v>
      </c>
      <c r="AJ460" s="82" t="s">
        <v>256</v>
      </c>
      <c r="AK460" s="82" t="s">
        <v>83</v>
      </c>
      <c r="AL460" s="82" t="s">
        <v>141</v>
      </c>
      <c r="AM460" s="30" t="s">
        <v>288</v>
      </c>
      <c r="AN460" s="30" t="s">
        <v>288</v>
      </c>
      <c r="AO460" s="86"/>
      <c r="AP460" s="30" t="s">
        <v>1945</v>
      </c>
      <c r="AQ460" s="82" t="s">
        <v>468</v>
      </c>
      <c r="AR460" s="75"/>
    </row>
    <row r="461" spans="1:45" ht="37.5" customHeight="1">
      <c r="A461" s="27">
        <f t="shared" si="17"/>
        <v>436</v>
      </c>
      <c r="B461" s="28" t="s">
        <v>1946</v>
      </c>
      <c r="C461" s="29"/>
      <c r="D461" s="30"/>
      <c r="E461" s="31"/>
      <c r="F461" s="30" t="s">
        <v>141</v>
      </c>
      <c r="G461" s="67" t="s">
        <v>1947</v>
      </c>
      <c r="H461" s="30" t="s">
        <v>71</v>
      </c>
      <c r="I461" s="67" t="s">
        <v>1947</v>
      </c>
      <c r="J461" s="67" t="s">
        <v>1947</v>
      </c>
      <c r="K461" s="32" t="s">
        <v>272</v>
      </c>
      <c r="L461" s="30" t="s">
        <v>1382</v>
      </c>
      <c r="M461" s="31" t="s">
        <v>1948</v>
      </c>
      <c r="N461" s="31" t="s">
        <v>1948</v>
      </c>
      <c r="O461" s="30" t="s">
        <v>745</v>
      </c>
      <c r="P461" s="31" t="s">
        <v>141</v>
      </c>
      <c r="Q461" s="30">
        <v>7010000</v>
      </c>
      <c r="R461" s="30">
        <v>7010010</v>
      </c>
      <c r="S461" s="30">
        <v>642</v>
      </c>
      <c r="T461" s="30" t="s">
        <v>77</v>
      </c>
      <c r="U461" s="31">
        <v>1</v>
      </c>
      <c r="V461" s="33">
        <v>8000</v>
      </c>
      <c r="W461" s="33">
        <f>V461/11*4</f>
        <v>2909.090909090909</v>
      </c>
      <c r="X461" s="31">
        <v>2014</v>
      </c>
      <c r="Y461" s="31" t="s">
        <v>80</v>
      </c>
      <c r="Z461" s="31">
        <v>2014</v>
      </c>
      <c r="AA461" s="31" t="s">
        <v>81</v>
      </c>
      <c r="AB461" s="31">
        <v>2014</v>
      </c>
      <c r="AC461" s="31" t="s">
        <v>81</v>
      </c>
      <c r="AD461" s="31">
        <v>2014</v>
      </c>
      <c r="AE461" s="31" t="s">
        <v>185</v>
      </c>
      <c r="AF461" s="31">
        <v>2014</v>
      </c>
      <c r="AG461" s="31" t="s">
        <v>131</v>
      </c>
      <c r="AH461" s="31">
        <v>2015</v>
      </c>
      <c r="AI461" s="31" t="s">
        <v>81</v>
      </c>
      <c r="AJ461" s="31" t="s">
        <v>107</v>
      </c>
      <c r="AK461" s="31" t="s">
        <v>108</v>
      </c>
      <c r="AL461" s="31" t="s">
        <v>141</v>
      </c>
      <c r="AM461" s="31" t="s">
        <v>288</v>
      </c>
      <c r="AN461" s="31" t="s">
        <v>289</v>
      </c>
      <c r="AO461" s="31" t="s">
        <v>141</v>
      </c>
      <c r="AP461" s="31"/>
      <c r="AQ461" s="31"/>
    </row>
    <row r="462" spans="1:45" ht="135" customHeight="1">
      <c r="A462" s="27">
        <f t="shared" si="17"/>
        <v>437</v>
      </c>
      <c r="B462" s="28" t="s">
        <v>1949</v>
      </c>
      <c r="C462" s="29"/>
      <c r="D462" s="30"/>
      <c r="E462" s="31"/>
      <c r="F462" s="30" t="s">
        <v>141</v>
      </c>
      <c r="G462" s="67" t="s">
        <v>1947</v>
      </c>
      <c r="H462" s="30" t="s">
        <v>71</v>
      </c>
      <c r="I462" s="67" t="s">
        <v>1947</v>
      </c>
      <c r="J462" s="67" t="s">
        <v>1947</v>
      </c>
      <c r="K462" s="32" t="s">
        <v>272</v>
      </c>
      <c r="L462" s="30" t="s">
        <v>1382</v>
      </c>
      <c r="M462" s="31" t="s">
        <v>1950</v>
      </c>
      <c r="N462" s="31" t="s">
        <v>1950</v>
      </c>
      <c r="O462" s="30" t="s">
        <v>745</v>
      </c>
      <c r="P462" s="31" t="s">
        <v>141</v>
      </c>
      <c r="Q462" s="30">
        <v>7010000</v>
      </c>
      <c r="R462" s="30">
        <v>7010010</v>
      </c>
      <c r="S462" s="30">
        <v>642</v>
      </c>
      <c r="T462" s="30" t="s">
        <v>77</v>
      </c>
      <c r="U462" s="31">
        <v>1</v>
      </c>
      <c r="V462" s="33">
        <v>3700</v>
      </c>
      <c r="W462" s="33">
        <f>V462/11*5</f>
        <v>1681.818181818182</v>
      </c>
      <c r="X462" s="31">
        <v>2014</v>
      </c>
      <c r="Y462" s="31" t="s">
        <v>80</v>
      </c>
      <c r="Z462" s="31">
        <v>2014</v>
      </c>
      <c r="AA462" s="31" t="s">
        <v>81</v>
      </c>
      <c r="AB462" s="31">
        <v>2014</v>
      </c>
      <c r="AC462" s="31" t="s">
        <v>81</v>
      </c>
      <c r="AD462" s="31">
        <v>2014</v>
      </c>
      <c r="AE462" s="31" t="s">
        <v>185</v>
      </c>
      <c r="AF462" s="31">
        <v>2014</v>
      </c>
      <c r="AG462" s="31" t="s">
        <v>131</v>
      </c>
      <c r="AH462" s="31">
        <v>2015</v>
      </c>
      <c r="AI462" s="31" t="s">
        <v>81</v>
      </c>
      <c r="AJ462" s="31" t="s">
        <v>107</v>
      </c>
      <c r="AK462" s="31" t="s">
        <v>108</v>
      </c>
      <c r="AL462" s="31" t="s">
        <v>141</v>
      </c>
      <c r="AM462" s="31" t="s">
        <v>288</v>
      </c>
      <c r="AN462" s="31" t="s">
        <v>289</v>
      </c>
      <c r="AO462" s="31" t="s">
        <v>141</v>
      </c>
      <c r="AP462" s="31"/>
      <c r="AQ462" s="31"/>
    </row>
    <row r="463" spans="1:45" ht="90" customHeight="1">
      <c r="A463" s="27">
        <f t="shared" si="17"/>
        <v>438</v>
      </c>
      <c r="B463" s="28" t="s">
        <v>1951</v>
      </c>
      <c r="C463" s="29"/>
      <c r="D463" s="30"/>
      <c r="E463" s="31"/>
      <c r="F463" s="30" t="s">
        <v>141</v>
      </c>
      <c r="G463" s="67" t="s">
        <v>1947</v>
      </c>
      <c r="H463" s="30" t="s">
        <v>71</v>
      </c>
      <c r="I463" s="67" t="s">
        <v>1947</v>
      </c>
      <c r="J463" s="67" t="s">
        <v>1947</v>
      </c>
      <c r="K463" s="32" t="s">
        <v>272</v>
      </c>
      <c r="L463" s="30" t="s">
        <v>1382</v>
      </c>
      <c r="M463" s="31" t="s">
        <v>862</v>
      </c>
      <c r="N463" s="31" t="s">
        <v>1952</v>
      </c>
      <c r="O463" s="30" t="s">
        <v>863</v>
      </c>
      <c r="P463" s="31" t="s">
        <v>141</v>
      </c>
      <c r="Q463" s="30">
        <v>9249000</v>
      </c>
      <c r="R463" s="30">
        <v>9249</v>
      </c>
      <c r="S463" s="30">
        <v>642</v>
      </c>
      <c r="T463" s="30" t="s">
        <v>77</v>
      </c>
      <c r="U463" s="31">
        <v>1</v>
      </c>
      <c r="V463" s="33">
        <v>250</v>
      </c>
      <c r="W463" s="33">
        <v>250</v>
      </c>
      <c r="X463" s="31">
        <v>2014</v>
      </c>
      <c r="Y463" s="31" t="s">
        <v>79</v>
      </c>
      <c r="Z463" s="31">
        <v>2014</v>
      </c>
      <c r="AA463" s="31" t="s">
        <v>80</v>
      </c>
      <c r="AB463" s="31">
        <v>2014</v>
      </c>
      <c r="AC463" s="31" t="s">
        <v>81</v>
      </c>
      <c r="AD463" s="31">
        <v>2014</v>
      </c>
      <c r="AE463" s="31" t="s">
        <v>185</v>
      </c>
      <c r="AF463" s="31">
        <v>2014</v>
      </c>
      <c r="AG463" s="31" t="s">
        <v>185</v>
      </c>
      <c r="AH463" s="31">
        <v>2014</v>
      </c>
      <c r="AI463" s="31" t="s">
        <v>185</v>
      </c>
      <c r="AJ463" s="31" t="s">
        <v>107</v>
      </c>
      <c r="AK463" s="31" t="s">
        <v>108</v>
      </c>
      <c r="AL463" s="31" t="s">
        <v>141</v>
      </c>
      <c r="AM463" s="31" t="s">
        <v>288</v>
      </c>
      <c r="AN463" s="31" t="s">
        <v>289</v>
      </c>
      <c r="AO463" s="31" t="s">
        <v>141</v>
      </c>
      <c r="AP463" s="31"/>
      <c r="AQ463" s="31"/>
    </row>
    <row r="464" spans="1:45" ht="90" customHeight="1">
      <c r="A464" s="27">
        <f t="shared" si="17"/>
        <v>439</v>
      </c>
      <c r="B464" s="28" t="s">
        <v>1953</v>
      </c>
      <c r="C464" s="29"/>
      <c r="D464" s="30"/>
      <c r="E464" s="31"/>
      <c r="F464" s="30" t="s">
        <v>141</v>
      </c>
      <c r="G464" s="67" t="s">
        <v>1947</v>
      </c>
      <c r="H464" s="30" t="s">
        <v>71</v>
      </c>
      <c r="I464" s="67" t="s">
        <v>1947</v>
      </c>
      <c r="J464" s="67" t="s">
        <v>1947</v>
      </c>
      <c r="K464" s="32" t="s">
        <v>272</v>
      </c>
      <c r="L464" s="30" t="s">
        <v>1382</v>
      </c>
      <c r="M464" s="31" t="s">
        <v>1954</v>
      </c>
      <c r="N464" s="31" t="s">
        <v>1954</v>
      </c>
      <c r="O464" s="30" t="s">
        <v>863</v>
      </c>
      <c r="P464" s="31" t="s">
        <v>141</v>
      </c>
      <c r="Q464" s="30">
        <v>9249000</v>
      </c>
      <c r="R464" s="30">
        <v>9249</v>
      </c>
      <c r="S464" s="30">
        <v>642</v>
      </c>
      <c r="T464" s="30" t="s">
        <v>77</v>
      </c>
      <c r="U464" s="31">
        <v>1</v>
      </c>
      <c r="V464" s="33">
        <v>250</v>
      </c>
      <c r="W464" s="33">
        <v>250</v>
      </c>
      <c r="X464" s="31">
        <v>2014</v>
      </c>
      <c r="Y464" s="31" t="s">
        <v>104</v>
      </c>
      <c r="Z464" s="31">
        <v>2014</v>
      </c>
      <c r="AA464" s="31" t="s">
        <v>105</v>
      </c>
      <c r="AB464" s="31">
        <v>2014</v>
      </c>
      <c r="AC464" s="31" t="s">
        <v>106</v>
      </c>
      <c r="AD464" s="31">
        <v>2014</v>
      </c>
      <c r="AE464" s="31" t="s">
        <v>106</v>
      </c>
      <c r="AF464" s="31">
        <v>2014</v>
      </c>
      <c r="AG464" s="31" t="s">
        <v>92</v>
      </c>
      <c r="AH464" s="31">
        <v>2014</v>
      </c>
      <c r="AI464" s="31" t="s">
        <v>92</v>
      </c>
      <c r="AJ464" s="31" t="s">
        <v>107</v>
      </c>
      <c r="AK464" s="31" t="s">
        <v>108</v>
      </c>
      <c r="AL464" s="31" t="s">
        <v>141</v>
      </c>
      <c r="AM464" s="31" t="s">
        <v>288</v>
      </c>
      <c r="AN464" s="31" t="s">
        <v>289</v>
      </c>
      <c r="AO464" s="31" t="s">
        <v>141</v>
      </c>
      <c r="AP464" s="31"/>
      <c r="AQ464" s="31"/>
    </row>
    <row r="465" spans="1:43" ht="146.25" customHeight="1">
      <c r="A465" s="27">
        <f t="shared" si="17"/>
        <v>440</v>
      </c>
      <c r="B465" s="28" t="s">
        <v>1955</v>
      </c>
      <c r="C465" s="29" t="s">
        <v>133</v>
      </c>
      <c r="D465" s="30"/>
      <c r="E465" s="31"/>
      <c r="F465" s="30" t="s">
        <v>141</v>
      </c>
      <c r="G465" s="67" t="s">
        <v>1947</v>
      </c>
      <c r="H465" s="30" t="s">
        <v>71</v>
      </c>
      <c r="I465" s="67" t="s">
        <v>1947</v>
      </c>
      <c r="J465" s="67" t="s">
        <v>1947</v>
      </c>
      <c r="K465" s="32" t="s">
        <v>272</v>
      </c>
      <c r="L465" s="30" t="s">
        <v>1382</v>
      </c>
      <c r="M465" s="31" t="s">
        <v>1956</v>
      </c>
      <c r="N465" s="31" t="s">
        <v>1957</v>
      </c>
      <c r="O465" s="30" t="s">
        <v>877</v>
      </c>
      <c r="P465" s="31" t="s">
        <v>141</v>
      </c>
      <c r="Q465" s="30">
        <v>3699000</v>
      </c>
      <c r="R465" s="30">
        <v>3699010</v>
      </c>
      <c r="S465" s="30">
        <v>796</v>
      </c>
      <c r="T465" s="30" t="s">
        <v>191</v>
      </c>
      <c r="U465" s="31">
        <v>1</v>
      </c>
      <c r="V465" s="33">
        <v>200</v>
      </c>
      <c r="W465" s="33">
        <v>200</v>
      </c>
      <c r="X465" s="31">
        <v>2014</v>
      </c>
      <c r="Y465" s="31" t="s">
        <v>93</v>
      </c>
      <c r="Z465" s="31">
        <v>2014</v>
      </c>
      <c r="AA465" s="31" t="s">
        <v>94</v>
      </c>
      <c r="AB465" s="31">
        <v>2014</v>
      </c>
      <c r="AC465" s="31" t="s">
        <v>78</v>
      </c>
      <c r="AD465" s="31">
        <v>2014</v>
      </c>
      <c r="AE465" s="31" t="s">
        <v>79</v>
      </c>
      <c r="AF465" s="31">
        <v>2014</v>
      </c>
      <c r="AG465" s="31" t="s">
        <v>80</v>
      </c>
      <c r="AH465" s="31">
        <v>2015</v>
      </c>
      <c r="AI465" s="31" t="s">
        <v>79</v>
      </c>
      <c r="AJ465" s="31" t="s">
        <v>107</v>
      </c>
      <c r="AK465" s="31" t="s">
        <v>108</v>
      </c>
      <c r="AL465" s="31" t="s">
        <v>141</v>
      </c>
      <c r="AM465" s="31" t="s">
        <v>288</v>
      </c>
      <c r="AN465" s="31" t="s">
        <v>289</v>
      </c>
      <c r="AO465" s="31" t="s">
        <v>141</v>
      </c>
      <c r="AP465" s="31"/>
      <c r="AQ465" s="31" t="s">
        <v>963</v>
      </c>
    </row>
    <row r="466" spans="1:43" ht="45" customHeight="1">
      <c r="A466" s="27">
        <f t="shared" si="17"/>
        <v>441</v>
      </c>
      <c r="B466" s="28" t="s">
        <v>1958</v>
      </c>
      <c r="C466" s="29"/>
      <c r="D466" s="30"/>
      <c r="E466" s="31"/>
      <c r="F466" s="30" t="s">
        <v>141</v>
      </c>
      <c r="G466" s="67" t="s">
        <v>1947</v>
      </c>
      <c r="H466" s="30" t="s">
        <v>71</v>
      </c>
      <c r="I466" s="67" t="s">
        <v>1947</v>
      </c>
      <c r="J466" s="67" t="s">
        <v>1947</v>
      </c>
      <c r="K466" s="32" t="s">
        <v>272</v>
      </c>
      <c r="L466" s="30" t="s">
        <v>1382</v>
      </c>
      <c r="M466" s="31" t="s">
        <v>1959</v>
      </c>
      <c r="N466" s="31" t="s">
        <v>1959</v>
      </c>
      <c r="O466" s="30" t="s">
        <v>914</v>
      </c>
      <c r="P466" s="31" t="s">
        <v>141</v>
      </c>
      <c r="Q466" s="30">
        <v>4110010</v>
      </c>
      <c r="R466" s="30">
        <v>4110010</v>
      </c>
      <c r="S466" s="30">
        <v>796</v>
      </c>
      <c r="T466" s="30" t="s">
        <v>191</v>
      </c>
      <c r="U466" s="31">
        <v>1</v>
      </c>
      <c r="V466" s="33">
        <v>50</v>
      </c>
      <c r="W466" s="33">
        <f>V466/12*2</f>
        <v>8.3333333333333339</v>
      </c>
      <c r="X466" s="31">
        <v>2014</v>
      </c>
      <c r="Y466" s="31" t="s">
        <v>104</v>
      </c>
      <c r="Z466" s="31">
        <v>2014</v>
      </c>
      <c r="AA466" s="31" t="s">
        <v>105</v>
      </c>
      <c r="AB466" s="31">
        <v>2014</v>
      </c>
      <c r="AC466" s="31" t="s">
        <v>105</v>
      </c>
      <c r="AD466" s="31">
        <v>2014</v>
      </c>
      <c r="AE466" s="31" t="s">
        <v>106</v>
      </c>
      <c r="AF466" s="31">
        <v>2014</v>
      </c>
      <c r="AG466" s="31" t="s">
        <v>106</v>
      </c>
      <c r="AH466" s="31">
        <v>2015</v>
      </c>
      <c r="AI466" s="31" t="s">
        <v>105</v>
      </c>
      <c r="AJ466" s="31" t="s">
        <v>256</v>
      </c>
      <c r="AK466" s="31" t="s">
        <v>83</v>
      </c>
      <c r="AL466" s="31" t="s">
        <v>141</v>
      </c>
      <c r="AM466" s="31" t="s">
        <v>288</v>
      </c>
      <c r="AN466" s="31" t="s">
        <v>289</v>
      </c>
      <c r="AO466" s="31" t="s">
        <v>141</v>
      </c>
      <c r="AP466" s="31"/>
      <c r="AQ466" s="31"/>
    </row>
    <row r="467" spans="1:43" ht="87.75" customHeight="1">
      <c r="A467" s="27">
        <f t="shared" si="17"/>
        <v>442</v>
      </c>
      <c r="B467" s="28" t="s">
        <v>1960</v>
      </c>
      <c r="C467" s="29" t="s">
        <v>133</v>
      </c>
      <c r="D467" s="30"/>
      <c r="E467" s="31"/>
      <c r="F467" s="30" t="s">
        <v>141</v>
      </c>
      <c r="G467" s="67" t="s">
        <v>1947</v>
      </c>
      <c r="H467" s="30" t="s">
        <v>71</v>
      </c>
      <c r="I467" s="67" t="s">
        <v>1947</v>
      </c>
      <c r="J467" s="67" t="s">
        <v>1947</v>
      </c>
      <c r="K467" s="32" t="s">
        <v>272</v>
      </c>
      <c r="L467" s="30" t="s">
        <v>1382</v>
      </c>
      <c r="M467" s="31" t="s">
        <v>1961</v>
      </c>
      <c r="N467" s="31" t="s">
        <v>1961</v>
      </c>
      <c r="O467" s="30" t="s">
        <v>882</v>
      </c>
      <c r="P467" s="31" t="s">
        <v>141</v>
      </c>
      <c r="Q467" s="30">
        <v>3610000</v>
      </c>
      <c r="R467" s="30">
        <v>3610000</v>
      </c>
      <c r="S467" s="30">
        <v>769</v>
      </c>
      <c r="T467" s="30" t="s">
        <v>191</v>
      </c>
      <c r="U467" s="31">
        <v>1</v>
      </c>
      <c r="V467" s="33">
        <v>500</v>
      </c>
      <c r="W467" s="33">
        <f>V467/13*6</f>
        <v>230.76923076923077</v>
      </c>
      <c r="X467" s="31">
        <v>2014</v>
      </c>
      <c r="Y467" s="31" t="s">
        <v>81</v>
      </c>
      <c r="Z467" s="31">
        <v>2014</v>
      </c>
      <c r="AA467" s="31" t="s">
        <v>185</v>
      </c>
      <c r="AB467" s="31">
        <v>2014</v>
      </c>
      <c r="AC467" s="31" t="s">
        <v>131</v>
      </c>
      <c r="AD467" s="31">
        <v>2014</v>
      </c>
      <c r="AE467" s="31" t="s">
        <v>131</v>
      </c>
      <c r="AF467" s="31">
        <v>2014</v>
      </c>
      <c r="AG467" s="31" t="s">
        <v>131</v>
      </c>
      <c r="AH467" s="31">
        <v>2015</v>
      </c>
      <c r="AI467" s="31" t="s">
        <v>185</v>
      </c>
      <c r="AJ467" s="31" t="s">
        <v>107</v>
      </c>
      <c r="AK467" s="31" t="s">
        <v>108</v>
      </c>
      <c r="AL467" s="31" t="s">
        <v>141</v>
      </c>
      <c r="AM467" s="31" t="s">
        <v>288</v>
      </c>
      <c r="AN467" s="31" t="s">
        <v>289</v>
      </c>
      <c r="AO467" s="31" t="s">
        <v>141</v>
      </c>
      <c r="AP467" s="31"/>
      <c r="AQ467" s="31" t="s">
        <v>963</v>
      </c>
    </row>
    <row r="468" spans="1:43" ht="146.25" customHeight="1">
      <c r="A468" s="27">
        <f t="shared" si="17"/>
        <v>443</v>
      </c>
      <c r="B468" s="28" t="s">
        <v>1962</v>
      </c>
      <c r="C468" s="29" t="s">
        <v>98</v>
      </c>
      <c r="D468" s="30"/>
      <c r="E468" s="31"/>
      <c r="F468" s="30" t="s">
        <v>141</v>
      </c>
      <c r="G468" s="67" t="s">
        <v>1947</v>
      </c>
      <c r="H468" s="30" t="s">
        <v>71</v>
      </c>
      <c r="I468" s="67" t="s">
        <v>1947</v>
      </c>
      <c r="J468" s="67" t="s">
        <v>1947</v>
      </c>
      <c r="K468" s="32" t="s">
        <v>272</v>
      </c>
      <c r="L468" s="30" t="s">
        <v>1382</v>
      </c>
      <c r="M468" s="28" t="s">
        <v>1963</v>
      </c>
      <c r="N468" s="31" t="str">
        <f>M468</f>
        <v>Поставка канцелярских и хозяйственных товаров для нужд «Мобильные ГТЭС Сочи»</v>
      </c>
      <c r="O468" s="30" t="s">
        <v>882</v>
      </c>
      <c r="P468" s="31" t="s">
        <v>141</v>
      </c>
      <c r="Q468" s="30">
        <v>3699000</v>
      </c>
      <c r="R468" s="30">
        <v>3699010</v>
      </c>
      <c r="S468" s="30">
        <v>769</v>
      </c>
      <c r="T468" s="30" t="s">
        <v>191</v>
      </c>
      <c r="U468" s="31">
        <v>1</v>
      </c>
      <c r="V468" s="33">
        <v>600</v>
      </c>
      <c r="W468" s="33">
        <v>600</v>
      </c>
      <c r="X468" s="31">
        <v>2014</v>
      </c>
      <c r="Y468" s="28" t="s">
        <v>105</v>
      </c>
      <c r="Z468" s="31">
        <v>2014</v>
      </c>
      <c r="AA468" s="28" t="s">
        <v>106</v>
      </c>
      <c r="AB468" s="31">
        <v>2014</v>
      </c>
      <c r="AC468" s="28" t="s">
        <v>106</v>
      </c>
      <c r="AD468" s="31">
        <v>2014</v>
      </c>
      <c r="AE468" s="28" t="s">
        <v>92</v>
      </c>
      <c r="AF468" s="31">
        <v>2014</v>
      </c>
      <c r="AG468" s="28" t="s">
        <v>92</v>
      </c>
      <c r="AH468" s="31">
        <v>2015</v>
      </c>
      <c r="AI468" s="28" t="s">
        <v>106</v>
      </c>
      <c r="AJ468" s="31" t="s">
        <v>107</v>
      </c>
      <c r="AK468" s="31" t="s">
        <v>108</v>
      </c>
      <c r="AL468" s="31" t="s">
        <v>141</v>
      </c>
      <c r="AM468" s="31" t="s">
        <v>288</v>
      </c>
      <c r="AN468" s="31" t="s">
        <v>289</v>
      </c>
      <c r="AO468" s="31" t="s">
        <v>141</v>
      </c>
      <c r="AP468" s="31"/>
      <c r="AQ468" s="31" t="s">
        <v>308</v>
      </c>
    </row>
    <row r="469" spans="1:43" ht="93.75" customHeight="1">
      <c r="A469" s="27">
        <f t="shared" si="17"/>
        <v>444</v>
      </c>
      <c r="B469" s="28" t="s">
        <v>1964</v>
      </c>
      <c r="C469" s="29" t="s">
        <v>133</v>
      </c>
      <c r="D469" s="30"/>
      <c r="E469" s="31"/>
      <c r="F469" s="30" t="s">
        <v>141</v>
      </c>
      <c r="G469" s="67" t="s">
        <v>1947</v>
      </c>
      <c r="H469" s="30" t="s">
        <v>71</v>
      </c>
      <c r="I469" s="67" t="s">
        <v>1947</v>
      </c>
      <c r="J469" s="67" t="s">
        <v>1947</v>
      </c>
      <c r="K469" s="32" t="s">
        <v>272</v>
      </c>
      <c r="L469" s="30" t="s">
        <v>1382</v>
      </c>
      <c r="M469" s="31" t="s">
        <v>1965</v>
      </c>
      <c r="N469" s="31" t="s">
        <v>1965</v>
      </c>
      <c r="O469" s="30" t="s">
        <v>899</v>
      </c>
      <c r="P469" s="31" t="s">
        <v>141</v>
      </c>
      <c r="Q469" s="30">
        <v>9311520</v>
      </c>
      <c r="R469" s="30">
        <v>9311000</v>
      </c>
      <c r="S469" s="30">
        <v>769</v>
      </c>
      <c r="T469" s="30" t="s">
        <v>191</v>
      </c>
      <c r="U469" s="31">
        <v>1</v>
      </c>
      <c r="V469" s="33">
        <v>200</v>
      </c>
      <c r="W469" s="33">
        <v>200</v>
      </c>
      <c r="X469" s="31">
        <v>2014</v>
      </c>
      <c r="Y469" s="31" t="s">
        <v>185</v>
      </c>
      <c r="Z469" s="31">
        <v>2014</v>
      </c>
      <c r="AA469" s="31" t="s">
        <v>131</v>
      </c>
      <c r="AB469" s="31">
        <v>2014</v>
      </c>
      <c r="AC469" s="31" t="s">
        <v>104</v>
      </c>
      <c r="AD469" s="31">
        <v>2014</v>
      </c>
      <c r="AE469" s="31" t="s">
        <v>104</v>
      </c>
      <c r="AF469" s="31">
        <v>2014</v>
      </c>
      <c r="AG469" s="31" t="s">
        <v>105</v>
      </c>
      <c r="AH469" s="31">
        <v>2015</v>
      </c>
      <c r="AI469" s="31" t="s">
        <v>104</v>
      </c>
      <c r="AJ469" s="31" t="s">
        <v>107</v>
      </c>
      <c r="AK469" s="31" t="s">
        <v>108</v>
      </c>
      <c r="AL469" s="31" t="s">
        <v>141</v>
      </c>
      <c r="AM469" s="31" t="s">
        <v>288</v>
      </c>
      <c r="AN469" s="31" t="s">
        <v>289</v>
      </c>
      <c r="AO469" s="31" t="s">
        <v>141</v>
      </c>
      <c r="AP469" s="31"/>
      <c r="AQ469" s="31" t="s">
        <v>963</v>
      </c>
    </row>
    <row r="470" spans="1:43" ht="90" customHeight="1">
      <c r="A470" s="27">
        <f t="shared" si="17"/>
        <v>445</v>
      </c>
      <c r="B470" s="28" t="s">
        <v>1966</v>
      </c>
      <c r="C470" s="29" t="s">
        <v>133</v>
      </c>
      <c r="D470" s="30"/>
      <c r="E470" s="31"/>
      <c r="F470" s="30" t="s">
        <v>141</v>
      </c>
      <c r="G470" s="67" t="s">
        <v>1947</v>
      </c>
      <c r="H470" s="30" t="s">
        <v>71</v>
      </c>
      <c r="I470" s="67" t="str">
        <f t="shared" ref="I470:I476" si="18">G470</f>
        <v>ОП Сочи</v>
      </c>
      <c r="J470" s="67" t="str">
        <f t="shared" ref="J470:J476" si="19">I470</f>
        <v>ОП Сочи</v>
      </c>
      <c r="K470" s="32" t="s">
        <v>272</v>
      </c>
      <c r="L470" s="30" t="s">
        <v>1382</v>
      </c>
      <c r="M470" s="31" t="s">
        <v>1967</v>
      </c>
      <c r="N470" s="31" t="s">
        <v>1967</v>
      </c>
      <c r="O470" s="30"/>
      <c r="P470" s="31" t="s">
        <v>141</v>
      </c>
      <c r="Q470" s="30" t="s">
        <v>1968</v>
      </c>
      <c r="R470" s="30">
        <v>7010020</v>
      </c>
      <c r="S470" s="30">
        <v>642</v>
      </c>
      <c r="T470" s="30" t="s">
        <v>77</v>
      </c>
      <c r="U470" s="31">
        <v>1</v>
      </c>
      <c r="V470" s="33">
        <v>650</v>
      </c>
      <c r="W470" s="33">
        <f>V470/12*6</f>
        <v>325</v>
      </c>
      <c r="X470" s="31">
        <v>2014</v>
      </c>
      <c r="Y470" s="31" t="s">
        <v>79</v>
      </c>
      <c r="Z470" s="31">
        <v>2014</v>
      </c>
      <c r="AA470" s="31" t="s">
        <v>80</v>
      </c>
      <c r="AB470" s="31">
        <v>2014</v>
      </c>
      <c r="AC470" s="31" t="s">
        <v>81</v>
      </c>
      <c r="AD470" s="31">
        <v>2014</v>
      </c>
      <c r="AE470" s="31" t="s">
        <v>81</v>
      </c>
      <c r="AF470" s="31">
        <v>2014</v>
      </c>
      <c r="AG470" s="31" t="s">
        <v>185</v>
      </c>
      <c r="AH470" s="31">
        <v>2015</v>
      </c>
      <c r="AI470" s="31" t="s">
        <v>80</v>
      </c>
      <c r="AJ470" s="31" t="s">
        <v>107</v>
      </c>
      <c r="AK470" s="31" t="s">
        <v>108</v>
      </c>
      <c r="AL470" s="31" t="s">
        <v>141</v>
      </c>
      <c r="AM470" s="31" t="s">
        <v>288</v>
      </c>
      <c r="AN470" s="31" t="s">
        <v>289</v>
      </c>
      <c r="AO470" s="31"/>
      <c r="AP470" s="31"/>
      <c r="AQ470" s="31" t="s">
        <v>963</v>
      </c>
    </row>
    <row r="471" spans="1:43" ht="45" customHeight="1">
      <c r="A471" s="27">
        <f t="shared" si="17"/>
        <v>446</v>
      </c>
      <c r="B471" s="28" t="s">
        <v>1969</v>
      </c>
      <c r="C471" s="29"/>
      <c r="D471" s="30"/>
      <c r="E471" s="31"/>
      <c r="F471" s="30" t="s">
        <v>141</v>
      </c>
      <c r="G471" s="67" t="s">
        <v>1947</v>
      </c>
      <c r="H471" s="30" t="s">
        <v>71</v>
      </c>
      <c r="I471" s="67" t="str">
        <f t="shared" si="18"/>
        <v>ОП Сочи</v>
      </c>
      <c r="J471" s="67" t="str">
        <f t="shared" si="19"/>
        <v>ОП Сочи</v>
      </c>
      <c r="K471" s="32" t="s">
        <v>272</v>
      </c>
      <c r="L471" s="30" t="s">
        <v>1382</v>
      </c>
      <c r="M471" s="31" t="s">
        <v>1970</v>
      </c>
      <c r="N471" s="31" t="str">
        <f t="shared" ref="N471:N476" si="20">M471</f>
        <v>Услуги по мойке фасадных окон офисного здания ОП Сочи</v>
      </c>
      <c r="O471" s="30" t="s">
        <v>1971</v>
      </c>
      <c r="P471" s="31" t="s">
        <v>141</v>
      </c>
      <c r="Q471" s="30" t="s">
        <v>1627</v>
      </c>
      <c r="R471" s="30">
        <v>7493020</v>
      </c>
      <c r="S471" s="30" t="s">
        <v>772</v>
      </c>
      <c r="T471" s="30" t="s">
        <v>77</v>
      </c>
      <c r="U471" s="31">
        <v>1</v>
      </c>
      <c r="V471" s="33">
        <v>95</v>
      </c>
      <c r="W471" s="33">
        <f>V471/12*9</f>
        <v>71.25</v>
      </c>
      <c r="X471" s="31">
        <v>2014</v>
      </c>
      <c r="Y471" s="31" t="s">
        <v>94</v>
      </c>
      <c r="Z471" s="31">
        <v>2014</v>
      </c>
      <c r="AA471" s="31" t="s">
        <v>94</v>
      </c>
      <c r="AB471" s="31">
        <v>2014</v>
      </c>
      <c r="AC471" s="31" t="s">
        <v>94</v>
      </c>
      <c r="AD471" s="31">
        <v>2014</v>
      </c>
      <c r="AE471" s="31" t="s">
        <v>78</v>
      </c>
      <c r="AF471" s="31">
        <v>2014</v>
      </c>
      <c r="AG471" s="31" t="s">
        <v>79</v>
      </c>
      <c r="AH471" s="31">
        <v>2015</v>
      </c>
      <c r="AI471" s="31" t="s">
        <v>78</v>
      </c>
      <c r="AJ471" s="31" t="s">
        <v>256</v>
      </c>
      <c r="AK471" s="31" t="s">
        <v>83</v>
      </c>
      <c r="AL471" s="31" t="s">
        <v>141</v>
      </c>
      <c r="AM471" s="31" t="s">
        <v>288</v>
      </c>
      <c r="AN471" s="31" t="s">
        <v>289</v>
      </c>
      <c r="AO471" s="31"/>
      <c r="AP471" s="31" t="s">
        <v>1972</v>
      </c>
      <c r="AQ471" s="31"/>
    </row>
    <row r="472" spans="1:43" ht="33.75" customHeight="1">
      <c r="A472" s="27">
        <f t="shared" si="17"/>
        <v>447</v>
      </c>
      <c r="B472" s="28" t="s">
        <v>1973</v>
      </c>
      <c r="C472" s="29"/>
      <c r="D472" s="30"/>
      <c r="E472" s="31"/>
      <c r="F472" s="30" t="s">
        <v>141</v>
      </c>
      <c r="G472" s="67" t="s">
        <v>1947</v>
      </c>
      <c r="H472" s="30" t="s">
        <v>71</v>
      </c>
      <c r="I472" s="67" t="str">
        <f t="shared" si="18"/>
        <v>ОП Сочи</v>
      </c>
      <c r="J472" s="67" t="str">
        <f t="shared" si="19"/>
        <v>ОП Сочи</v>
      </c>
      <c r="K472" s="32" t="s">
        <v>272</v>
      </c>
      <c r="L472" s="30" t="s">
        <v>1382</v>
      </c>
      <c r="M472" s="31" t="s">
        <v>1974</v>
      </c>
      <c r="N472" s="31" t="str">
        <f t="shared" si="20"/>
        <v>Услуги по обслуживанию кондиционеров на подстанциях и в офисном помещении ОП Сочи</v>
      </c>
      <c r="O472" s="30" t="s">
        <v>1975</v>
      </c>
      <c r="P472" s="31" t="s">
        <v>141</v>
      </c>
      <c r="Q472" s="30" t="s">
        <v>1976</v>
      </c>
      <c r="R472" s="30">
        <v>5262010</v>
      </c>
      <c r="S472" s="30" t="s">
        <v>772</v>
      </c>
      <c r="T472" s="30" t="s">
        <v>77</v>
      </c>
      <c r="U472" s="31">
        <v>1</v>
      </c>
      <c r="V472" s="33">
        <v>300</v>
      </c>
      <c r="W472" s="33">
        <f>V472/12*4</f>
        <v>100</v>
      </c>
      <c r="X472" s="31">
        <v>2014</v>
      </c>
      <c r="Y472" s="31" t="s">
        <v>81</v>
      </c>
      <c r="Z472" s="31">
        <v>2014</v>
      </c>
      <c r="AA472" s="31" t="s">
        <v>185</v>
      </c>
      <c r="AB472" s="31">
        <v>2014</v>
      </c>
      <c r="AC472" s="31" t="s">
        <v>131</v>
      </c>
      <c r="AD472" s="31">
        <v>2014</v>
      </c>
      <c r="AE472" s="31" t="s">
        <v>131</v>
      </c>
      <c r="AF472" s="31">
        <v>2014</v>
      </c>
      <c r="AG472" s="31" t="s">
        <v>104</v>
      </c>
      <c r="AH472" s="31">
        <v>2015</v>
      </c>
      <c r="AI472" s="31" t="s">
        <v>131</v>
      </c>
      <c r="AJ472" s="31" t="s">
        <v>107</v>
      </c>
      <c r="AK472" s="31" t="s">
        <v>108</v>
      </c>
      <c r="AL472" s="31" t="s">
        <v>141</v>
      </c>
      <c r="AM472" s="31" t="s">
        <v>288</v>
      </c>
      <c r="AN472" s="31" t="s">
        <v>289</v>
      </c>
      <c r="AO472" s="31"/>
      <c r="AP472" s="31"/>
      <c r="AQ472" s="31"/>
    </row>
    <row r="473" spans="1:43" ht="33.75" customHeight="1">
      <c r="A473" s="27">
        <f t="shared" si="17"/>
        <v>448</v>
      </c>
      <c r="B473" s="28" t="s">
        <v>1977</v>
      </c>
      <c r="C473" s="29"/>
      <c r="D473" s="30"/>
      <c r="E473" s="31"/>
      <c r="F473" s="30" t="s">
        <v>141</v>
      </c>
      <c r="G473" s="67" t="s">
        <v>1947</v>
      </c>
      <c r="H473" s="30" t="s">
        <v>71</v>
      </c>
      <c r="I473" s="67" t="str">
        <f t="shared" si="18"/>
        <v>ОП Сочи</v>
      </c>
      <c r="J473" s="67" t="str">
        <f t="shared" si="19"/>
        <v>ОП Сочи</v>
      </c>
      <c r="K473" s="32" t="s">
        <v>272</v>
      </c>
      <c r="L473" s="30" t="s">
        <v>1382</v>
      </c>
      <c r="M473" s="31" t="s">
        <v>1978</v>
      </c>
      <c r="N473" s="31" t="str">
        <f t="shared" si="20"/>
        <v>Вывоз и обезвреживание ртутных ламп ОП Сочи</v>
      </c>
      <c r="O473" s="30" t="s">
        <v>1979</v>
      </c>
      <c r="P473" s="31" t="s">
        <v>141</v>
      </c>
      <c r="Q473" s="30" t="s">
        <v>625</v>
      </c>
      <c r="R473" s="30">
        <v>9419010</v>
      </c>
      <c r="S473" s="30" t="s">
        <v>772</v>
      </c>
      <c r="T473" s="30" t="s">
        <v>77</v>
      </c>
      <c r="U473" s="31">
        <v>1</v>
      </c>
      <c r="V473" s="33">
        <v>50</v>
      </c>
      <c r="W473" s="33">
        <f>V473/12*4</f>
        <v>16.666666666666668</v>
      </c>
      <c r="X473" s="31">
        <v>2014</v>
      </c>
      <c r="Y473" s="31" t="s">
        <v>185</v>
      </c>
      <c r="Z473" s="31">
        <v>2014</v>
      </c>
      <c r="AA473" s="31" t="s">
        <v>185</v>
      </c>
      <c r="AB473" s="31">
        <v>2014</v>
      </c>
      <c r="AC473" s="31" t="s">
        <v>185</v>
      </c>
      <c r="AD473" s="31">
        <v>2014</v>
      </c>
      <c r="AE473" s="31" t="s">
        <v>131</v>
      </c>
      <c r="AF473" s="31">
        <v>2014</v>
      </c>
      <c r="AG473" s="31" t="s">
        <v>131</v>
      </c>
      <c r="AH473" s="31">
        <v>2015</v>
      </c>
      <c r="AI473" s="31" t="s">
        <v>185</v>
      </c>
      <c r="AJ473" s="31" t="s">
        <v>256</v>
      </c>
      <c r="AK473" s="31" t="s">
        <v>83</v>
      </c>
      <c r="AL473" s="31" t="s">
        <v>141</v>
      </c>
      <c r="AM473" s="31" t="s">
        <v>288</v>
      </c>
      <c r="AN473" s="31" t="s">
        <v>289</v>
      </c>
      <c r="AO473" s="31"/>
      <c r="AP473" s="31"/>
      <c r="AQ473" s="31"/>
    </row>
    <row r="474" spans="1:43" ht="45" customHeight="1">
      <c r="A474" s="27">
        <f t="shared" si="17"/>
        <v>449</v>
      </c>
      <c r="B474" s="28" t="s">
        <v>1980</v>
      </c>
      <c r="C474" s="29" t="s">
        <v>98</v>
      </c>
      <c r="D474" s="30"/>
      <c r="E474" s="31"/>
      <c r="F474" s="30" t="s">
        <v>141</v>
      </c>
      <c r="G474" s="67" t="s">
        <v>1947</v>
      </c>
      <c r="H474" s="30" t="s">
        <v>71</v>
      </c>
      <c r="I474" s="67" t="str">
        <f t="shared" si="18"/>
        <v>ОП Сочи</v>
      </c>
      <c r="J474" s="67" t="str">
        <f t="shared" si="19"/>
        <v>ОП Сочи</v>
      </c>
      <c r="K474" s="32" t="s">
        <v>272</v>
      </c>
      <c r="L474" s="30" t="s">
        <v>1382</v>
      </c>
      <c r="M474" s="28" t="s">
        <v>1981</v>
      </c>
      <c r="N474" s="31" t="str">
        <f t="shared" si="20"/>
        <v>Услуги по откачке и вывозу хозяйственно-бытовых стоков и обслуживанию туалетных мобильных  кабин</v>
      </c>
      <c r="O474" s="30" t="s">
        <v>1982</v>
      </c>
      <c r="P474" s="31" t="s">
        <v>141</v>
      </c>
      <c r="Q474" s="30" t="s">
        <v>638</v>
      </c>
      <c r="R474" s="30">
        <v>9010020</v>
      </c>
      <c r="S474" s="30" t="s">
        <v>772</v>
      </c>
      <c r="T474" s="30" t="s">
        <v>77</v>
      </c>
      <c r="U474" s="31">
        <v>1</v>
      </c>
      <c r="V474" s="48">
        <v>560</v>
      </c>
      <c r="W474" s="33">
        <f>V474/12*10</f>
        <v>466.66666666666663</v>
      </c>
      <c r="X474" s="31">
        <v>2014</v>
      </c>
      <c r="Y474" s="28" t="s">
        <v>93</v>
      </c>
      <c r="Z474" s="31">
        <v>2014</v>
      </c>
      <c r="AA474" s="28" t="s">
        <v>93</v>
      </c>
      <c r="AB474" s="31">
        <v>2014</v>
      </c>
      <c r="AC474" s="28" t="s">
        <v>94</v>
      </c>
      <c r="AD474" s="31">
        <v>2014</v>
      </c>
      <c r="AE474" s="28" t="s">
        <v>94</v>
      </c>
      <c r="AF474" s="31">
        <v>2014</v>
      </c>
      <c r="AG474" s="28" t="s">
        <v>94</v>
      </c>
      <c r="AH474" s="31">
        <v>2015</v>
      </c>
      <c r="AI474" s="28" t="s">
        <v>93</v>
      </c>
      <c r="AJ474" s="31" t="s">
        <v>107</v>
      </c>
      <c r="AK474" s="31" t="s">
        <v>108</v>
      </c>
      <c r="AL474" s="31" t="s">
        <v>141</v>
      </c>
      <c r="AM474" s="31" t="s">
        <v>288</v>
      </c>
      <c r="AN474" s="31" t="s">
        <v>289</v>
      </c>
      <c r="AO474" s="31"/>
      <c r="AP474" s="31"/>
      <c r="AQ474" s="31" t="s">
        <v>221</v>
      </c>
    </row>
    <row r="475" spans="1:43" ht="96.75" customHeight="1">
      <c r="A475" s="27">
        <f t="shared" si="17"/>
        <v>450</v>
      </c>
      <c r="B475" s="28" t="s">
        <v>1983</v>
      </c>
      <c r="C475" s="29" t="s">
        <v>133</v>
      </c>
      <c r="D475" s="30"/>
      <c r="E475" s="31"/>
      <c r="F475" s="30" t="s">
        <v>141</v>
      </c>
      <c r="G475" s="67" t="s">
        <v>1947</v>
      </c>
      <c r="H475" s="30" t="s">
        <v>71</v>
      </c>
      <c r="I475" s="67" t="str">
        <f t="shared" si="18"/>
        <v>ОП Сочи</v>
      </c>
      <c r="J475" s="67" t="str">
        <f t="shared" si="19"/>
        <v>ОП Сочи</v>
      </c>
      <c r="K475" s="32" t="s">
        <v>272</v>
      </c>
      <c r="L475" s="30" t="s">
        <v>1382</v>
      </c>
      <c r="M475" s="31" t="s">
        <v>1984</v>
      </c>
      <c r="N475" s="31" t="str">
        <f t="shared" si="20"/>
        <v xml:space="preserve"> Услуги питания для персонала работающего вахтенным методом ОП Сочи</v>
      </c>
      <c r="O475" s="30" t="s">
        <v>1985</v>
      </c>
      <c r="P475" s="31" t="s">
        <v>141</v>
      </c>
      <c r="Q475" s="30" t="s">
        <v>1986</v>
      </c>
      <c r="R475" s="30">
        <v>5520013</v>
      </c>
      <c r="S475" s="30" t="s">
        <v>772</v>
      </c>
      <c r="T475" s="30" t="s">
        <v>77</v>
      </c>
      <c r="U475" s="31">
        <v>1</v>
      </c>
      <c r="V475" s="33">
        <v>3400</v>
      </c>
      <c r="W475" s="33">
        <f>V475/12*4</f>
        <v>1133.3333333333333</v>
      </c>
      <c r="X475" s="31">
        <v>2014</v>
      </c>
      <c r="Y475" s="31" t="s">
        <v>81</v>
      </c>
      <c r="Z475" s="31">
        <v>2014</v>
      </c>
      <c r="AA475" s="31" t="s">
        <v>185</v>
      </c>
      <c r="AB475" s="31">
        <v>2014</v>
      </c>
      <c r="AC475" s="31" t="s">
        <v>131</v>
      </c>
      <c r="AD475" s="31">
        <v>2014</v>
      </c>
      <c r="AE475" s="31" t="s">
        <v>131</v>
      </c>
      <c r="AF475" s="31">
        <v>2014</v>
      </c>
      <c r="AG475" s="31" t="s">
        <v>131</v>
      </c>
      <c r="AH475" s="31">
        <v>2015</v>
      </c>
      <c r="AI475" s="31" t="s">
        <v>185</v>
      </c>
      <c r="AJ475" s="31" t="s">
        <v>107</v>
      </c>
      <c r="AK475" s="31" t="s">
        <v>108</v>
      </c>
      <c r="AL475" s="31" t="s">
        <v>141</v>
      </c>
      <c r="AM475" s="31" t="s">
        <v>288</v>
      </c>
      <c r="AN475" s="31" t="s">
        <v>289</v>
      </c>
      <c r="AO475" s="31"/>
      <c r="AP475" s="31"/>
      <c r="AQ475" s="31" t="s">
        <v>963</v>
      </c>
    </row>
    <row r="476" spans="1:43" ht="33.75" customHeight="1">
      <c r="A476" s="27">
        <f t="shared" si="17"/>
        <v>451</v>
      </c>
      <c r="B476" s="28" t="s">
        <v>1987</v>
      </c>
      <c r="C476" s="29"/>
      <c r="D476" s="30"/>
      <c r="E476" s="31"/>
      <c r="F476" s="30" t="s">
        <v>141</v>
      </c>
      <c r="G476" s="67" t="s">
        <v>1947</v>
      </c>
      <c r="H476" s="30" t="s">
        <v>71</v>
      </c>
      <c r="I476" s="67" t="str">
        <f t="shared" si="18"/>
        <v>ОП Сочи</v>
      </c>
      <c r="J476" s="67" t="str">
        <f t="shared" si="19"/>
        <v>ОП Сочи</v>
      </c>
      <c r="K476" s="32" t="s">
        <v>272</v>
      </c>
      <c r="L476" s="30" t="s">
        <v>1382</v>
      </c>
      <c r="M476" s="31" t="s">
        <v>1988</v>
      </c>
      <c r="N476" s="31" t="str">
        <f t="shared" si="20"/>
        <v>Поставка постельного белья ОП Сочи</v>
      </c>
      <c r="O476" s="30" t="s">
        <v>1989</v>
      </c>
      <c r="P476" s="31" t="s">
        <v>141</v>
      </c>
      <c r="Q476" s="30" t="s">
        <v>1990</v>
      </c>
      <c r="R476" s="30">
        <v>9412160</v>
      </c>
      <c r="S476" s="30" t="s">
        <v>772</v>
      </c>
      <c r="T476" s="30" t="s">
        <v>77</v>
      </c>
      <c r="U476" s="31">
        <v>1</v>
      </c>
      <c r="V476" s="33">
        <v>98</v>
      </c>
      <c r="W476" s="33">
        <f>V476/12*5</f>
        <v>40.833333333333329</v>
      </c>
      <c r="X476" s="31">
        <v>2014</v>
      </c>
      <c r="Y476" s="31" t="s">
        <v>80</v>
      </c>
      <c r="Z476" s="31">
        <v>2014</v>
      </c>
      <c r="AA476" s="31" t="s">
        <v>80</v>
      </c>
      <c r="AB476" s="31">
        <v>2014</v>
      </c>
      <c r="AC476" s="31" t="s">
        <v>81</v>
      </c>
      <c r="AD476" s="31">
        <v>2014</v>
      </c>
      <c r="AE476" s="31" t="s">
        <v>81</v>
      </c>
      <c r="AF476" s="31">
        <v>2014</v>
      </c>
      <c r="AG476" s="31" t="s">
        <v>185</v>
      </c>
      <c r="AH476" s="31">
        <v>2014</v>
      </c>
      <c r="AI476" s="31" t="s">
        <v>104</v>
      </c>
      <c r="AJ476" s="31" t="s">
        <v>256</v>
      </c>
      <c r="AK476" s="31" t="s">
        <v>83</v>
      </c>
      <c r="AL476" s="31" t="s">
        <v>141</v>
      </c>
      <c r="AM476" s="31" t="s">
        <v>288</v>
      </c>
      <c r="AN476" s="31" t="s">
        <v>289</v>
      </c>
      <c r="AO476" s="31"/>
      <c r="AP476" s="31"/>
      <c r="AQ476" s="31"/>
    </row>
    <row r="477" spans="1:43" ht="56.25" customHeight="1">
      <c r="A477" s="27">
        <f t="shared" si="17"/>
        <v>452</v>
      </c>
      <c r="B477" s="28" t="s">
        <v>1991</v>
      </c>
      <c r="C477" s="29" t="s">
        <v>133</v>
      </c>
      <c r="D477" s="30"/>
      <c r="E477" s="31"/>
      <c r="F477" s="30" t="s">
        <v>141</v>
      </c>
      <c r="G477" s="67" t="s">
        <v>1947</v>
      </c>
      <c r="H477" s="30" t="s">
        <v>71</v>
      </c>
      <c r="I477" s="67" t="s">
        <v>1947</v>
      </c>
      <c r="J477" s="67" t="s">
        <v>1947</v>
      </c>
      <c r="K477" s="32" t="s">
        <v>272</v>
      </c>
      <c r="L477" s="30" t="s">
        <v>1382</v>
      </c>
      <c r="M477" s="31" t="s">
        <v>1992</v>
      </c>
      <c r="N477" s="31" t="s">
        <v>1992</v>
      </c>
      <c r="O477" s="30" t="s">
        <v>1993</v>
      </c>
      <c r="P477" s="31" t="s">
        <v>141</v>
      </c>
      <c r="Q477" s="30" t="s">
        <v>1994</v>
      </c>
      <c r="R477" s="30">
        <v>6322000</v>
      </c>
      <c r="S477" s="30">
        <v>642</v>
      </c>
      <c r="T477" s="30" t="s">
        <v>77</v>
      </c>
      <c r="U477" s="31">
        <v>1</v>
      </c>
      <c r="V477" s="33">
        <v>960</v>
      </c>
      <c r="W477" s="33">
        <v>640</v>
      </c>
      <c r="X477" s="31">
        <v>2013</v>
      </c>
      <c r="Y477" s="31" t="s">
        <v>92</v>
      </c>
      <c r="Z477" s="31">
        <v>2014</v>
      </c>
      <c r="AA477" s="31" t="s">
        <v>93</v>
      </c>
      <c r="AB477" s="31">
        <v>2014</v>
      </c>
      <c r="AC477" s="31" t="s">
        <v>93</v>
      </c>
      <c r="AD477" s="31">
        <v>2014</v>
      </c>
      <c r="AE477" s="31" t="s">
        <v>94</v>
      </c>
      <c r="AF477" s="31">
        <v>2014</v>
      </c>
      <c r="AG477" s="31" t="s">
        <v>94</v>
      </c>
      <c r="AH477" s="31">
        <v>2015</v>
      </c>
      <c r="AI477" s="31" t="s">
        <v>93</v>
      </c>
      <c r="AJ477" s="31" t="s">
        <v>107</v>
      </c>
      <c r="AK477" s="31" t="s">
        <v>108</v>
      </c>
      <c r="AL477" s="31"/>
      <c r="AM477" s="31" t="s">
        <v>288</v>
      </c>
      <c r="AN477" s="31" t="s">
        <v>289</v>
      </c>
      <c r="AO477" s="31"/>
      <c r="AP477" s="31" t="s">
        <v>1995</v>
      </c>
      <c r="AQ477" s="31" t="s">
        <v>537</v>
      </c>
    </row>
    <row r="478" spans="1:43" ht="33.75" customHeight="1">
      <c r="A478" s="27">
        <f t="shared" si="17"/>
        <v>453</v>
      </c>
      <c r="B478" s="28" t="s">
        <v>1996</v>
      </c>
      <c r="C478" s="29"/>
      <c r="D478" s="30"/>
      <c r="E478" s="31"/>
      <c r="F478" s="30" t="s">
        <v>141</v>
      </c>
      <c r="G478" s="67" t="s">
        <v>1947</v>
      </c>
      <c r="H478" s="30" t="s">
        <v>71</v>
      </c>
      <c r="I478" s="67" t="s">
        <v>1947</v>
      </c>
      <c r="J478" s="67" t="s">
        <v>1947</v>
      </c>
      <c r="K478" s="32" t="s">
        <v>272</v>
      </c>
      <c r="L478" s="30" t="s">
        <v>1382</v>
      </c>
      <c r="M478" s="31" t="s">
        <v>1997</v>
      </c>
      <c r="N478" s="31" t="s">
        <v>1997</v>
      </c>
      <c r="O478" s="30" t="s">
        <v>1998</v>
      </c>
      <c r="P478" s="31" t="s">
        <v>141</v>
      </c>
      <c r="Q478" s="30" t="s">
        <v>1999</v>
      </c>
      <c r="R478" s="30">
        <v>5050101</v>
      </c>
      <c r="S478" s="30">
        <v>642</v>
      </c>
      <c r="T478" s="30" t="s">
        <v>77</v>
      </c>
      <c r="U478" s="31">
        <v>1</v>
      </c>
      <c r="V478" s="33">
        <v>7200</v>
      </c>
      <c r="W478" s="33">
        <v>3000</v>
      </c>
      <c r="X478" s="31">
        <v>2014</v>
      </c>
      <c r="Y478" s="31" t="s">
        <v>80</v>
      </c>
      <c r="Z478" s="31">
        <v>2014</v>
      </c>
      <c r="AA478" s="31" t="s">
        <v>81</v>
      </c>
      <c r="AB478" s="31">
        <v>2014</v>
      </c>
      <c r="AC478" s="31" t="s">
        <v>185</v>
      </c>
      <c r="AD478" s="31">
        <v>2014</v>
      </c>
      <c r="AE478" s="31" t="s">
        <v>185</v>
      </c>
      <c r="AF478" s="31">
        <v>2014</v>
      </c>
      <c r="AG478" s="31" t="s">
        <v>131</v>
      </c>
      <c r="AH478" s="31">
        <v>2015</v>
      </c>
      <c r="AI478" s="31" t="s">
        <v>185</v>
      </c>
      <c r="AJ478" s="31" t="s">
        <v>107</v>
      </c>
      <c r="AK478" s="31" t="s">
        <v>108</v>
      </c>
      <c r="AL478" s="31"/>
      <c r="AM478" s="31" t="s">
        <v>288</v>
      </c>
      <c r="AN478" s="31" t="s">
        <v>289</v>
      </c>
      <c r="AO478" s="31"/>
      <c r="AP478" s="31"/>
      <c r="AQ478" s="31"/>
    </row>
    <row r="479" spans="1:43" ht="213.75" customHeight="1">
      <c r="A479" s="27">
        <f t="shared" si="17"/>
        <v>454</v>
      </c>
      <c r="B479" s="28" t="s">
        <v>2000</v>
      </c>
      <c r="C479" s="29"/>
      <c r="D479" s="30"/>
      <c r="E479" s="31"/>
      <c r="F479" s="30" t="s">
        <v>141</v>
      </c>
      <c r="G479" s="67" t="s">
        <v>1947</v>
      </c>
      <c r="H479" s="30" t="s">
        <v>71</v>
      </c>
      <c r="I479" s="67" t="s">
        <v>1947</v>
      </c>
      <c r="J479" s="67" t="s">
        <v>1947</v>
      </c>
      <c r="K479" s="32" t="s">
        <v>272</v>
      </c>
      <c r="L479" s="30" t="s">
        <v>1382</v>
      </c>
      <c r="M479" s="31" t="s">
        <v>2001</v>
      </c>
      <c r="N479" s="31" t="s">
        <v>2001</v>
      </c>
      <c r="O479" s="30" t="s">
        <v>2002</v>
      </c>
      <c r="P479" s="31" t="s">
        <v>141</v>
      </c>
      <c r="Q479" s="30" t="s">
        <v>2003</v>
      </c>
      <c r="R479" s="30">
        <v>8519450</v>
      </c>
      <c r="S479" s="30">
        <v>642</v>
      </c>
      <c r="T479" s="30" t="s">
        <v>77</v>
      </c>
      <c r="U479" s="31">
        <v>1</v>
      </c>
      <c r="V479" s="33">
        <v>98</v>
      </c>
      <c r="W479" s="33">
        <v>98</v>
      </c>
      <c r="X479" s="71">
        <v>2013</v>
      </c>
      <c r="Y479" s="31" t="s">
        <v>106</v>
      </c>
      <c r="Z479" s="71">
        <v>2013</v>
      </c>
      <c r="AA479" s="31" t="s">
        <v>92</v>
      </c>
      <c r="AB479" s="71">
        <v>2013</v>
      </c>
      <c r="AC479" s="31" t="s">
        <v>92</v>
      </c>
      <c r="AD479" s="31">
        <v>2014</v>
      </c>
      <c r="AE479" s="31" t="s">
        <v>92</v>
      </c>
      <c r="AF479" s="31">
        <v>2014</v>
      </c>
      <c r="AG479" s="31" t="s">
        <v>93</v>
      </c>
      <c r="AH479" s="31">
        <v>2015</v>
      </c>
      <c r="AI479" s="31" t="s">
        <v>93</v>
      </c>
      <c r="AJ479" s="31" t="s">
        <v>256</v>
      </c>
      <c r="AK479" s="31" t="s">
        <v>83</v>
      </c>
      <c r="AL479" s="31"/>
      <c r="AM479" s="31" t="s">
        <v>288</v>
      </c>
      <c r="AN479" s="31" t="s">
        <v>289</v>
      </c>
      <c r="AO479" s="31"/>
      <c r="AP479" s="31"/>
      <c r="AQ479" s="31"/>
    </row>
    <row r="480" spans="1:43" ht="45" customHeight="1">
      <c r="A480" s="27">
        <f t="shared" si="17"/>
        <v>455</v>
      </c>
      <c r="B480" s="28" t="s">
        <v>2004</v>
      </c>
      <c r="C480" s="29"/>
      <c r="D480" s="30"/>
      <c r="E480" s="31"/>
      <c r="F480" s="30" t="s">
        <v>141</v>
      </c>
      <c r="G480" s="67" t="s">
        <v>1947</v>
      </c>
      <c r="H480" s="30" t="s">
        <v>71</v>
      </c>
      <c r="I480" s="67" t="s">
        <v>1947</v>
      </c>
      <c r="J480" s="67" t="s">
        <v>1947</v>
      </c>
      <c r="K480" s="32" t="s">
        <v>272</v>
      </c>
      <c r="L480" s="30" t="s">
        <v>1382</v>
      </c>
      <c r="M480" s="31" t="s">
        <v>2005</v>
      </c>
      <c r="N480" s="31" t="s">
        <v>2005</v>
      </c>
      <c r="O480" s="30" t="s">
        <v>2006</v>
      </c>
      <c r="P480" s="31" t="s">
        <v>141</v>
      </c>
      <c r="Q480" s="30" t="s">
        <v>2007</v>
      </c>
      <c r="R480" s="30">
        <v>502</v>
      </c>
      <c r="S480" s="30">
        <v>642</v>
      </c>
      <c r="T480" s="30" t="s">
        <v>77</v>
      </c>
      <c r="U480" s="31">
        <v>1</v>
      </c>
      <c r="V480" s="33">
        <v>200</v>
      </c>
      <c r="W480" s="33">
        <v>200</v>
      </c>
      <c r="X480" s="31">
        <v>2014</v>
      </c>
      <c r="Y480" s="31" t="s">
        <v>79</v>
      </c>
      <c r="Z480" s="31">
        <v>2014</v>
      </c>
      <c r="AA480" s="31" t="s">
        <v>80</v>
      </c>
      <c r="AB480" s="31">
        <v>2014</v>
      </c>
      <c r="AC480" s="31" t="s">
        <v>81</v>
      </c>
      <c r="AD480" s="31">
        <v>2014</v>
      </c>
      <c r="AE480" s="31" t="s">
        <v>81</v>
      </c>
      <c r="AF480" s="31">
        <v>2014</v>
      </c>
      <c r="AG480" s="31" t="s">
        <v>185</v>
      </c>
      <c r="AH480" s="31">
        <v>2015</v>
      </c>
      <c r="AI480" s="31" t="s">
        <v>81</v>
      </c>
      <c r="AJ480" s="31" t="s">
        <v>107</v>
      </c>
      <c r="AK480" s="31" t="s">
        <v>108</v>
      </c>
      <c r="AL480" s="31"/>
      <c r="AM480" s="31" t="s">
        <v>288</v>
      </c>
      <c r="AN480" s="31" t="s">
        <v>289</v>
      </c>
      <c r="AO480" s="31"/>
      <c r="AP480" s="31"/>
      <c r="AQ480" s="31"/>
    </row>
    <row r="481" spans="1:43" ht="67.5" customHeight="1">
      <c r="A481" s="27">
        <f t="shared" si="17"/>
        <v>456</v>
      </c>
      <c r="B481" s="28" t="s">
        <v>2008</v>
      </c>
      <c r="C481" s="29" t="s">
        <v>133</v>
      </c>
      <c r="D481" s="30"/>
      <c r="E481" s="31"/>
      <c r="F481" s="30" t="s">
        <v>141</v>
      </c>
      <c r="G481" s="67" t="s">
        <v>1947</v>
      </c>
      <c r="H481" s="30" t="s">
        <v>71</v>
      </c>
      <c r="I481" s="67" t="s">
        <v>1947</v>
      </c>
      <c r="J481" s="67" t="s">
        <v>1947</v>
      </c>
      <c r="K481" s="32" t="s">
        <v>272</v>
      </c>
      <c r="L481" s="30" t="s">
        <v>1382</v>
      </c>
      <c r="M481" s="31" t="s">
        <v>2009</v>
      </c>
      <c r="N481" s="31" t="s">
        <v>2009</v>
      </c>
      <c r="O481" s="30" t="s">
        <v>2010</v>
      </c>
      <c r="P481" s="31" t="s">
        <v>141</v>
      </c>
      <c r="Q481" s="30" t="s">
        <v>2007</v>
      </c>
      <c r="R481" s="30">
        <v>502</v>
      </c>
      <c r="S481" s="30">
        <v>642</v>
      </c>
      <c r="T481" s="30" t="s">
        <v>77</v>
      </c>
      <c r="U481" s="31">
        <v>1</v>
      </c>
      <c r="V481" s="33">
        <v>350</v>
      </c>
      <c r="W481" s="33">
        <v>350</v>
      </c>
      <c r="X481" s="71">
        <v>2013</v>
      </c>
      <c r="Y481" s="31" t="s">
        <v>106</v>
      </c>
      <c r="Z481" s="71">
        <v>2013</v>
      </c>
      <c r="AA481" s="31" t="s">
        <v>92</v>
      </c>
      <c r="AB481" s="71">
        <v>2013</v>
      </c>
      <c r="AC481" s="31" t="s">
        <v>92</v>
      </c>
      <c r="AD481" s="31">
        <v>2014</v>
      </c>
      <c r="AE481" s="31" t="s">
        <v>93</v>
      </c>
      <c r="AF481" s="31">
        <v>2014</v>
      </c>
      <c r="AG481" s="31" t="s">
        <v>94</v>
      </c>
      <c r="AH481" s="31">
        <v>2015</v>
      </c>
      <c r="AI481" s="31" t="s">
        <v>93</v>
      </c>
      <c r="AJ481" s="31" t="s">
        <v>107</v>
      </c>
      <c r="AK481" s="31" t="s">
        <v>108</v>
      </c>
      <c r="AL481" s="31"/>
      <c r="AM481" s="31" t="s">
        <v>288</v>
      </c>
      <c r="AN481" s="31" t="s">
        <v>289</v>
      </c>
      <c r="AO481" s="31"/>
      <c r="AP481" s="31" t="s">
        <v>2011</v>
      </c>
      <c r="AQ481" s="31" t="s">
        <v>136</v>
      </c>
    </row>
    <row r="482" spans="1:43" ht="81.75" customHeight="1">
      <c r="A482" s="27">
        <f t="shared" si="17"/>
        <v>457</v>
      </c>
      <c r="B482" s="28" t="s">
        <v>2012</v>
      </c>
      <c r="C482" s="29" t="s">
        <v>133</v>
      </c>
      <c r="D482" s="30"/>
      <c r="E482" s="31"/>
      <c r="F482" s="30" t="s">
        <v>141</v>
      </c>
      <c r="G482" s="67" t="s">
        <v>1947</v>
      </c>
      <c r="H482" s="30" t="s">
        <v>71</v>
      </c>
      <c r="I482" s="67" t="s">
        <v>1947</v>
      </c>
      <c r="J482" s="67" t="s">
        <v>1947</v>
      </c>
      <c r="K482" s="32" t="s">
        <v>272</v>
      </c>
      <c r="L482" s="30" t="s">
        <v>1382</v>
      </c>
      <c r="M482" s="31" t="s">
        <v>2013</v>
      </c>
      <c r="N482" s="31" t="s">
        <v>2013</v>
      </c>
      <c r="O482" s="30" t="s">
        <v>1979</v>
      </c>
      <c r="P482" s="31" t="s">
        <v>141</v>
      </c>
      <c r="Q482" s="30" t="s">
        <v>1532</v>
      </c>
      <c r="R482" s="30">
        <v>6022000</v>
      </c>
      <c r="S482" s="30" t="s">
        <v>772</v>
      </c>
      <c r="T482" s="30" t="s">
        <v>77</v>
      </c>
      <c r="U482" s="31">
        <v>1</v>
      </c>
      <c r="V482" s="33">
        <v>120</v>
      </c>
      <c r="W482" s="33">
        <v>30</v>
      </c>
      <c r="X482" s="31">
        <v>2014</v>
      </c>
      <c r="Y482" s="31" t="s">
        <v>185</v>
      </c>
      <c r="Z482" s="31">
        <v>2014</v>
      </c>
      <c r="AA482" s="31" t="s">
        <v>185</v>
      </c>
      <c r="AB482" s="31">
        <v>2014</v>
      </c>
      <c r="AC482" s="31" t="s">
        <v>131</v>
      </c>
      <c r="AD482" s="31">
        <v>2014</v>
      </c>
      <c r="AE482" s="31" t="s">
        <v>131</v>
      </c>
      <c r="AF482" s="31">
        <v>2014</v>
      </c>
      <c r="AG482" s="31" t="s">
        <v>131</v>
      </c>
      <c r="AH482" s="31">
        <v>2015</v>
      </c>
      <c r="AI482" s="31" t="s">
        <v>185</v>
      </c>
      <c r="AJ482" s="31" t="s">
        <v>107</v>
      </c>
      <c r="AK482" s="31" t="s">
        <v>108</v>
      </c>
      <c r="AL482" s="31"/>
      <c r="AM482" s="31" t="s">
        <v>288</v>
      </c>
      <c r="AN482" s="31" t="s">
        <v>289</v>
      </c>
      <c r="AO482" s="31"/>
      <c r="AP482" s="31"/>
      <c r="AQ482" s="31" t="s">
        <v>963</v>
      </c>
    </row>
    <row r="483" spans="1:43" ht="33.75" customHeight="1">
      <c r="A483" s="27">
        <f t="shared" si="17"/>
        <v>458</v>
      </c>
      <c r="B483" s="28" t="s">
        <v>2014</v>
      </c>
      <c r="C483" s="29"/>
      <c r="D483" s="30"/>
      <c r="E483" s="31"/>
      <c r="F483" s="30" t="s">
        <v>141</v>
      </c>
      <c r="G483" s="67" t="s">
        <v>1947</v>
      </c>
      <c r="H483" s="30" t="s">
        <v>71</v>
      </c>
      <c r="I483" s="67" t="s">
        <v>1947</v>
      </c>
      <c r="J483" s="67" t="s">
        <v>1947</v>
      </c>
      <c r="K483" s="32" t="s">
        <v>272</v>
      </c>
      <c r="L483" s="30" t="s">
        <v>1382</v>
      </c>
      <c r="M483" s="31" t="s">
        <v>2015</v>
      </c>
      <c r="N483" s="31" t="s">
        <v>2015</v>
      </c>
      <c r="O483" s="30" t="s">
        <v>1979</v>
      </c>
      <c r="P483" s="31" t="s">
        <v>141</v>
      </c>
      <c r="Q483" s="30" t="s">
        <v>2016</v>
      </c>
      <c r="R483" s="30">
        <v>6023010</v>
      </c>
      <c r="S483" s="30" t="s">
        <v>772</v>
      </c>
      <c r="T483" s="30" t="s">
        <v>77</v>
      </c>
      <c r="U483" s="31">
        <v>1</v>
      </c>
      <c r="V483" s="33">
        <v>960</v>
      </c>
      <c r="W483" s="33">
        <f>V483/12*3</f>
        <v>240</v>
      </c>
      <c r="X483" s="31">
        <v>2014</v>
      </c>
      <c r="Y483" s="31" t="s">
        <v>185</v>
      </c>
      <c r="Z483" s="31">
        <v>2014</v>
      </c>
      <c r="AA483" s="31" t="s">
        <v>185</v>
      </c>
      <c r="AB483" s="31">
        <v>2014</v>
      </c>
      <c r="AC483" s="31" t="s">
        <v>131</v>
      </c>
      <c r="AD483" s="31">
        <v>2014</v>
      </c>
      <c r="AE483" s="31" t="s">
        <v>104</v>
      </c>
      <c r="AF483" s="31">
        <v>2014</v>
      </c>
      <c r="AG483" s="31" t="s">
        <v>105</v>
      </c>
      <c r="AH483" s="31">
        <v>2015</v>
      </c>
      <c r="AI483" s="31" t="s">
        <v>104</v>
      </c>
      <c r="AJ483" s="31" t="s">
        <v>107</v>
      </c>
      <c r="AK483" s="31" t="s">
        <v>108</v>
      </c>
      <c r="AL483" s="31"/>
      <c r="AM483" s="31" t="s">
        <v>288</v>
      </c>
      <c r="AN483" s="31" t="s">
        <v>289</v>
      </c>
      <c r="AO483" s="31"/>
      <c r="AP483" s="31"/>
      <c r="AQ483" s="31"/>
    </row>
    <row r="484" spans="1:43" ht="33.75" customHeight="1">
      <c r="A484" s="27">
        <f t="shared" si="17"/>
        <v>459</v>
      </c>
      <c r="B484" s="28" t="s">
        <v>2017</v>
      </c>
      <c r="C484" s="29"/>
      <c r="D484" s="30"/>
      <c r="E484" s="31"/>
      <c r="F484" s="30" t="s">
        <v>141</v>
      </c>
      <c r="G484" s="67" t="s">
        <v>1947</v>
      </c>
      <c r="H484" s="30" t="s">
        <v>71</v>
      </c>
      <c r="I484" s="67" t="s">
        <v>1947</v>
      </c>
      <c r="J484" s="67" t="s">
        <v>1947</v>
      </c>
      <c r="K484" s="32" t="s">
        <v>2018</v>
      </c>
      <c r="L484" s="30" t="s">
        <v>1382</v>
      </c>
      <c r="M484" s="31" t="s">
        <v>2019</v>
      </c>
      <c r="N484" s="31" t="s">
        <v>2019</v>
      </c>
      <c r="O484" s="30" t="s">
        <v>1979</v>
      </c>
      <c r="P484" s="31" t="s">
        <v>141</v>
      </c>
      <c r="Q484" s="30" t="s">
        <v>2020</v>
      </c>
      <c r="R484" s="30">
        <v>6023011</v>
      </c>
      <c r="S484" s="30" t="s">
        <v>772</v>
      </c>
      <c r="T484" s="30" t="s">
        <v>77</v>
      </c>
      <c r="U484" s="31">
        <v>1</v>
      </c>
      <c r="V484" s="33">
        <v>1000</v>
      </c>
      <c r="W484" s="33">
        <v>1000</v>
      </c>
      <c r="X484" s="31">
        <v>2014</v>
      </c>
      <c r="Y484" s="31" t="s">
        <v>185</v>
      </c>
      <c r="Z484" s="31">
        <v>2014</v>
      </c>
      <c r="AA484" s="31" t="s">
        <v>185</v>
      </c>
      <c r="AB484" s="31">
        <v>2014</v>
      </c>
      <c r="AC484" s="31" t="s">
        <v>131</v>
      </c>
      <c r="AD484" s="31">
        <v>2014</v>
      </c>
      <c r="AE484" s="31" t="s">
        <v>104</v>
      </c>
      <c r="AF484" s="31">
        <v>2014</v>
      </c>
      <c r="AG484" s="31" t="s">
        <v>105</v>
      </c>
      <c r="AH484" s="31">
        <v>2015</v>
      </c>
      <c r="AI484" s="31" t="s">
        <v>104</v>
      </c>
      <c r="AJ484" s="31" t="s">
        <v>107</v>
      </c>
      <c r="AK484" s="31" t="s">
        <v>108</v>
      </c>
      <c r="AL484" s="31"/>
      <c r="AM484" s="31" t="s">
        <v>288</v>
      </c>
      <c r="AN484" s="31" t="s">
        <v>289</v>
      </c>
      <c r="AO484" s="31"/>
      <c r="AP484" s="31"/>
      <c r="AQ484" s="31"/>
    </row>
    <row r="485" spans="1:43" ht="236.25" customHeight="1">
      <c r="A485" s="27">
        <f t="shared" si="17"/>
        <v>460</v>
      </c>
      <c r="B485" s="28" t="s">
        <v>2021</v>
      </c>
      <c r="C485" s="29"/>
      <c r="D485" s="30"/>
      <c r="E485" s="31"/>
      <c r="F485" s="30" t="s">
        <v>141</v>
      </c>
      <c r="G485" s="67" t="s">
        <v>1947</v>
      </c>
      <c r="H485" s="30" t="s">
        <v>71</v>
      </c>
      <c r="I485" s="67" t="s">
        <v>1947</v>
      </c>
      <c r="J485" s="67" t="s">
        <v>1947</v>
      </c>
      <c r="K485" s="32" t="s">
        <v>272</v>
      </c>
      <c r="L485" s="30" t="s">
        <v>2022</v>
      </c>
      <c r="M485" s="31" t="s">
        <v>2023</v>
      </c>
      <c r="N485" s="31" t="s">
        <v>2024</v>
      </c>
      <c r="O485" s="30" t="s">
        <v>2025</v>
      </c>
      <c r="P485" s="31" t="s">
        <v>141</v>
      </c>
      <c r="Q485" s="30" t="s">
        <v>1303</v>
      </c>
      <c r="R485" s="30">
        <v>8040020</v>
      </c>
      <c r="S485" s="30">
        <v>642</v>
      </c>
      <c r="T485" s="30" t="s">
        <v>77</v>
      </c>
      <c r="U485" s="31">
        <v>2</v>
      </c>
      <c r="V485" s="33">
        <v>50</v>
      </c>
      <c r="W485" s="33">
        <v>50</v>
      </c>
      <c r="X485" s="31">
        <v>2014</v>
      </c>
      <c r="Y485" s="31" t="s">
        <v>93</v>
      </c>
      <c r="Z485" s="31">
        <v>2014</v>
      </c>
      <c r="AA485" s="31" t="s">
        <v>94</v>
      </c>
      <c r="AB485" s="31">
        <v>2014</v>
      </c>
      <c r="AC485" s="31" t="s">
        <v>78</v>
      </c>
      <c r="AD485" s="31">
        <v>2014</v>
      </c>
      <c r="AE485" s="31" t="s">
        <v>78</v>
      </c>
      <c r="AF485" s="31">
        <v>2014</v>
      </c>
      <c r="AG485" s="31" t="s">
        <v>79</v>
      </c>
      <c r="AH485" s="31">
        <v>2015</v>
      </c>
      <c r="AI485" s="31" t="s">
        <v>78</v>
      </c>
      <c r="AJ485" s="31" t="s">
        <v>256</v>
      </c>
      <c r="AK485" s="31" t="s">
        <v>83</v>
      </c>
      <c r="AL485" s="31"/>
      <c r="AM485" s="31" t="s">
        <v>288</v>
      </c>
      <c r="AN485" s="31" t="s">
        <v>289</v>
      </c>
      <c r="AO485" s="31"/>
      <c r="AP485" s="31"/>
      <c r="AQ485" s="31"/>
    </row>
    <row r="486" spans="1:43" ht="236.25" customHeight="1">
      <c r="A486" s="27">
        <f t="shared" si="17"/>
        <v>461</v>
      </c>
      <c r="B486" s="28" t="s">
        <v>2026</v>
      </c>
      <c r="C486" s="29"/>
      <c r="D486" s="30"/>
      <c r="E486" s="31"/>
      <c r="F486" s="30" t="s">
        <v>141</v>
      </c>
      <c r="G486" s="67" t="s">
        <v>1947</v>
      </c>
      <c r="H486" s="30" t="s">
        <v>71</v>
      </c>
      <c r="I486" s="67" t="s">
        <v>1947</v>
      </c>
      <c r="J486" s="67" t="s">
        <v>1947</v>
      </c>
      <c r="K486" s="32" t="s">
        <v>272</v>
      </c>
      <c r="L486" s="30" t="s">
        <v>2022</v>
      </c>
      <c r="M486" s="31" t="s">
        <v>2027</v>
      </c>
      <c r="N486" s="31" t="s">
        <v>2028</v>
      </c>
      <c r="O486" s="30" t="s">
        <v>2025</v>
      </c>
      <c r="P486" s="31" t="s">
        <v>141</v>
      </c>
      <c r="Q486" s="30" t="s">
        <v>1303</v>
      </c>
      <c r="R486" s="30">
        <v>8040020</v>
      </c>
      <c r="S486" s="30">
        <v>642</v>
      </c>
      <c r="T486" s="30" t="s">
        <v>77</v>
      </c>
      <c r="U486" s="31">
        <v>5</v>
      </c>
      <c r="V486" s="33">
        <v>150</v>
      </c>
      <c r="W486" s="33">
        <v>150</v>
      </c>
      <c r="X486" s="31">
        <v>2014</v>
      </c>
      <c r="Y486" s="31" t="s">
        <v>104</v>
      </c>
      <c r="Z486" s="31">
        <v>2014</v>
      </c>
      <c r="AA486" s="31" t="s">
        <v>105</v>
      </c>
      <c r="AB486" s="31">
        <v>2014</v>
      </c>
      <c r="AC486" s="31" t="s">
        <v>105</v>
      </c>
      <c r="AD486" s="31">
        <v>2014</v>
      </c>
      <c r="AE486" s="31" t="s">
        <v>106</v>
      </c>
      <c r="AF486" s="31">
        <v>2014</v>
      </c>
      <c r="AG486" s="31" t="s">
        <v>92</v>
      </c>
      <c r="AH486" s="31">
        <v>2015</v>
      </c>
      <c r="AI486" s="31" t="s">
        <v>106</v>
      </c>
      <c r="AJ486" s="31" t="s">
        <v>107</v>
      </c>
      <c r="AK486" s="31" t="s">
        <v>108</v>
      </c>
      <c r="AL486" s="31"/>
      <c r="AM486" s="31" t="s">
        <v>288</v>
      </c>
      <c r="AN486" s="31" t="s">
        <v>289</v>
      </c>
      <c r="AO486" s="31"/>
      <c r="AP486" s="31"/>
      <c r="AQ486" s="31"/>
    </row>
    <row r="487" spans="1:43" ht="90" customHeight="1">
      <c r="A487" s="27">
        <f t="shared" si="17"/>
        <v>462</v>
      </c>
      <c r="B487" s="28" t="s">
        <v>2029</v>
      </c>
      <c r="C487" s="29"/>
      <c r="D487" s="30"/>
      <c r="E487" s="31"/>
      <c r="F487" s="30" t="s">
        <v>141</v>
      </c>
      <c r="G487" s="67" t="s">
        <v>1947</v>
      </c>
      <c r="H487" s="30" t="s">
        <v>71</v>
      </c>
      <c r="I487" s="67" t="s">
        <v>1947</v>
      </c>
      <c r="J487" s="67" t="s">
        <v>1947</v>
      </c>
      <c r="K487" s="32" t="s">
        <v>272</v>
      </c>
      <c r="L487" s="30" t="s">
        <v>2022</v>
      </c>
      <c r="M487" s="31" t="s">
        <v>2030</v>
      </c>
      <c r="N487" s="31" t="s">
        <v>2030</v>
      </c>
      <c r="O487" s="30" t="s">
        <v>2031</v>
      </c>
      <c r="P487" s="31" t="s">
        <v>141</v>
      </c>
      <c r="Q487" s="30" t="s">
        <v>2032</v>
      </c>
      <c r="R487" s="30">
        <v>502</v>
      </c>
      <c r="S487" s="30">
        <v>642</v>
      </c>
      <c r="T487" s="30" t="s">
        <v>77</v>
      </c>
      <c r="U487" s="31">
        <v>1</v>
      </c>
      <c r="V487" s="33">
        <v>500</v>
      </c>
      <c r="W487" s="33">
        <v>166.66666666666666</v>
      </c>
      <c r="X487" s="31">
        <v>2014</v>
      </c>
      <c r="Y487" s="31" t="s">
        <v>81</v>
      </c>
      <c r="Z487" s="31">
        <v>2014</v>
      </c>
      <c r="AA487" s="31" t="s">
        <v>185</v>
      </c>
      <c r="AB487" s="31">
        <v>2014</v>
      </c>
      <c r="AC487" s="31" t="s">
        <v>131</v>
      </c>
      <c r="AD487" s="31">
        <v>2014</v>
      </c>
      <c r="AE487" s="31" t="s">
        <v>131</v>
      </c>
      <c r="AF487" s="31">
        <v>2014</v>
      </c>
      <c r="AG487" s="31" t="s">
        <v>104</v>
      </c>
      <c r="AH487" s="31">
        <v>2015</v>
      </c>
      <c r="AI487" s="31" t="s">
        <v>131</v>
      </c>
      <c r="AJ487" s="31" t="s">
        <v>107</v>
      </c>
      <c r="AK487" s="31" t="s">
        <v>108</v>
      </c>
      <c r="AL487" s="31"/>
      <c r="AM487" s="31" t="s">
        <v>288</v>
      </c>
      <c r="AN487" s="31" t="s">
        <v>289</v>
      </c>
      <c r="AO487" s="31"/>
      <c r="AP487" s="31"/>
      <c r="AQ487" s="31"/>
    </row>
    <row r="488" spans="1:43" ht="67.5" customHeight="1">
      <c r="A488" s="27">
        <f t="shared" si="17"/>
        <v>463</v>
      </c>
      <c r="B488" s="28" t="s">
        <v>2033</v>
      </c>
      <c r="C488" s="29" t="s">
        <v>98</v>
      </c>
      <c r="D488" s="30"/>
      <c r="E488" s="31"/>
      <c r="F488" s="30" t="s">
        <v>141</v>
      </c>
      <c r="G488" s="67" t="s">
        <v>1947</v>
      </c>
      <c r="H488" s="30" t="s">
        <v>71</v>
      </c>
      <c r="I488" s="67" t="s">
        <v>1947</v>
      </c>
      <c r="J488" s="67" t="s">
        <v>1947</v>
      </c>
      <c r="K488" s="32" t="s">
        <v>272</v>
      </c>
      <c r="L488" s="30" t="s">
        <v>2022</v>
      </c>
      <c r="M488" s="28" t="s">
        <v>2034</v>
      </c>
      <c r="N488" s="31" t="s">
        <v>2035</v>
      </c>
      <c r="O488" s="30" t="s">
        <v>2036</v>
      </c>
      <c r="P488" s="31" t="s">
        <v>141</v>
      </c>
      <c r="Q488" s="30" t="s">
        <v>2037</v>
      </c>
      <c r="R488" s="30">
        <v>502</v>
      </c>
      <c r="S488" s="30">
        <v>642</v>
      </c>
      <c r="T488" s="30" t="s">
        <v>77</v>
      </c>
      <c r="U488" s="31">
        <v>1</v>
      </c>
      <c r="V488" s="33">
        <v>300</v>
      </c>
      <c r="W488" s="33">
        <v>300</v>
      </c>
      <c r="X488" s="31">
        <v>2014</v>
      </c>
      <c r="Y488" s="28" t="s">
        <v>93</v>
      </c>
      <c r="Z488" s="31">
        <v>2014</v>
      </c>
      <c r="AA488" s="28" t="s">
        <v>93</v>
      </c>
      <c r="AB488" s="31">
        <v>2014</v>
      </c>
      <c r="AC488" s="28" t="s">
        <v>93</v>
      </c>
      <c r="AD488" s="31">
        <v>2014</v>
      </c>
      <c r="AE488" s="28" t="s">
        <v>94</v>
      </c>
      <c r="AF488" s="31">
        <v>2014</v>
      </c>
      <c r="AG488" s="28" t="s">
        <v>78</v>
      </c>
      <c r="AH488" s="31">
        <v>2015</v>
      </c>
      <c r="AI488" s="28" t="s">
        <v>94</v>
      </c>
      <c r="AJ488" s="31" t="s">
        <v>107</v>
      </c>
      <c r="AK488" s="31" t="s">
        <v>108</v>
      </c>
      <c r="AL488" s="31"/>
      <c r="AM488" s="31" t="s">
        <v>288</v>
      </c>
      <c r="AN488" s="31" t="s">
        <v>289</v>
      </c>
      <c r="AO488" s="31"/>
      <c r="AP488" s="31"/>
      <c r="AQ488" s="31" t="s">
        <v>221</v>
      </c>
    </row>
    <row r="489" spans="1:43" ht="56.25" customHeight="1">
      <c r="A489" s="27">
        <f t="shared" si="17"/>
        <v>464</v>
      </c>
      <c r="B489" s="28" t="s">
        <v>2038</v>
      </c>
      <c r="C489" s="29" t="s">
        <v>98</v>
      </c>
      <c r="D489" s="30"/>
      <c r="E489" s="31"/>
      <c r="F489" s="30" t="s">
        <v>141</v>
      </c>
      <c r="G489" s="67" t="s">
        <v>1947</v>
      </c>
      <c r="H489" s="30" t="s">
        <v>71</v>
      </c>
      <c r="I489" s="67" t="s">
        <v>1947</v>
      </c>
      <c r="J489" s="67" t="s">
        <v>1947</v>
      </c>
      <c r="K489" s="32"/>
      <c r="L489" s="30" t="s">
        <v>2022</v>
      </c>
      <c r="M489" s="28" t="s">
        <v>2039</v>
      </c>
      <c r="N489" s="31" t="str">
        <f>M489</f>
        <v>Услуги по техническому обслуживанию и ремонту автомобиля KIA</v>
      </c>
      <c r="O489" s="30" t="s">
        <v>2040</v>
      </c>
      <c r="P489" s="31" t="s">
        <v>141</v>
      </c>
      <c r="Q489" s="30" t="s">
        <v>2032</v>
      </c>
      <c r="R489" s="30">
        <v>502</v>
      </c>
      <c r="S489" s="30">
        <v>642</v>
      </c>
      <c r="T489" s="30" t="s">
        <v>77</v>
      </c>
      <c r="U489" s="31">
        <v>1</v>
      </c>
      <c r="V489" s="48">
        <v>150</v>
      </c>
      <c r="W489" s="33">
        <f>V489</f>
        <v>150</v>
      </c>
      <c r="X489" s="31">
        <v>2014</v>
      </c>
      <c r="Y489" s="28" t="s">
        <v>78</v>
      </c>
      <c r="Z489" s="31">
        <v>2014</v>
      </c>
      <c r="AA489" s="28" t="s">
        <v>78</v>
      </c>
      <c r="AB489" s="31">
        <v>2014</v>
      </c>
      <c r="AC489" s="28" t="s">
        <v>78</v>
      </c>
      <c r="AD489" s="31">
        <v>2014</v>
      </c>
      <c r="AE489" s="28" t="s">
        <v>79</v>
      </c>
      <c r="AF489" s="28">
        <v>2014</v>
      </c>
      <c r="AG489" s="28" t="s">
        <v>80</v>
      </c>
      <c r="AH489" s="31">
        <v>2015</v>
      </c>
      <c r="AI489" s="28" t="s">
        <v>79</v>
      </c>
      <c r="AJ489" s="31" t="s">
        <v>107</v>
      </c>
      <c r="AK489" s="31" t="s">
        <v>108</v>
      </c>
      <c r="AL489" s="31"/>
      <c r="AM489" s="31" t="s">
        <v>288</v>
      </c>
      <c r="AN489" s="31" t="s">
        <v>289</v>
      </c>
      <c r="AO489" s="31"/>
      <c r="AP489" s="31"/>
      <c r="AQ489" s="31" t="s">
        <v>468</v>
      </c>
    </row>
    <row r="490" spans="1:43" ht="56.25" customHeight="1">
      <c r="A490" s="27">
        <f t="shared" si="17"/>
        <v>465</v>
      </c>
      <c r="B490" s="28" t="s">
        <v>2041</v>
      </c>
      <c r="C490" s="29" t="s">
        <v>98</v>
      </c>
      <c r="D490" s="30"/>
      <c r="E490" s="31"/>
      <c r="F490" s="30" t="s">
        <v>141</v>
      </c>
      <c r="G490" s="67" t="s">
        <v>1947</v>
      </c>
      <c r="H490" s="30" t="s">
        <v>71</v>
      </c>
      <c r="I490" s="67" t="s">
        <v>1947</v>
      </c>
      <c r="J490" s="67" t="s">
        <v>1947</v>
      </c>
      <c r="K490" s="32"/>
      <c r="L490" s="30" t="s">
        <v>2022</v>
      </c>
      <c r="M490" s="28" t="s">
        <v>2042</v>
      </c>
      <c r="N490" s="31" t="s">
        <v>2043</v>
      </c>
      <c r="O490" s="30" t="s">
        <v>2044</v>
      </c>
      <c r="P490" s="31" t="s">
        <v>141</v>
      </c>
      <c r="Q490" s="30" t="s">
        <v>2045</v>
      </c>
      <c r="R490" s="30">
        <v>502</v>
      </c>
      <c r="S490" s="30">
        <v>642</v>
      </c>
      <c r="T490" s="30" t="s">
        <v>77</v>
      </c>
      <c r="U490" s="31">
        <v>1</v>
      </c>
      <c r="V490" s="33">
        <v>300</v>
      </c>
      <c r="W490" s="33">
        <v>75</v>
      </c>
      <c r="X490" s="31">
        <v>2014</v>
      </c>
      <c r="Y490" s="28" t="s">
        <v>94</v>
      </c>
      <c r="Z490" s="31">
        <v>2014</v>
      </c>
      <c r="AA490" s="28" t="s">
        <v>94</v>
      </c>
      <c r="AB490" s="31">
        <v>2014</v>
      </c>
      <c r="AC490" s="28" t="s">
        <v>94</v>
      </c>
      <c r="AD490" s="31">
        <v>2014</v>
      </c>
      <c r="AE490" s="28" t="s">
        <v>78</v>
      </c>
      <c r="AF490" s="31">
        <v>2014</v>
      </c>
      <c r="AG490" s="28" t="s">
        <v>79</v>
      </c>
      <c r="AH490" s="31">
        <v>2015</v>
      </c>
      <c r="AI490" s="28" t="s">
        <v>78</v>
      </c>
      <c r="AJ490" s="31" t="s">
        <v>107</v>
      </c>
      <c r="AK490" s="31" t="s">
        <v>108</v>
      </c>
      <c r="AL490" s="31"/>
      <c r="AM490" s="31" t="s">
        <v>288</v>
      </c>
      <c r="AN490" s="31" t="s">
        <v>289</v>
      </c>
      <c r="AO490" s="31"/>
      <c r="AP490" s="31"/>
      <c r="AQ490" s="31" t="s">
        <v>221</v>
      </c>
    </row>
    <row r="491" spans="1:43" ht="33.75" customHeight="1">
      <c r="A491" s="27">
        <f t="shared" si="17"/>
        <v>466</v>
      </c>
      <c r="B491" s="28" t="s">
        <v>2046</v>
      </c>
      <c r="C491" s="29"/>
      <c r="D491" s="30"/>
      <c r="E491" s="31"/>
      <c r="F491" s="30" t="s">
        <v>141</v>
      </c>
      <c r="G491" s="67" t="s">
        <v>1947</v>
      </c>
      <c r="H491" s="30" t="s">
        <v>71</v>
      </c>
      <c r="I491" s="67" t="s">
        <v>1947</v>
      </c>
      <c r="J491" s="67" t="s">
        <v>1947</v>
      </c>
      <c r="K491" s="32" t="s">
        <v>272</v>
      </c>
      <c r="L491" s="30" t="s">
        <v>1382</v>
      </c>
      <c r="M491" s="31" t="s">
        <v>2047</v>
      </c>
      <c r="N491" s="31" t="s">
        <v>2047</v>
      </c>
      <c r="O491" s="30" t="s">
        <v>1982</v>
      </c>
      <c r="P491" s="31" t="s">
        <v>141</v>
      </c>
      <c r="Q491" s="30" t="s">
        <v>625</v>
      </c>
      <c r="R491" s="30">
        <v>9010020</v>
      </c>
      <c r="S491" s="30" t="s">
        <v>772</v>
      </c>
      <c r="T491" s="30" t="s">
        <v>77</v>
      </c>
      <c r="U491" s="31">
        <v>1</v>
      </c>
      <c r="V491" s="33">
        <v>360</v>
      </c>
      <c r="W491" s="33">
        <v>270</v>
      </c>
      <c r="X491" s="31">
        <v>2014</v>
      </c>
      <c r="Y491" s="31" t="s">
        <v>80</v>
      </c>
      <c r="Z491" s="31">
        <v>2014</v>
      </c>
      <c r="AA491" s="31" t="s">
        <v>81</v>
      </c>
      <c r="AB491" s="31">
        <v>2014</v>
      </c>
      <c r="AC491" s="31" t="s">
        <v>185</v>
      </c>
      <c r="AD491" s="31">
        <v>2014</v>
      </c>
      <c r="AE491" s="31" t="s">
        <v>185</v>
      </c>
      <c r="AF491" s="31">
        <v>2014</v>
      </c>
      <c r="AG491" s="31" t="s">
        <v>131</v>
      </c>
      <c r="AH491" s="31">
        <v>2015</v>
      </c>
      <c r="AI491" s="31" t="s">
        <v>185</v>
      </c>
      <c r="AJ491" s="31" t="s">
        <v>107</v>
      </c>
      <c r="AK491" s="31" t="s">
        <v>108</v>
      </c>
      <c r="AL491" s="31" t="s">
        <v>141</v>
      </c>
      <c r="AM491" s="31" t="s">
        <v>288</v>
      </c>
      <c r="AN491" s="31" t="s">
        <v>289</v>
      </c>
      <c r="AO491" s="31"/>
      <c r="AP491" s="31"/>
      <c r="AQ491" s="31"/>
    </row>
    <row r="492" spans="1:43" ht="56.25" customHeight="1">
      <c r="A492" s="27">
        <f t="shared" si="17"/>
        <v>467</v>
      </c>
      <c r="B492" s="28" t="s">
        <v>2048</v>
      </c>
      <c r="C492" s="29"/>
      <c r="D492" s="30"/>
      <c r="E492" s="31"/>
      <c r="F492" s="30" t="s">
        <v>141</v>
      </c>
      <c r="G492" s="67" t="s">
        <v>1947</v>
      </c>
      <c r="H492" s="30" t="s">
        <v>71</v>
      </c>
      <c r="I492" s="67" t="s">
        <v>1947</v>
      </c>
      <c r="J492" s="67" t="s">
        <v>1947</v>
      </c>
      <c r="K492" s="32" t="s">
        <v>272</v>
      </c>
      <c r="L492" s="30" t="s">
        <v>1382</v>
      </c>
      <c r="M492" s="31" t="s">
        <v>2049</v>
      </c>
      <c r="N492" s="31" t="s">
        <v>2049</v>
      </c>
      <c r="O492" s="30" t="s">
        <v>2050</v>
      </c>
      <c r="P492" s="31" t="s">
        <v>141</v>
      </c>
      <c r="Q492" s="30" t="s">
        <v>2051</v>
      </c>
      <c r="R492" s="30">
        <v>7422010</v>
      </c>
      <c r="S492" s="30" t="s">
        <v>772</v>
      </c>
      <c r="T492" s="30" t="s">
        <v>77</v>
      </c>
      <c r="U492" s="31">
        <v>1</v>
      </c>
      <c r="V492" s="33">
        <v>650</v>
      </c>
      <c r="W492" s="33">
        <v>487.5</v>
      </c>
      <c r="X492" s="31">
        <v>2014</v>
      </c>
      <c r="Y492" s="31" t="s">
        <v>80</v>
      </c>
      <c r="Z492" s="31">
        <v>2014</v>
      </c>
      <c r="AA492" s="31" t="s">
        <v>81</v>
      </c>
      <c r="AB492" s="31">
        <v>2014</v>
      </c>
      <c r="AC492" s="31" t="s">
        <v>185</v>
      </c>
      <c r="AD492" s="31">
        <v>2014</v>
      </c>
      <c r="AE492" s="31" t="s">
        <v>131</v>
      </c>
      <c r="AF492" s="31">
        <v>2014</v>
      </c>
      <c r="AG492" s="31" t="s">
        <v>131</v>
      </c>
      <c r="AH492" s="31">
        <v>2015</v>
      </c>
      <c r="AI492" s="31" t="s">
        <v>185</v>
      </c>
      <c r="AJ492" s="31" t="s">
        <v>107</v>
      </c>
      <c r="AK492" s="31" t="s">
        <v>108</v>
      </c>
      <c r="AL492" s="31" t="s">
        <v>141</v>
      </c>
      <c r="AM492" s="31" t="s">
        <v>288</v>
      </c>
      <c r="AN492" s="31" t="s">
        <v>289</v>
      </c>
      <c r="AO492" s="31"/>
      <c r="AP492" s="31"/>
      <c r="AQ492" s="31"/>
    </row>
    <row r="493" spans="1:43" ht="33.75" customHeight="1">
      <c r="A493" s="27">
        <f t="shared" si="17"/>
        <v>468</v>
      </c>
      <c r="B493" s="28" t="s">
        <v>2052</v>
      </c>
      <c r="C493" s="29"/>
      <c r="D493" s="30"/>
      <c r="E493" s="31"/>
      <c r="F493" s="30" t="s">
        <v>141</v>
      </c>
      <c r="G493" s="67" t="s">
        <v>1947</v>
      </c>
      <c r="H493" s="30" t="s">
        <v>71</v>
      </c>
      <c r="I493" s="67" t="s">
        <v>1947</v>
      </c>
      <c r="J493" s="67" t="s">
        <v>1947</v>
      </c>
      <c r="K493" s="32" t="s">
        <v>272</v>
      </c>
      <c r="L493" s="30" t="s">
        <v>1382</v>
      </c>
      <c r="M493" s="31" t="s">
        <v>2053</v>
      </c>
      <c r="N493" s="31" t="s">
        <v>2053</v>
      </c>
      <c r="O493" s="30" t="s">
        <v>2050</v>
      </c>
      <c r="P493" s="31" t="s">
        <v>141</v>
      </c>
      <c r="Q493" s="30" t="s">
        <v>2054</v>
      </c>
      <c r="R493" s="30">
        <v>7422050</v>
      </c>
      <c r="S493" s="30" t="s">
        <v>772</v>
      </c>
      <c r="T493" s="30" t="s">
        <v>77</v>
      </c>
      <c r="U493" s="31">
        <v>1</v>
      </c>
      <c r="V493" s="33">
        <v>120</v>
      </c>
      <c r="W493" s="33">
        <v>90</v>
      </c>
      <c r="X493" s="31">
        <v>2014</v>
      </c>
      <c r="Y493" s="31" t="s">
        <v>80</v>
      </c>
      <c r="Z493" s="31">
        <v>2014</v>
      </c>
      <c r="AA493" s="31" t="s">
        <v>81</v>
      </c>
      <c r="AB493" s="31">
        <v>2014</v>
      </c>
      <c r="AC493" s="31" t="s">
        <v>185</v>
      </c>
      <c r="AD493" s="31">
        <v>2014</v>
      </c>
      <c r="AE493" s="31" t="s">
        <v>131</v>
      </c>
      <c r="AF493" s="31">
        <v>2014</v>
      </c>
      <c r="AG493" s="31" t="s">
        <v>131</v>
      </c>
      <c r="AH493" s="31">
        <v>2015</v>
      </c>
      <c r="AI493" s="31" t="s">
        <v>185</v>
      </c>
      <c r="AJ493" s="31" t="s">
        <v>107</v>
      </c>
      <c r="AK493" s="31" t="s">
        <v>108</v>
      </c>
      <c r="AL493" s="31" t="s">
        <v>141</v>
      </c>
      <c r="AM493" s="31" t="s">
        <v>288</v>
      </c>
      <c r="AN493" s="31" t="s">
        <v>289</v>
      </c>
      <c r="AO493" s="31"/>
      <c r="AP493" s="31"/>
      <c r="AQ493" s="31"/>
    </row>
    <row r="494" spans="1:43" ht="67.5" customHeight="1">
      <c r="A494" s="27">
        <f t="shared" si="17"/>
        <v>469</v>
      </c>
      <c r="B494" s="28" t="s">
        <v>2055</v>
      </c>
      <c r="C494" s="29"/>
      <c r="D494" s="30"/>
      <c r="E494" s="31"/>
      <c r="F494" s="30" t="s">
        <v>141</v>
      </c>
      <c r="G494" s="67" t="s">
        <v>1947</v>
      </c>
      <c r="H494" s="30" t="s">
        <v>71</v>
      </c>
      <c r="I494" s="67" t="s">
        <v>1947</v>
      </c>
      <c r="J494" s="67" t="s">
        <v>1947</v>
      </c>
      <c r="K494" s="32" t="s">
        <v>272</v>
      </c>
      <c r="L494" s="30" t="s">
        <v>1382</v>
      </c>
      <c r="M494" s="31" t="s">
        <v>472</v>
      </c>
      <c r="N494" s="31" t="s">
        <v>472</v>
      </c>
      <c r="O494" s="30" t="s">
        <v>2056</v>
      </c>
      <c r="P494" s="31" t="s">
        <v>141</v>
      </c>
      <c r="Q494" s="30" t="s">
        <v>2057</v>
      </c>
      <c r="R494" s="30">
        <v>7422020</v>
      </c>
      <c r="S494" s="30" t="s">
        <v>772</v>
      </c>
      <c r="T494" s="30" t="s">
        <v>77</v>
      </c>
      <c r="U494" s="31">
        <v>1</v>
      </c>
      <c r="V494" s="33">
        <v>530</v>
      </c>
      <c r="W494" s="33">
        <v>441.66666666666663</v>
      </c>
      <c r="X494" s="31">
        <v>2014</v>
      </c>
      <c r="Y494" s="31" t="s">
        <v>94</v>
      </c>
      <c r="Z494" s="31">
        <v>2014</v>
      </c>
      <c r="AA494" s="31" t="s">
        <v>94</v>
      </c>
      <c r="AB494" s="31">
        <v>2014</v>
      </c>
      <c r="AC494" s="31" t="s">
        <v>78</v>
      </c>
      <c r="AD494" s="31">
        <v>2014</v>
      </c>
      <c r="AE494" s="31" t="s">
        <v>79</v>
      </c>
      <c r="AF494" s="31">
        <v>2014</v>
      </c>
      <c r="AG494" s="31" t="s">
        <v>80</v>
      </c>
      <c r="AH494" s="31">
        <v>2015</v>
      </c>
      <c r="AI494" s="31" t="s">
        <v>79</v>
      </c>
      <c r="AJ494" s="31" t="s">
        <v>107</v>
      </c>
      <c r="AK494" s="31" t="s">
        <v>108</v>
      </c>
      <c r="AL494" s="31" t="s">
        <v>141</v>
      </c>
      <c r="AM494" s="31" t="s">
        <v>288</v>
      </c>
      <c r="AN494" s="31" t="s">
        <v>289</v>
      </c>
      <c r="AO494" s="31"/>
      <c r="AP494" s="31" t="s">
        <v>2058</v>
      </c>
      <c r="AQ494" s="31"/>
    </row>
    <row r="495" spans="1:43" ht="33.75" customHeight="1">
      <c r="A495" s="27">
        <f t="shared" si="17"/>
        <v>470</v>
      </c>
      <c r="B495" s="28" t="s">
        <v>2059</v>
      </c>
      <c r="C495" s="29"/>
      <c r="D495" s="30"/>
      <c r="E495" s="31"/>
      <c r="F495" s="30" t="s">
        <v>141</v>
      </c>
      <c r="G495" s="67" t="s">
        <v>1947</v>
      </c>
      <c r="H495" s="30" t="s">
        <v>71</v>
      </c>
      <c r="I495" s="67" t="s">
        <v>1947</v>
      </c>
      <c r="J495" s="67" t="s">
        <v>1947</v>
      </c>
      <c r="K495" s="32" t="s">
        <v>272</v>
      </c>
      <c r="L495" s="30" t="s">
        <v>1382</v>
      </c>
      <c r="M495" s="31" t="s">
        <v>2060</v>
      </c>
      <c r="N495" s="31" t="s">
        <v>2060</v>
      </c>
      <c r="O495" s="30" t="s">
        <v>1979</v>
      </c>
      <c r="P495" s="31" t="s">
        <v>141</v>
      </c>
      <c r="Q495" s="30" t="s">
        <v>625</v>
      </c>
      <c r="R495" s="30">
        <v>9010020</v>
      </c>
      <c r="S495" s="30" t="s">
        <v>772</v>
      </c>
      <c r="T495" s="30" t="s">
        <v>77</v>
      </c>
      <c r="U495" s="31">
        <v>1</v>
      </c>
      <c r="V495" s="33">
        <v>470</v>
      </c>
      <c r="W495" s="33">
        <v>213.63636363636363</v>
      </c>
      <c r="X495" s="31">
        <v>2014</v>
      </c>
      <c r="Y495" s="31" t="s">
        <v>80</v>
      </c>
      <c r="Z495" s="31">
        <v>2014</v>
      </c>
      <c r="AA495" s="31" t="s">
        <v>81</v>
      </c>
      <c r="AB495" s="31">
        <v>2014</v>
      </c>
      <c r="AC495" s="31" t="s">
        <v>185</v>
      </c>
      <c r="AD495" s="31">
        <v>2014</v>
      </c>
      <c r="AE495" s="31" t="s">
        <v>131</v>
      </c>
      <c r="AF495" s="31">
        <v>2014</v>
      </c>
      <c r="AG495" s="31" t="s">
        <v>131</v>
      </c>
      <c r="AH495" s="31">
        <v>2015</v>
      </c>
      <c r="AI495" s="31" t="s">
        <v>185</v>
      </c>
      <c r="AJ495" s="31" t="s">
        <v>107</v>
      </c>
      <c r="AK495" s="31" t="s">
        <v>108</v>
      </c>
      <c r="AL495" s="31" t="s">
        <v>141</v>
      </c>
      <c r="AM495" s="31" t="s">
        <v>288</v>
      </c>
      <c r="AN495" s="31" t="s">
        <v>289</v>
      </c>
      <c r="AO495" s="31"/>
      <c r="AP495" s="31"/>
      <c r="AQ495" s="31"/>
    </row>
    <row r="496" spans="1:43" ht="45" customHeight="1">
      <c r="A496" s="27">
        <f t="shared" si="17"/>
        <v>471</v>
      </c>
      <c r="B496" s="28" t="s">
        <v>2061</v>
      </c>
      <c r="C496" s="29"/>
      <c r="D496" s="30"/>
      <c r="E496" s="31"/>
      <c r="F496" s="30" t="s">
        <v>141</v>
      </c>
      <c r="G496" s="67" t="s">
        <v>1947</v>
      </c>
      <c r="H496" s="30" t="s">
        <v>71</v>
      </c>
      <c r="I496" s="67" t="s">
        <v>1947</v>
      </c>
      <c r="J496" s="67" t="s">
        <v>1947</v>
      </c>
      <c r="K496" s="32" t="s">
        <v>272</v>
      </c>
      <c r="L496" s="30" t="s">
        <v>1382</v>
      </c>
      <c r="M496" s="31" t="s">
        <v>2062</v>
      </c>
      <c r="N496" s="31" t="s">
        <v>2062</v>
      </c>
      <c r="O496" s="30" t="s">
        <v>1989</v>
      </c>
      <c r="P496" s="31" t="s">
        <v>141</v>
      </c>
      <c r="Q496" s="30" t="s">
        <v>2063</v>
      </c>
      <c r="R496" s="30">
        <v>9412121</v>
      </c>
      <c r="S496" s="30" t="s">
        <v>772</v>
      </c>
      <c r="T496" s="30" t="s">
        <v>77</v>
      </c>
      <c r="U496" s="31">
        <v>1</v>
      </c>
      <c r="V496" s="33">
        <v>800</v>
      </c>
      <c r="W496" s="33">
        <v>600</v>
      </c>
      <c r="X496" s="31">
        <v>2014</v>
      </c>
      <c r="Y496" s="31" t="s">
        <v>79</v>
      </c>
      <c r="Z496" s="31">
        <v>2014</v>
      </c>
      <c r="AA496" s="31" t="s">
        <v>80</v>
      </c>
      <c r="AB496" s="31">
        <v>2014</v>
      </c>
      <c r="AC496" s="31" t="s">
        <v>81</v>
      </c>
      <c r="AD496" s="31">
        <v>2014</v>
      </c>
      <c r="AE496" s="31" t="s">
        <v>185</v>
      </c>
      <c r="AF496" s="31">
        <v>2014</v>
      </c>
      <c r="AG496" s="31" t="s">
        <v>185</v>
      </c>
      <c r="AH496" s="31">
        <v>2015</v>
      </c>
      <c r="AI496" s="31" t="s">
        <v>81</v>
      </c>
      <c r="AJ496" s="31" t="s">
        <v>107</v>
      </c>
      <c r="AK496" s="31" t="s">
        <v>108</v>
      </c>
      <c r="AL496" s="31" t="s">
        <v>141</v>
      </c>
      <c r="AM496" s="31" t="s">
        <v>288</v>
      </c>
      <c r="AN496" s="31" t="s">
        <v>289</v>
      </c>
      <c r="AO496" s="31"/>
      <c r="AP496" s="31"/>
      <c r="AQ496" s="31"/>
    </row>
    <row r="497" spans="1:43" ht="56.25" customHeight="1">
      <c r="A497" s="27">
        <f t="shared" si="17"/>
        <v>472</v>
      </c>
      <c r="B497" s="28" t="s">
        <v>2064</v>
      </c>
      <c r="C497" s="29" t="s">
        <v>98</v>
      </c>
      <c r="D497" s="30"/>
      <c r="E497" s="31"/>
      <c r="F497" s="30" t="s">
        <v>141</v>
      </c>
      <c r="G497" s="67" t="s">
        <v>1947</v>
      </c>
      <c r="H497" s="30" t="s">
        <v>71</v>
      </c>
      <c r="I497" s="67" t="s">
        <v>1947</v>
      </c>
      <c r="J497" s="67" t="s">
        <v>1947</v>
      </c>
      <c r="K497" s="32" t="s">
        <v>272</v>
      </c>
      <c r="L497" s="30" t="s">
        <v>1382</v>
      </c>
      <c r="M497" s="31" t="s">
        <v>2065</v>
      </c>
      <c r="N497" s="31" t="s">
        <v>2065</v>
      </c>
      <c r="O497" s="30" t="s">
        <v>1982</v>
      </c>
      <c r="P497" s="31" t="s">
        <v>141</v>
      </c>
      <c r="Q497" s="30" t="s">
        <v>638</v>
      </c>
      <c r="R497" s="30">
        <v>9450010</v>
      </c>
      <c r="S497" s="30" t="s">
        <v>772</v>
      </c>
      <c r="T497" s="30" t="s">
        <v>77</v>
      </c>
      <c r="U497" s="31">
        <v>1</v>
      </c>
      <c r="V497" s="33">
        <v>360</v>
      </c>
      <c r="W497" s="33">
        <v>150</v>
      </c>
      <c r="X497" s="31">
        <v>2014</v>
      </c>
      <c r="Y497" s="28" t="s">
        <v>93</v>
      </c>
      <c r="Z497" s="31">
        <v>2014</v>
      </c>
      <c r="AA497" s="28" t="s">
        <v>93</v>
      </c>
      <c r="AB497" s="31">
        <v>2014</v>
      </c>
      <c r="AC497" s="28" t="s">
        <v>93</v>
      </c>
      <c r="AD497" s="31">
        <v>2014</v>
      </c>
      <c r="AE497" s="28" t="s">
        <v>94</v>
      </c>
      <c r="AF497" s="31">
        <v>2014</v>
      </c>
      <c r="AG497" s="28" t="s">
        <v>94</v>
      </c>
      <c r="AH497" s="31">
        <v>2015</v>
      </c>
      <c r="AI497" s="28" t="s">
        <v>93</v>
      </c>
      <c r="AJ497" s="31" t="s">
        <v>107</v>
      </c>
      <c r="AK497" s="31" t="s">
        <v>108</v>
      </c>
      <c r="AL497" s="31" t="s">
        <v>141</v>
      </c>
      <c r="AM497" s="31" t="s">
        <v>288</v>
      </c>
      <c r="AN497" s="31" t="s">
        <v>289</v>
      </c>
      <c r="AO497" s="31"/>
      <c r="AP497" s="31"/>
      <c r="AQ497" s="31" t="s">
        <v>221</v>
      </c>
    </row>
    <row r="498" spans="1:43" ht="33.75" customHeight="1">
      <c r="A498" s="27">
        <f t="shared" si="17"/>
        <v>473</v>
      </c>
      <c r="B498" s="28" t="s">
        <v>2066</v>
      </c>
      <c r="C498" s="29"/>
      <c r="D498" s="30"/>
      <c r="E498" s="31"/>
      <c r="F498" s="30" t="s">
        <v>141</v>
      </c>
      <c r="G498" s="67" t="s">
        <v>1947</v>
      </c>
      <c r="H498" s="30" t="s">
        <v>71</v>
      </c>
      <c r="I498" s="67" t="s">
        <v>1947</v>
      </c>
      <c r="J498" s="67" t="s">
        <v>1947</v>
      </c>
      <c r="K498" s="32" t="s">
        <v>272</v>
      </c>
      <c r="L498" s="30" t="s">
        <v>1382</v>
      </c>
      <c r="M498" s="31" t="s">
        <v>2067</v>
      </c>
      <c r="N498" s="31" t="s">
        <v>2067</v>
      </c>
      <c r="O498" s="30" t="s">
        <v>2056</v>
      </c>
      <c r="P498" s="31" t="s">
        <v>141</v>
      </c>
      <c r="Q498" s="30" t="s">
        <v>1486</v>
      </c>
      <c r="R498" s="30">
        <v>7422012</v>
      </c>
      <c r="S498" s="30" t="s">
        <v>772</v>
      </c>
      <c r="T498" s="30" t="s">
        <v>77</v>
      </c>
      <c r="U498" s="31">
        <v>1</v>
      </c>
      <c r="V498" s="33">
        <v>360</v>
      </c>
      <c r="W498" s="33">
        <v>300</v>
      </c>
      <c r="X498" s="31">
        <v>2014</v>
      </c>
      <c r="Y498" s="31" t="s">
        <v>80</v>
      </c>
      <c r="Z498" s="31">
        <v>2014</v>
      </c>
      <c r="AA498" s="31" t="s">
        <v>81</v>
      </c>
      <c r="AB498" s="31">
        <v>2014</v>
      </c>
      <c r="AC498" s="31" t="s">
        <v>185</v>
      </c>
      <c r="AD498" s="31">
        <v>2014</v>
      </c>
      <c r="AE498" s="31" t="s">
        <v>131</v>
      </c>
      <c r="AF498" s="31">
        <v>2014</v>
      </c>
      <c r="AG498" s="31" t="s">
        <v>131</v>
      </c>
      <c r="AH498" s="31">
        <v>2015</v>
      </c>
      <c r="AI498" s="31" t="s">
        <v>185</v>
      </c>
      <c r="AJ498" s="31" t="s">
        <v>107</v>
      </c>
      <c r="AK498" s="31" t="s">
        <v>108</v>
      </c>
      <c r="AL498" s="31" t="s">
        <v>141</v>
      </c>
      <c r="AM498" s="31" t="s">
        <v>288</v>
      </c>
      <c r="AN498" s="31" t="s">
        <v>289</v>
      </c>
      <c r="AO498" s="31"/>
      <c r="AP498" s="31"/>
      <c r="AQ498" s="31"/>
    </row>
    <row r="499" spans="1:43" ht="103.5" customHeight="1">
      <c r="A499" s="27">
        <f t="shared" si="17"/>
        <v>474</v>
      </c>
      <c r="B499" s="28" t="s">
        <v>2068</v>
      </c>
      <c r="C499" s="29" t="s">
        <v>133</v>
      </c>
      <c r="D499" s="30"/>
      <c r="E499" s="31"/>
      <c r="F499" s="30" t="s">
        <v>141</v>
      </c>
      <c r="G499" s="67" t="s">
        <v>1947</v>
      </c>
      <c r="H499" s="30" t="s">
        <v>71</v>
      </c>
      <c r="I499" s="67" t="s">
        <v>1947</v>
      </c>
      <c r="J499" s="67" t="s">
        <v>1947</v>
      </c>
      <c r="K499" s="32" t="s">
        <v>272</v>
      </c>
      <c r="L499" s="30" t="s">
        <v>2022</v>
      </c>
      <c r="M499" s="31" t="s">
        <v>2069</v>
      </c>
      <c r="N499" s="31" t="s">
        <v>2070</v>
      </c>
      <c r="O499" s="30" t="s">
        <v>2025</v>
      </c>
      <c r="P499" s="31" t="s">
        <v>141</v>
      </c>
      <c r="Q499" s="30" t="s">
        <v>1303</v>
      </c>
      <c r="R499" s="30">
        <v>8040020</v>
      </c>
      <c r="S499" s="30">
        <v>642</v>
      </c>
      <c r="T499" s="30" t="s">
        <v>77</v>
      </c>
      <c r="U499" s="31">
        <v>2</v>
      </c>
      <c r="V499" s="33">
        <v>25</v>
      </c>
      <c r="W499" s="33">
        <v>25</v>
      </c>
      <c r="X499" s="31">
        <v>2014</v>
      </c>
      <c r="Y499" s="31" t="s">
        <v>93</v>
      </c>
      <c r="Z499" s="31">
        <v>2014</v>
      </c>
      <c r="AA499" s="31" t="s">
        <v>94</v>
      </c>
      <c r="AB499" s="31">
        <v>2014</v>
      </c>
      <c r="AC499" s="31" t="s">
        <v>94</v>
      </c>
      <c r="AD499" s="31">
        <v>2014</v>
      </c>
      <c r="AE499" s="31" t="s">
        <v>78</v>
      </c>
      <c r="AF499" s="31">
        <v>2014</v>
      </c>
      <c r="AG499" s="31" t="s">
        <v>78</v>
      </c>
      <c r="AH499" s="31">
        <v>2015</v>
      </c>
      <c r="AI499" s="31" t="s">
        <v>94</v>
      </c>
      <c r="AJ499" s="31" t="s">
        <v>256</v>
      </c>
      <c r="AK499" s="31" t="s">
        <v>83</v>
      </c>
      <c r="AL499" s="31" t="s">
        <v>141</v>
      </c>
      <c r="AM499" s="31" t="s">
        <v>288</v>
      </c>
      <c r="AN499" s="31" t="s">
        <v>289</v>
      </c>
      <c r="AO499" s="31"/>
      <c r="AP499" s="31"/>
      <c r="AQ499" s="31" t="s">
        <v>963</v>
      </c>
    </row>
    <row r="500" spans="1:43" ht="94.5" customHeight="1">
      <c r="A500" s="27">
        <f t="shared" si="17"/>
        <v>475</v>
      </c>
      <c r="B500" s="28" t="s">
        <v>2071</v>
      </c>
      <c r="C500" s="29" t="s">
        <v>133</v>
      </c>
      <c r="D500" s="30"/>
      <c r="E500" s="31"/>
      <c r="F500" s="30" t="s">
        <v>141</v>
      </c>
      <c r="G500" s="67" t="s">
        <v>1947</v>
      </c>
      <c r="H500" s="30" t="s">
        <v>71</v>
      </c>
      <c r="I500" s="67" t="s">
        <v>1947</v>
      </c>
      <c r="J500" s="67" t="s">
        <v>1947</v>
      </c>
      <c r="K500" s="32" t="s">
        <v>272</v>
      </c>
      <c r="L500" s="30" t="s">
        <v>2022</v>
      </c>
      <c r="M500" s="31" t="s">
        <v>2072</v>
      </c>
      <c r="N500" s="31" t="s">
        <v>2073</v>
      </c>
      <c r="O500" s="30" t="s">
        <v>2025</v>
      </c>
      <c r="P500" s="31" t="s">
        <v>141</v>
      </c>
      <c r="Q500" s="30" t="s">
        <v>1303</v>
      </c>
      <c r="R500" s="30">
        <v>8040020</v>
      </c>
      <c r="S500" s="30">
        <v>642</v>
      </c>
      <c r="T500" s="30" t="s">
        <v>77</v>
      </c>
      <c r="U500" s="31">
        <v>2</v>
      </c>
      <c r="V500" s="33">
        <v>25</v>
      </c>
      <c r="W500" s="33">
        <v>25</v>
      </c>
      <c r="X500" s="31">
        <v>2014</v>
      </c>
      <c r="Y500" s="31" t="s">
        <v>93</v>
      </c>
      <c r="Z500" s="31">
        <v>2014</v>
      </c>
      <c r="AA500" s="31" t="s">
        <v>94</v>
      </c>
      <c r="AB500" s="31">
        <v>2014</v>
      </c>
      <c r="AC500" s="31" t="s">
        <v>94</v>
      </c>
      <c r="AD500" s="31">
        <v>2014</v>
      </c>
      <c r="AE500" s="31" t="s">
        <v>78</v>
      </c>
      <c r="AF500" s="31">
        <v>2014</v>
      </c>
      <c r="AG500" s="31" t="s">
        <v>78</v>
      </c>
      <c r="AH500" s="31">
        <v>2015</v>
      </c>
      <c r="AI500" s="31" t="s">
        <v>94</v>
      </c>
      <c r="AJ500" s="31" t="s">
        <v>256</v>
      </c>
      <c r="AK500" s="31" t="s">
        <v>83</v>
      </c>
      <c r="AL500" s="31" t="s">
        <v>141</v>
      </c>
      <c r="AM500" s="31" t="s">
        <v>288</v>
      </c>
      <c r="AN500" s="31" t="s">
        <v>289</v>
      </c>
      <c r="AO500" s="31"/>
      <c r="AP500" s="31"/>
      <c r="AQ500" s="31" t="s">
        <v>963</v>
      </c>
    </row>
    <row r="501" spans="1:43" ht="45" customHeight="1">
      <c r="A501" s="27">
        <f t="shared" si="17"/>
        <v>476</v>
      </c>
      <c r="B501" s="28" t="s">
        <v>2074</v>
      </c>
      <c r="C501" s="29"/>
      <c r="D501" s="30"/>
      <c r="E501" s="31"/>
      <c r="F501" s="30" t="s">
        <v>141</v>
      </c>
      <c r="G501" s="67" t="s">
        <v>1947</v>
      </c>
      <c r="H501" s="30" t="s">
        <v>71</v>
      </c>
      <c r="I501" s="67" t="s">
        <v>1947</v>
      </c>
      <c r="J501" s="67" t="s">
        <v>1947</v>
      </c>
      <c r="K501" s="32" t="s">
        <v>272</v>
      </c>
      <c r="L501" s="30" t="s">
        <v>1382</v>
      </c>
      <c r="M501" s="31" t="s">
        <v>2075</v>
      </c>
      <c r="N501" s="31" t="s">
        <v>2075</v>
      </c>
      <c r="O501" s="30" t="s">
        <v>2076</v>
      </c>
      <c r="P501" s="31" t="s">
        <v>141</v>
      </c>
      <c r="Q501" s="30" t="s">
        <v>2077</v>
      </c>
      <c r="R501" s="30">
        <v>6420019</v>
      </c>
      <c r="S501" s="30">
        <v>642</v>
      </c>
      <c r="T501" s="30" t="s">
        <v>77</v>
      </c>
      <c r="U501" s="31">
        <v>1</v>
      </c>
      <c r="V501" s="33">
        <v>90</v>
      </c>
      <c r="W501" s="33">
        <v>55.384615384615387</v>
      </c>
      <c r="X501" s="31">
        <v>2014</v>
      </c>
      <c r="Y501" s="31" t="s">
        <v>80</v>
      </c>
      <c r="Z501" s="31">
        <v>2014</v>
      </c>
      <c r="AA501" s="31" t="s">
        <v>81</v>
      </c>
      <c r="AB501" s="31">
        <v>2014</v>
      </c>
      <c r="AC501" s="31" t="s">
        <v>185</v>
      </c>
      <c r="AD501" s="31">
        <v>2014</v>
      </c>
      <c r="AE501" s="31" t="s">
        <v>131</v>
      </c>
      <c r="AF501" s="31">
        <v>2014</v>
      </c>
      <c r="AG501" s="31" t="s">
        <v>131</v>
      </c>
      <c r="AH501" s="31">
        <v>2015</v>
      </c>
      <c r="AI501" s="31" t="s">
        <v>185</v>
      </c>
      <c r="AJ501" s="31" t="s">
        <v>256</v>
      </c>
      <c r="AK501" s="31" t="s">
        <v>83</v>
      </c>
      <c r="AL501" s="31" t="s">
        <v>141</v>
      </c>
      <c r="AM501" s="31" t="s">
        <v>288</v>
      </c>
      <c r="AN501" s="31" t="s">
        <v>289</v>
      </c>
      <c r="AO501" s="31"/>
      <c r="AP501" s="31"/>
      <c r="AQ501" s="31"/>
    </row>
    <row r="502" spans="1:43" ht="56.25" customHeight="1">
      <c r="A502" s="27">
        <f t="shared" si="17"/>
        <v>477</v>
      </c>
      <c r="B502" s="28" t="s">
        <v>2078</v>
      </c>
      <c r="C502" s="29"/>
      <c r="D502" s="30"/>
      <c r="E502" s="31"/>
      <c r="F502" s="30" t="s">
        <v>141</v>
      </c>
      <c r="G502" s="67" t="s">
        <v>1947</v>
      </c>
      <c r="H502" s="30" t="s">
        <v>71</v>
      </c>
      <c r="I502" s="67" t="s">
        <v>1947</v>
      </c>
      <c r="J502" s="67" t="s">
        <v>1947</v>
      </c>
      <c r="K502" s="32" t="s">
        <v>272</v>
      </c>
      <c r="L502" s="30" t="s">
        <v>1382</v>
      </c>
      <c r="M502" s="31" t="s">
        <v>2079</v>
      </c>
      <c r="N502" s="31" t="s">
        <v>2079</v>
      </c>
      <c r="O502" s="30" t="s">
        <v>2080</v>
      </c>
      <c r="P502" s="31"/>
      <c r="Q502" s="30" t="s">
        <v>1582</v>
      </c>
      <c r="R502" s="30">
        <v>4522646</v>
      </c>
      <c r="S502" s="30">
        <v>642</v>
      </c>
      <c r="T502" s="30" t="s">
        <v>77</v>
      </c>
      <c r="U502" s="31">
        <v>1</v>
      </c>
      <c r="V502" s="33">
        <v>1200</v>
      </c>
      <c r="W502" s="33">
        <v>1200</v>
      </c>
      <c r="X502" s="31">
        <v>2014</v>
      </c>
      <c r="Y502" s="31" t="s">
        <v>80</v>
      </c>
      <c r="Z502" s="31">
        <v>2014</v>
      </c>
      <c r="AA502" s="31" t="s">
        <v>81</v>
      </c>
      <c r="AB502" s="31">
        <v>2014</v>
      </c>
      <c r="AC502" s="31" t="s">
        <v>185</v>
      </c>
      <c r="AD502" s="31">
        <v>2014</v>
      </c>
      <c r="AE502" s="31" t="s">
        <v>131</v>
      </c>
      <c r="AF502" s="31">
        <v>2014</v>
      </c>
      <c r="AG502" s="31" t="s">
        <v>131</v>
      </c>
      <c r="AH502" s="31">
        <v>2015</v>
      </c>
      <c r="AI502" s="31" t="s">
        <v>185</v>
      </c>
      <c r="AJ502" s="31" t="s">
        <v>107</v>
      </c>
      <c r="AK502" s="31" t="s">
        <v>108</v>
      </c>
      <c r="AL502" s="31"/>
      <c r="AM502" s="31" t="s">
        <v>288</v>
      </c>
      <c r="AN502" s="31" t="s">
        <v>289</v>
      </c>
      <c r="AO502" s="31"/>
      <c r="AP502" s="31"/>
      <c r="AQ502" s="31"/>
    </row>
    <row r="503" spans="1:43" ht="33.75" customHeight="1">
      <c r="A503" s="27">
        <f t="shared" si="17"/>
        <v>478</v>
      </c>
      <c r="B503" s="28" t="s">
        <v>2081</v>
      </c>
      <c r="C503" s="29"/>
      <c r="D503" s="30"/>
      <c r="E503" s="31"/>
      <c r="F503" s="30" t="s">
        <v>141</v>
      </c>
      <c r="G503" s="67" t="s">
        <v>1947</v>
      </c>
      <c r="H503" s="30" t="s">
        <v>71</v>
      </c>
      <c r="I503" s="67" t="s">
        <v>1947</v>
      </c>
      <c r="J503" s="67" t="s">
        <v>1947</v>
      </c>
      <c r="K503" s="32" t="s">
        <v>272</v>
      </c>
      <c r="L503" s="30" t="s">
        <v>1382</v>
      </c>
      <c r="M503" s="31" t="s">
        <v>2082</v>
      </c>
      <c r="N503" s="31" t="s">
        <v>2082</v>
      </c>
      <c r="O503" s="30" t="s">
        <v>2083</v>
      </c>
      <c r="P503" s="31"/>
      <c r="Q503" s="30" t="s">
        <v>2084</v>
      </c>
      <c r="R503" s="30">
        <v>401020</v>
      </c>
      <c r="S503" s="30">
        <v>642</v>
      </c>
      <c r="T503" s="30" t="s">
        <v>77</v>
      </c>
      <c r="U503" s="31">
        <v>1</v>
      </c>
      <c r="V503" s="33">
        <v>300</v>
      </c>
      <c r="W503" s="33">
        <v>300</v>
      </c>
      <c r="X503" s="31">
        <v>2014</v>
      </c>
      <c r="Y503" s="31" t="s">
        <v>81</v>
      </c>
      <c r="Z503" s="31">
        <v>2014</v>
      </c>
      <c r="AA503" s="31" t="s">
        <v>185</v>
      </c>
      <c r="AB503" s="31">
        <v>2014</v>
      </c>
      <c r="AC503" s="31" t="s">
        <v>131</v>
      </c>
      <c r="AD503" s="31">
        <v>2014</v>
      </c>
      <c r="AE503" s="31" t="s">
        <v>104</v>
      </c>
      <c r="AF503" s="31">
        <v>2014</v>
      </c>
      <c r="AG503" s="31" t="s">
        <v>104</v>
      </c>
      <c r="AH503" s="31">
        <v>2015</v>
      </c>
      <c r="AI503" s="31" t="s">
        <v>131</v>
      </c>
      <c r="AJ503" s="31" t="s">
        <v>107</v>
      </c>
      <c r="AK503" s="31" t="s">
        <v>108</v>
      </c>
      <c r="AL503" s="31"/>
      <c r="AM503" s="31" t="s">
        <v>288</v>
      </c>
      <c r="AN503" s="31" t="s">
        <v>289</v>
      </c>
      <c r="AO503" s="31"/>
      <c r="AP503" s="31"/>
      <c r="AQ503" s="31"/>
    </row>
    <row r="504" spans="1:43" ht="56.25" customHeight="1">
      <c r="A504" s="27">
        <f t="shared" si="17"/>
        <v>479</v>
      </c>
      <c r="B504" s="28" t="s">
        <v>2085</v>
      </c>
      <c r="C504" s="29" t="s">
        <v>98</v>
      </c>
      <c r="D504" s="30"/>
      <c r="E504" s="31"/>
      <c r="F504" s="30" t="s">
        <v>141</v>
      </c>
      <c r="G504" s="67" t="s">
        <v>1947</v>
      </c>
      <c r="H504" s="30" t="s">
        <v>71</v>
      </c>
      <c r="I504" s="67" t="s">
        <v>1947</v>
      </c>
      <c r="J504" s="67" t="s">
        <v>1947</v>
      </c>
      <c r="K504" s="32" t="s">
        <v>2018</v>
      </c>
      <c r="L504" s="30" t="s">
        <v>1382</v>
      </c>
      <c r="M504" s="31" t="s">
        <v>2086</v>
      </c>
      <c r="N504" s="31" t="s">
        <v>2086</v>
      </c>
      <c r="O504" s="30" t="s">
        <v>2087</v>
      </c>
      <c r="P504" s="31"/>
      <c r="Q504" s="30" t="s">
        <v>2088</v>
      </c>
      <c r="R504" s="30">
        <v>401020</v>
      </c>
      <c r="S504" s="30">
        <v>642</v>
      </c>
      <c r="T504" s="30" t="s">
        <v>77</v>
      </c>
      <c r="U504" s="31">
        <v>1</v>
      </c>
      <c r="V504" s="48">
        <v>2400</v>
      </c>
      <c r="W504" s="33">
        <f>V504</f>
        <v>2400</v>
      </c>
      <c r="X504" s="31">
        <v>2014</v>
      </c>
      <c r="Y504" s="28" t="s">
        <v>78</v>
      </c>
      <c r="Z504" s="31">
        <v>2014</v>
      </c>
      <c r="AA504" s="28" t="s">
        <v>78</v>
      </c>
      <c r="AB504" s="31">
        <v>2014</v>
      </c>
      <c r="AC504" s="28" t="s">
        <v>78</v>
      </c>
      <c r="AD504" s="31">
        <v>2014</v>
      </c>
      <c r="AE504" s="28" t="s">
        <v>78</v>
      </c>
      <c r="AF504" s="31">
        <v>2014</v>
      </c>
      <c r="AG504" s="28" t="s">
        <v>78</v>
      </c>
      <c r="AH504" s="31">
        <v>2015</v>
      </c>
      <c r="AI504" s="28" t="s">
        <v>78</v>
      </c>
      <c r="AJ504" s="31" t="s">
        <v>107</v>
      </c>
      <c r="AK504" s="31" t="s">
        <v>108</v>
      </c>
      <c r="AL504" s="31"/>
      <c r="AM504" s="31" t="s">
        <v>288</v>
      </c>
      <c r="AN504" s="31" t="s">
        <v>289</v>
      </c>
      <c r="AO504" s="31"/>
      <c r="AP504" s="31"/>
      <c r="AQ504" s="31" t="s">
        <v>143</v>
      </c>
    </row>
    <row r="505" spans="1:43" ht="56.25" customHeight="1">
      <c r="A505" s="27">
        <f t="shared" si="17"/>
        <v>480</v>
      </c>
      <c r="B505" s="28" t="s">
        <v>2089</v>
      </c>
      <c r="C505" s="29"/>
      <c r="D505" s="30"/>
      <c r="E505" s="31"/>
      <c r="F505" s="30" t="s">
        <v>141</v>
      </c>
      <c r="G505" s="67" t="s">
        <v>1947</v>
      </c>
      <c r="H505" s="30" t="s">
        <v>71</v>
      </c>
      <c r="I505" s="67" t="s">
        <v>1947</v>
      </c>
      <c r="J505" s="67" t="s">
        <v>1947</v>
      </c>
      <c r="K505" s="32" t="s">
        <v>272</v>
      </c>
      <c r="L505" s="30" t="s">
        <v>1382</v>
      </c>
      <c r="M505" s="31" t="s">
        <v>349</v>
      </c>
      <c r="N505" s="31" t="s">
        <v>349</v>
      </c>
      <c r="O505" s="30" t="s">
        <v>2087</v>
      </c>
      <c r="P505" s="31"/>
      <c r="Q505" s="30" t="s">
        <v>2084</v>
      </c>
      <c r="R505" s="30">
        <v>4010443</v>
      </c>
      <c r="S505" s="30">
        <v>642</v>
      </c>
      <c r="T505" s="30" t="s">
        <v>77</v>
      </c>
      <c r="U505" s="31">
        <v>1</v>
      </c>
      <c r="V505" s="33">
        <v>300</v>
      </c>
      <c r="W505" s="33">
        <v>300</v>
      </c>
      <c r="X505" s="31">
        <v>2014</v>
      </c>
      <c r="Y505" s="31" t="s">
        <v>80</v>
      </c>
      <c r="Z505" s="31">
        <v>2014</v>
      </c>
      <c r="AA505" s="31" t="s">
        <v>81</v>
      </c>
      <c r="AB505" s="31">
        <v>2014</v>
      </c>
      <c r="AC505" s="31" t="s">
        <v>185</v>
      </c>
      <c r="AD505" s="31">
        <v>2014</v>
      </c>
      <c r="AE505" s="31" t="s">
        <v>131</v>
      </c>
      <c r="AF505" s="31">
        <v>2014</v>
      </c>
      <c r="AG505" s="31" t="s">
        <v>131</v>
      </c>
      <c r="AH505" s="31">
        <v>2015</v>
      </c>
      <c r="AI505" s="31" t="s">
        <v>185</v>
      </c>
      <c r="AJ505" s="31" t="s">
        <v>107</v>
      </c>
      <c r="AK505" s="31" t="s">
        <v>108</v>
      </c>
      <c r="AL505" s="31"/>
      <c r="AM505" s="31" t="s">
        <v>288</v>
      </c>
      <c r="AN505" s="31" t="s">
        <v>289</v>
      </c>
      <c r="AO505" s="31"/>
      <c r="AP505" s="31"/>
      <c r="AQ505" s="31"/>
    </row>
    <row r="506" spans="1:43" ht="33.75" customHeight="1">
      <c r="A506" s="27">
        <f t="shared" si="17"/>
        <v>481</v>
      </c>
      <c r="B506" s="28" t="s">
        <v>2090</v>
      </c>
      <c r="C506" s="29"/>
      <c r="D506" s="30"/>
      <c r="E506" s="31"/>
      <c r="F506" s="30" t="s">
        <v>141</v>
      </c>
      <c r="G506" s="67" t="s">
        <v>1947</v>
      </c>
      <c r="H506" s="30" t="s">
        <v>71</v>
      </c>
      <c r="I506" s="67" t="s">
        <v>1947</v>
      </c>
      <c r="J506" s="67" t="s">
        <v>1947</v>
      </c>
      <c r="K506" s="32" t="s">
        <v>272</v>
      </c>
      <c r="L506" s="30" t="s">
        <v>1382</v>
      </c>
      <c r="M506" s="31" t="s">
        <v>2091</v>
      </c>
      <c r="N506" s="31" t="s">
        <v>2091</v>
      </c>
      <c r="O506" s="30" t="s">
        <v>2092</v>
      </c>
      <c r="P506" s="31"/>
      <c r="Q506" s="30" t="s">
        <v>91</v>
      </c>
      <c r="R506" s="30">
        <v>4010429</v>
      </c>
      <c r="S506" s="30">
        <v>642</v>
      </c>
      <c r="T506" s="30" t="s">
        <v>77</v>
      </c>
      <c r="U506" s="31">
        <v>1</v>
      </c>
      <c r="V506" s="33">
        <v>300</v>
      </c>
      <c r="W506" s="33">
        <v>300</v>
      </c>
      <c r="X506" s="31">
        <v>2014</v>
      </c>
      <c r="Y506" s="31" t="s">
        <v>81</v>
      </c>
      <c r="Z506" s="31">
        <v>2014</v>
      </c>
      <c r="AA506" s="31" t="s">
        <v>185</v>
      </c>
      <c r="AB506" s="31">
        <v>2014</v>
      </c>
      <c r="AC506" s="31" t="s">
        <v>131</v>
      </c>
      <c r="AD506" s="31">
        <v>2014</v>
      </c>
      <c r="AE506" s="31" t="s">
        <v>104</v>
      </c>
      <c r="AF506" s="31">
        <v>2014</v>
      </c>
      <c r="AG506" s="31" t="s">
        <v>104</v>
      </c>
      <c r="AH506" s="31">
        <v>2015</v>
      </c>
      <c r="AI506" s="31" t="s">
        <v>131</v>
      </c>
      <c r="AJ506" s="31" t="s">
        <v>107</v>
      </c>
      <c r="AK506" s="31" t="s">
        <v>108</v>
      </c>
      <c r="AL506" s="31"/>
      <c r="AM506" s="31" t="s">
        <v>288</v>
      </c>
      <c r="AN506" s="31" t="s">
        <v>289</v>
      </c>
      <c r="AO506" s="31"/>
      <c r="AP506" s="31"/>
      <c r="AQ506" s="31"/>
    </row>
    <row r="507" spans="1:43" ht="73.5" customHeight="1">
      <c r="A507" s="27">
        <f t="shared" si="17"/>
        <v>482</v>
      </c>
      <c r="B507" s="28" t="s">
        <v>2093</v>
      </c>
      <c r="C507" s="29" t="s">
        <v>133</v>
      </c>
      <c r="D507" s="30"/>
      <c r="E507" s="31"/>
      <c r="F507" s="30" t="s">
        <v>141</v>
      </c>
      <c r="G507" s="67" t="s">
        <v>1947</v>
      </c>
      <c r="H507" s="30" t="s">
        <v>71</v>
      </c>
      <c r="I507" s="67" t="s">
        <v>1947</v>
      </c>
      <c r="J507" s="67" t="s">
        <v>1947</v>
      </c>
      <c r="K507" s="32" t="s">
        <v>272</v>
      </c>
      <c r="L507" s="30" t="s">
        <v>1382</v>
      </c>
      <c r="M507" s="31" t="s">
        <v>2094</v>
      </c>
      <c r="N507" s="31" t="s">
        <v>2094</v>
      </c>
      <c r="O507" s="30" t="s">
        <v>2095</v>
      </c>
      <c r="P507" s="31"/>
      <c r="Q507" s="30" t="s">
        <v>2096</v>
      </c>
      <c r="R507" s="30">
        <v>2915242</v>
      </c>
      <c r="S507" s="30">
        <v>642</v>
      </c>
      <c r="T507" s="30" t="s">
        <v>77</v>
      </c>
      <c r="U507" s="31">
        <v>1</v>
      </c>
      <c r="V507" s="33">
        <v>300</v>
      </c>
      <c r="W507" s="33">
        <v>300</v>
      </c>
      <c r="X507" s="31">
        <v>2014</v>
      </c>
      <c r="Y507" s="31" t="s">
        <v>80</v>
      </c>
      <c r="Z507" s="31">
        <v>2014</v>
      </c>
      <c r="AA507" s="31" t="s">
        <v>81</v>
      </c>
      <c r="AB507" s="31">
        <v>2014</v>
      </c>
      <c r="AC507" s="31" t="s">
        <v>185</v>
      </c>
      <c r="AD507" s="31">
        <v>2014</v>
      </c>
      <c r="AE507" s="31" t="s">
        <v>131</v>
      </c>
      <c r="AF507" s="31">
        <v>2014</v>
      </c>
      <c r="AG507" s="31" t="s">
        <v>131</v>
      </c>
      <c r="AH507" s="31">
        <v>2015</v>
      </c>
      <c r="AI507" s="31" t="s">
        <v>185</v>
      </c>
      <c r="AJ507" s="31" t="s">
        <v>107</v>
      </c>
      <c r="AK507" s="31" t="s">
        <v>108</v>
      </c>
      <c r="AL507" s="31"/>
      <c r="AM507" s="31" t="s">
        <v>288</v>
      </c>
      <c r="AN507" s="31" t="s">
        <v>289</v>
      </c>
      <c r="AO507" s="31"/>
      <c r="AP507" s="31"/>
      <c r="AQ507" s="31" t="s">
        <v>963</v>
      </c>
    </row>
    <row r="508" spans="1:43" ht="33.75" customHeight="1">
      <c r="A508" s="27">
        <f t="shared" si="17"/>
        <v>483</v>
      </c>
      <c r="B508" s="28" t="s">
        <v>2097</v>
      </c>
      <c r="C508" s="29"/>
      <c r="D508" s="30"/>
      <c r="E508" s="31"/>
      <c r="F508" s="30" t="s">
        <v>141</v>
      </c>
      <c r="G508" s="67" t="s">
        <v>1947</v>
      </c>
      <c r="H508" s="30" t="s">
        <v>71</v>
      </c>
      <c r="I508" s="67" t="s">
        <v>1947</v>
      </c>
      <c r="J508" s="67" t="s">
        <v>1947</v>
      </c>
      <c r="K508" s="32" t="s">
        <v>272</v>
      </c>
      <c r="L508" s="30" t="s">
        <v>1382</v>
      </c>
      <c r="M508" s="31" t="s">
        <v>2098</v>
      </c>
      <c r="N508" s="31" t="s">
        <v>2098</v>
      </c>
      <c r="O508" s="30" t="s">
        <v>2099</v>
      </c>
      <c r="P508" s="31"/>
      <c r="Q508" s="30" t="s">
        <v>728</v>
      </c>
      <c r="R508" s="30">
        <v>4110100</v>
      </c>
      <c r="S508" s="30">
        <v>642</v>
      </c>
      <c r="T508" s="30" t="s">
        <v>77</v>
      </c>
      <c r="U508" s="31">
        <v>1</v>
      </c>
      <c r="V508" s="33">
        <v>5000</v>
      </c>
      <c r="W508" s="33">
        <v>5000</v>
      </c>
      <c r="X508" s="31">
        <v>2014</v>
      </c>
      <c r="Y508" s="31" t="s">
        <v>80</v>
      </c>
      <c r="Z508" s="31">
        <v>2014</v>
      </c>
      <c r="AA508" s="31" t="s">
        <v>81</v>
      </c>
      <c r="AB508" s="31">
        <v>2014</v>
      </c>
      <c r="AC508" s="31" t="s">
        <v>185</v>
      </c>
      <c r="AD508" s="31">
        <v>2014</v>
      </c>
      <c r="AE508" s="31" t="s">
        <v>131</v>
      </c>
      <c r="AF508" s="31">
        <v>2014</v>
      </c>
      <c r="AG508" s="31" t="s">
        <v>131</v>
      </c>
      <c r="AH508" s="31">
        <v>2015</v>
      </c>
      <c r="AI508" s="31" t="s">
        <v>185</v>
      </c>
      <c r="AJ508" s="31" t="s">
        <v>107</v>
      </c>
      <c r="AK508" s="31" t="s">
        <v>108</v>
      </c>
      <c r="AL508" s="31"/>
      <c r="AM508" s="31" t="s">
        <v>288</v>
      </c>
      <c r="AN508" s="31" t="s">
        <v>289</v>
      </c>
      <c r="AO508" s="31"/>
      <c r="AP508" s="31"/>
      <c r="AQ508" s="31"/>
    </row>
    <row r="509" spans="1:43" ht="56.25" customHeight="1">
      <c r="A509" s="27">
        <f t="shared" si="17"/>
        <v>484</v>
      </c>
      <c r="B509" s="28" t="s">
        <v>2100</v>
      </c>
      <c r="C509" s="29"/>
      <c r="D509" s="30"/>
      <c r="E509" s="31"/>
      <c r="F509" s="30" t="s">
        <v>141</v>
      </c>
      <c r="G509" s="67" t="s">
        <v>1947</v>
      </c>
      <c r="H509" s="30" t="s">
        <v>71</v>
      </c>
      <c r="I509" s="67" t="s">
        <v>1947</v>
      </c>
      <c r="J509" s="67" t="s">
        <v>1947</v>
      </c>
      <c r="K509" s="32" t="s">
        <v>272</v>
      </c>
      <c r="L509" s="30" t="s">
        <v>1382</v>
      </c>
      <c r="M509" s="31" t="s">
        <v>2101</v>
      </c>
      <c r="N509" s="31" t="s">
        <v>2101</v>
      </c>
      <c r="O509" s="30" t="s">
        <v>2087</v>
      </c>
      <c r="P509" s="31"/>
      <c r="Q509" s="30" t="s">
        <v>2102</v>
      </c>
      <c r="R509" s="30">
        <v>4110401</v>
      </c>
      <c r="S509" s="30">
        <v>642</v>
      </c>
      <c r="T509" s="30" t="s">
        <v>77</v>
      </c>
      <c r="U509" s="31">
        <v>1</v>
      </c>
      <c r="V509" s="33">
        <v>360</v>
      </c>
      <c r="W509" s="33">
        <v>360</v>
      </c>
      <c r="X509" s="31">
        <v>2014</v>
      </c>
      <c r="Y509" s="31" t="s">
        <v>80</v>
      </c>
      <c r="Z509" s="31">
        <v>2014</v>
      </c>
      <c r="AA509" s="31" t="s">
        <v>81</v>
      </c>
      <c r="AB509" s="31">
        <v>2014</v>
      </c>
      <c r="AC509" s="31" t="s">
        <v>185</v>
      </c>
      <c r="AD509" s="31">
        <v>2014</v>
      </c>
      <c r="AE509" s="31" t="s">
        <v>131</v>
      </c>
      <c r="AF509" s="31">
        <v>2014</v>
      </c>
      <c r="AG509" s="31" t="s">
        <v>131</v>
      </c>
      <c r="AH509" s="31">
        <v>2015</v>
      </c>
      <c r="AI509" s="31" t="s">
        <v>185</v>
      </c>
      <c r="AJ509" s="31" t="s">
        <v>107</v>
      </c>
      <c r="AK509" s="31" t="s">
        <v>108</v>
      </c>
      <c r="AL509" s="31"/>
      <c r="AM509" s="31" t="s">
        <v>288</v>
      </c>
      <c r="AN509" s="31" t="s">
        <v>289</v>
      </c>
      <c r="AO509" s="31"/>
      <c r="AP509" s="31"/>
      <c r="AQ509" s="31"/>
    </row>
    <row r="510" spans="1:43" ht="33.75" customHeight="1">
      <c r="A510" s="27">
        <f t="shared" si="17"/>
        <v>485</v>
      </c>
      <c r="B510" s="28" t="s">
        <v>2103</v>
      </c>
      <c r="C510" s="29"/>
      <c r="D510" s="30"/>
      <c r="E510" s="31"/>
      <c r="F510" s="30" t="s">
        <v>141</v>
      </c>
      <c r="G510" s="67" t="s">
        <v>1947</v>
      </c>
      <c r="H510" s="30" t="s">
        <v>71</v>
      </c>
      <c r="I510" s="67" t="s">
        <v>1947</v>
      </c>
      <c r="J510" s="67" t="s">
        <v>1947</v>
      </c>
      <c r="K510" s="32" t="s">
        <v>272</v>
      </c>
      <c r="L510" s="30" t="s">
        <v>1382</v>
      </c>
      <c r="M510" s="31" t="s">
        <v>2104</v>
      </c>
      <c r="N510" s="31" t="s">
        <v>2104</v>
      </c>
      <c r="O510" s="30" t="s">
        <v>2105</v>
      </c>
      <c r="P510" s="31"/>
      <c r="Q510" s="30" t="s">
        <v>670</v>
      </c>
      <c r="R510" s="30">
        <v>7424000</v>
      </c>
      <c r="S510" s="30">
        <v>642</v>
      </c>
      <c r="T510" s="30" t="s">
        <v>77</v>
      </c>
      <c r="U510" s="31">
        <v>1</v>
      </c>
      <c r="V510" s="33">
        <v>300</v>
      </c>
      <c r="W510" s="33">
        <v>300</v>
      </c>
      <c r="X510" s="31">
        <v>2014</v>
      </c>
      <c r="Y510" s="31" t="s">
        <v>80</v>
      </c>
      <c r="Z510" s="31">
        <v>2014</v>
      </c>
      <c r="AA510" s="31" t="s">
        <v>81</v>
      </c>
      <c r="AB510" s="31">
        <v>2014</v>
      </c>
      <c r="AC510" s="31" t="s">
        <v>185</v>
      </c>
      <c r="AD510" s="31">
        <v>2014</v>
      </c>
      <c r="AE510" s="31" t="s">
        <v>131</v>
      </c>
      <c r="AF510" s="31">
        <v>2014</v>
      </c>
      <c r="AG510" s="31" t="s">
        <v>131</v>
      </c>
      <c r="AH510" s="31">
        <v>2015</v>
      </c>
      <c r="AI510" s="31" t="s">
        <v>185</v>
      </c>
      <c r="AJ510" s="31" t="s">
        <v>107</v>
      </c>
      <c r="AK510" s="31" t="s">
        <v>108</v>
      </c>
      <c r="AL510" s="31"/>
      <c r="AM510" s="31" t="s">
        <v>288</v>
      </c>
      <c r="AN510" s="31" t="s">
        <v>289</v>
      </c>
      <c r="AO510" s="31"/>
      <c r="AP510" s="31"/>
      <c r="AQ510" s="31"/>
    </row>
    <row r="511" spans="1:43" ht="33.75" customHeight="1">
      <c r="A511" s="27">
        <f t="shared" si="17"/>
        <v>486</v>
      </c>
      <c r="B511" s="28" t="s">
        <v>2106</v>
      </c>
      <c r="C511" s="29" t="s">
        <v>98</v>
      </c>
      <c r="D511" s="30"/>
      <c r="E511" s="31"/>
      <c r="F511" s="30" t="s">
        <v>141</v>
      </c>
      <c r="G511" s="67" t="s">
        <v>1947</v>
      </c>
      <c r="H511" s="30" t="s">
        <v>71</v>
      </c>
      <c r="I511" s="67" t="s">
        <v>1947</v>
      </c>
      <c r="J511" s="67" t="s">
        <v>1947</v>
      </c>
      <c r="K511" s="32" t="s">
        <v>272</v>
      </c>
      <c r="L511" s="30" t="s">
        <v>1382</v>
      </c>
      <c r="M511" s="31" t="s">
        <v>2107</v>
      </c>
      <c r="N511" s="31" t="s">
        <v>2107</v>
      </c>
      <c r="O511" s="30" t="s">
        <v>2108</v>
      </c>
      <c r="P511" s="31"/>
      <c r="Q511" s="30" t="s">
        <v>684</v>
      </c>
      <c r="R511" s="30">
        <v>7490000</v>
      </c>
      <c r="S511" s="30">
        <v>642</v>
      </c>
      <c r="T511" s="30" t="s">
        <v>77</v>
      </c>
      <c r="U511" s="31">
        <v>1</v>
      </c>
      <c r="V511" s="48">
        <v>800</v>
      </c>
      <c r="W511" s="33">
        <v>800</v>
      </c>
      <c r="X511" s="31">
        <v>2014</v>
      </c>
      <c r="Y511" s="28" t="s">
        <v>78</v>
      </c>
      <c r="Z511" s="31">
        <v>2014</v>
      </c>
      <c r="AA511" s="28" t="s">
        <v>78</v>
      </c>
      <c r="AB511" s="31">
        <v>2014</v>
      </c>
      <c r="AC511" s="28" t="s">
        <v>78</v>
      </c>
      <c r="AD511" s="31">
        <v>2014</v>
      </c>
      <c r="AE511" s="28" t="s">
        <v>78</v>
      </c>
      <c r="AF511" s="31">
        <v>2014</v>
      </c>
      <c r="AG511" s="28" t="s">
        <v>78</v>
      </c>
      <c r="AH511" s="31">
        <v>2015</v>
      </c>
      <c r="AI511" s="28" t="s">
        <v>94</v>
      </c>
      <c r="AJ511" s="31" t="s">
        <v>107</v>
      </c>
      <c r="AK511" s="31" t="s">
        <v>108</v>
      </c>
      <c r="AL511" s="31"/>
      <c r="AM511" s="31" t="s">
        <v>288</v>
      </c>
      <c r="AN511" s="31" t="s">
        <v>289</v>
      </c>
      <c r="AO511" s="31"/>
      <c r="AP511" s="31"/>
      <c r="AQ511" s="31" t="s">
        <v>143</v>
      </c>
    </row>
    <row r="512" spans="1:43" ht="56.25" customHeight="1">
      <c r="A512" s="27">
        <f t="shared" si="17"/>
        <v>487</v>
      </c>
      <c r="B512" s="28" t="s">
        <v>2109</v>
      </c>
      <c r="C512" s="29"/>
      <c r="D512" s="30"/>
      <c r="E512" s="31"/>
      <c r="F512" s="30" t="s">
        <v>141</v>
      </c>
      <c r="G512" s="67" t="s">
        <v>1947</v>
      </c>
      <c r="H512" s="30" t="s">
        <v>71</v>
      </c>
      <c r="I512" s="67" t="s">
        <v>1947</v>
      </c>
      <c r="J512" s="67" t="s">
        <v>1947</v>
      </c>
      <c r="K512" s="32" t="s">
        <v>272</v>
      </c>
      <c r="L512" s="30" t="s">
        <v>1382</v>
      </c>
      <c r="M512" s="31" t="s">
        <v>2110</v>
      </c>
      <c r="N512" s="31" t="s">
        <v>2110</v>
      </c>
      <c r="O512" s="30" t="s">
        <v>2111</v>
      </c>
      <c r="P512" s="31"/>
      <c r="Q512" s="30" t="s">
        <v>2112</v>
      </c>
      <c r="R512" s="30">
        <v>7499090</v>
      </c>
      <c r="S512" s="30">
        <v>642</v>
      </c>
      <c r="T512" s="30" t="s">
        <v>77</v>
      </c>
      <c r="U512" s="31">
        <v>1</v>
      </c>
      <c r="V512" s="33">
        <v>1300</v>
      </c>
      <c r="W512" s="33">
        <v>1300</v>
      </c>
      <c r="X512" s="31">
        <v>2014</v>
      </c>
      <c r="Y512" s="31" t="s">
        <v>80</v>
      </c>
      <c r="Z512" s="31">
        <v>2014</v>
      </c>
      <c r="AA512" s="31" t="s">
        <v>81</v>
      </c>
      <c r="AB512" s="31">
        <v>2014</v>
      </c>
      <c r="AC512" s="31" t="s">
        <v>185</v>
      </c>
      <c r="AD512" s="31">
        <v>2014</v>
      </c>
      <c r="AE512" s="31" t="s">
        <v>131</v>
      </c>
      <c r="AF512" s="31">
        <v>2014</v>
      </c>
      <c r="AG512" s="31" t="s">
        <v>131</v>
      </c>
      <c r="AH512" s="31">
        <v>2015</v>
      </c>
      <c r="AI512" s="31" t="s">
        <v>185</v>
      </c>
      <c r="AJ512" s="31" t="s">
        <v>107</v>
      </c>
      <c r="AK512" s="31" t="s">
        <v>108</v>
      </c>
      <c r="AL512" s="31"/>
      <c r="AM512" s="31" t="s">
        <v>288</v>
      </c>
      <c r="AN512" s="31" t="s">
        <v>289</v>
      </c>
      <c r="AO512" s="31"/>
      <c r="AP512" s="31"/>
      <c r="AQ512" s="31"/>
    </row>
    <row r="513" spans="1:44" ht="78.75" customHeight="1">
      <c r="A513" s="27">
        <f t="shared" si="17"/>
        <v>488</v>
      </c>
      <c r="B513" s="28" t="s">
        <v>2113</v>
      </c>
      <c r="C513" s="29" t="s">
        <v>133</v>
      </c>
      <c r="D513" s="30"/>
      <c r="E513" s="31"/>
      <c r="F513" s="30" t="s">
        <v>141</v>
      </c>
      <c r="G513" s="67" t="s">
        <v>1947</v>
      </c>
      <c r="H513" s="30" t="s">
        <v>71</v>
      </c>
      <c r="I513" s="67" t="s">
        <v>1947</v>
      </c>
      <c r="J513" s="67" t="s">
        <v>1947</v>
      </c>
      <c r="K513" s="32" t="s">
        <v>272</v>
      </c>
      <c r="L513" s="30" t="s">
        <v>1382</v>
      </c>
      <c r="M513" s="31" t="s">
        <v>2114</v>
      </c>
      <c r="N513" s="31" t="s">
        <v>2114</v>
      </c>
      <c r="O513" s="30" t="s">
        <v>2115</v>
      </c>
      <c r="P513" s="31"/>
      <c r="Q513" s="30">
        <v>41602</v>
      </c>
      <c r="R513" s="30">
        <v>2411138</v>
      </c>
      <c r="S513" s="30">
        <v>796</v>
      </c>
      <c r="T513" s="30" t="s">
        <v>191</v>
      </c>
      <c r="U513" s="31">
        <v>1</v>
      </c>
      <c r="V513" s="33">
        <v>50</v>
      </c>
      <c r="W513" s="33">
        <v>50</v>
      </c>
      <c r="X513" s="31">
        <v>2013</v>
      </c>
      <c r="Y513" s="31" t="s">
        <v>92</v>
      </c>
      <c r="Z513" s="31">
        <v>2014</v>
      </c>
      <c r="AA513" s="31" t="s">
        <v>93</v>
      </c>
      <c r="AB513" s="31">
        <v>2014</v>
      </c>
      <c r="AC513" s="31" t="s">
        <v>93</v>
      </c>
      <c r="AD513" s="31">
        <v>2014</v>
      </c>
      <c r="AE513" s="31" t="s">
        <v>94</v>
      </c>
      <c r="AF513" s="31">
        <v>2014</v>
      </c>
      <c r="AG513" s="31" t="s">
        <v>94</v>
      </c>
      <c r="AH513" s="31">
        <v>2015</v>
      </c>
      <c r="AI513" s="31" t="s">
        <v>93</v>
      </c>
      <c r="AJ513" s="31" t="s">
        <v>256</v>
      </c>
      <c r="AK513" s="31" t="s">
        <v>83</v>
      </c>
      <c r="AL513" s="31"/>
      <c r="AM513" s="31" t="s">
        <v>288</v>
      </c>
      <c r="AN513" s="31" t="s">
        <v>289</v>
      </c>
      <c r="AO513" s="31"/>
      <c r="AP513" s="31"/>
      <c r="AQ513" s="31" t="s">
        <v>963</v>
      </c>
    </row>
    <row r="514" spans="1:44" ht="86.25" customHeight="1">
      <c r="A514" s="27">
        <f t="shared" si="17"/>
        <v>489</v>
      </c>
      <c r="B514" s="28" t="s">
        <v>2116</v>
      </c>
      <c r="C514" s="29" t="s">
        <v>133</v>
      </c>
      <c r="D514" s="30"/>
      <c r="E514" s="31"/>
      <c r="F514" s="30" t="s">
        <v>141</v>
      </c>
      <c r="G514" s="67" t="s">
        <v>1947</v>
      </c>
      <c r="H514" s="30" t="s">
        <v>71</v>
      </c>
      <c r="I514" s="67" t="s">
        <v>1947</v>
      </c>
      <c r="J514" s="67" t="s">
        <v>1947</v>
      </c>
      <c r="K514" s="32" t="s">
        <v>272</v>
      </c>
      <c r="L514" s="30" t="s">
        <v>1382</v>
      </c>
      <c r="M514" s="31" t="s">
        <v>2117</v>
      </c>
      <c r="N514" s="31" t="s">
        <v>2117</v>
      </c>
      <c r="O514" s="30" t="s">
        <v>2118</v>
      </c>
      <c r="P514" s="31"/>
      <c r="Q514" s="30" t="s">
        <v>1596</v>
      </c>
      <c r="R514" s="30">
        <v>804000</v>
      </c>
      <c r="S514" s="30">
        <v>642</v>
      </c>
      <c r="T514" s="30" t="s">
        <v>77</v>
      </c>
      <c r="U514" s="31">
        <v>1</v>
      </c>
      <c r="V514" s="33">
        <v>90</v>
      </c>
      <c r="W514" s="33">
        <v>90</v>
      </c>
      <c r="X514" s="31">
        <v>2013</v>
      </c>
      <c r="Y514" s="31" t="s">
        <v>92</v>
      </c>
      <c r="Z514" s="31">
        <v>2014</v>
      </c>
      <c r="AA514" s="31" t="s">
        <v>93</v>
      </c>
      <c r="AB514" s="31">
        <v>2014</v>
      </c>
      <c r="AC514" s="31" t="s">
        <v>93</v>
      </c>
      <c r="AD514" s="31">
        <v>2014</v>
      </c>
      <c r="AE514" s="31" t="s">
        <v>94</v>
      </c>
      <c r="AF514" s="31">
        <v>2014</v>
      </c>
      <c r="AG514" s="31" t="s">
        <v>94</v>
      </c>
      <c r="AH514" s="31">
        <v>2015</v>
      </c>
      <c r="AI514" s="31" t="s">
        <v>93</v>
      </c>
      <c r="AJ514" s="31" t="s">
        <v>256</v>
      </c>
      <c r="AK514" s="31" t="s">
        <v>83</v>
      </c>
      <c r="AL514" s="31"/>
      <c r="AM514" s="31" t="s">
        <v>288</v>
      </c>
      <c r="AN514" s="31" t="s">
        <v>289</v>
      </c>
      <c r="AO514" s="31"/>
      <c r="AP514" s="31"/>
      <c r="AQ514" s="31" t="s">
        <v>234</v>
      </c>
    </row>
    <row r="515" spans="1:44" ht="62.25" customHeight="1">
      <c r="A515" s="27">
        <f t="shared" si="17"/>
        <v>490</v>
      </c>
      <c r="B515" s="28" t="s">
        <v>2119</v>
      </c>
      <c r="C515" s="29" t="s">
        <v>133</v>
      </c>
      <c r="D515" s="30"/>
      <c r="E515" s="31"/>
      <c r="F515" s="30" t="s">
        <v>141</v>
      </c>
      <c r="G515" s="67" t="s">
        <v>1947</v>
      </c>
      <c r="H515" s="30" t="s">
        <v>71</v>
      </c>
      <c r="I515" s="67" t="s">
        <v>1947</v>
      </c>
      <c r="J515" s="67" t="s">
        <v>1947</v>
      </c>
      <c r="K515" s="32" t="s">
        <v>272</v>
      </c>
      <c r="L515" s="30" t="s">
        <v>1382</v>
      </c>
      <c r="M515" s="31" t="s">
        <v>1598</v>
      </c>
      <c r="N515" s="31" t="s">
        <v>1598</v>
      </c>
      <c r="O515" s="30" t="s">
        <v>2120</v>
      </c>
      <c r="P515" s="31"/>
      <c r="Q515" s="30" t="s">
        <v>543</v>
      </c>
      <c r="R515" s="30">
        <v>7499090</v>
      </c>
      <c r="S515" s="30">
        <v>642</v>
      </c>
      <c r="T515" s="30" t="s">
        <v>77</v>
      </c>
      <c r="U515" s="31">
        <v>1</v>
      </c>
      <c r="V515" s="33">
        <v>95</v>
      </c>
      <c r="W515" s="33">
        <v>95</v>
      </c>
      <c r="X515" s="31">
        <v>2013</v>
      </c>
      <c r="Y515" s="31" t="s">
        <v>92</v>
      </c>
      <c r="Z515" s="31">
        <v>2014</v>
      </c>
      <c r="AA515" s="31" t="s">
        <v>93</v>
      </c>
      <c r="AB515" s="31">
        <v>2014</v>
      </c>
      <c r="AC515" s="31" t="s">
        <v>93</v>
      </c>
      <c r="AD515" s="31">
        <v>2014</v>
      </c>
      <c r="AE515" s="31" t="s">
        <v>94</v>
      </c>
      <c r="AF515" s="31">
        <v>2014</v>
      </c>
      <c r="AG515" s="31" t="s">
        <v>94</v>
      </c>
      <c r="AH515" s="31">
        <v>2015</v>
      </c>
      <c r="AI515" s="31" t="s">
        <v>93</v>
      </c>
      <c r="AJ515" s="31" t="s">
        <v>256</v>
      </c>
      <c r="AK515" s="31" t="s">
        <v>83</v>
      </c>
      <c r="AL515" s="31"/>
      <c r="AM515" s="31" t="s">
        <v>288</v>
      </c>
      <c r="AN515" s="31" t="s">
        <v>289</v>
      </c>
      <c r="AO515" s="31"/>
      <c r="AP515" s="31"/>
      <c r="AQ515" s="31" t="s">
        <v>963</v>
      </c>
    </row>
    <row r="516" spans="1:44" ht="45" customHeight="1">
      <c r="A516" s="27">
        <f t="shared" si="17"/>
        <v>491</v>
      </c>
      <c r="B516" s="28" t="s">
        <v>2121</v>
      </c>
      <c r="C516" s="29"/>
      <c r="D516" s="30"/>
      <c r="E516" s="31"/>
      <c r="F516" s="30" t="s">
        <v>141</v>
      </c>
      <c r="G516" s="67" t="s">
        <v>1947</v>
      </c>
      <c r="H516" s="30" t="s">
        <v>71</v>
      </c>
      <c r="I516" s="67" t="s">
        <v>1947</v>
      </c>
      <c r="J516" s="67" t="s">
        <v>1947</v>
      </c>
      <c r="K516" s="32" t="s">
        <v>272</v>
      </c>
      <c r="L516" s="30" t="s">
        <v>1382</v>
      </c>
      <c r="M516" s="31" t="s">
        <v>2122</v>
      </c>
      <c r="N516" s="31" t="s">
        <v>2122</v>
      </c>
      <c r="O516" s="30" t="s">
        <v>2123</v>
      </c>
      <c r="P516" s="31"/>
      <c r="Q516" s="30" t="s">
        <v>2124</v>
      </c>
      <c r="R516" s="30">
        <v>3321130</v>
      </c>
      <c r="S516" s="30">
        <v>642</v>
      </c>
      <c r="T516" s="30" t="s">
        <v>77</v>
      </c>
      <c r="U516" s="31">
        <v>1</v>
      </c>
      <c r="V516" s="33">
        <v>150</v>
      </c>
      <c r="W516" s="33">
        <v>150</v>
      </c>
      <c r="X516" s="31">
        <v>2013</v>
      </c>
      <c r="Y516" s="31" t="s">
        <v>92</v>
      </c>
      <c r="Z516" s="31">
        <v>2014</v>
      </c>
      <c r="AA516" s="31" t="s">
        <v>93</v>
      </c>
      <c r="AB516" s="31">
        <v>2014</v>
      </c>
      <c r="AC516" s="31" t="s">
        <v>93</v>
      </c>
      <c r="AD516" s="31">
        <v>2014</v>
      </c>
      <c r="AE516" s="31" t="s">
        <v>94</v>
      </c>
      <c r="AF516" s="31">
        <v>2014</v>
      </c>
      <c r="AG516" s="31" t="s">
        <v>94</v>
      </c>
      <c r="AH516" s="31">
        <v>2015</v>
      </c>
      <c r="AI516" s="31" t="s">
        <v>93</v>
      </c>
      <c r="AJ516" s="31" t="s">
        <v>107</v>
      </c>
      <c r="AK516" s="31" t="s">
        <v>108</v>
      </c>
      <c r="AL516" s="31"/>
      <c r="AM516" s="31" t="s">
        <v>288</v>
      </c>
      <c r="AN516" s="31" t="s">
        <v>289</v>
      </c>
      <c r="AO516" s="31"/>
      <c r="AP516" s="31"/>
      <c r="AQ516" s="31"/>
    </row>
    <row r="517" spans="1:44" ht="71.25" customHeight="1">
      <c r="A517" s="27">
        <f t="shared" ref="A517:A568" si="21">A516+1</f>
        <v>492</v>
      </c>
      <c r="B517" s="28" t="s">
        <v>2125</v>
      </c>
      <c r="C517" s="29" t="s">
        <v>133</v>
      </c>
      <c r="D517" s="30"/>
      <c r="E517" s="31"/>
      <c r="F517" s="30" t="s">
        <v>141</v>
      </c>
      <c r="G517" s="67" t="s">
        <v>1947</v>
      </c>
      <c r="H517" s="30" t="s">
        <v>71</v>
      </c>
      <c r="I517" s="67" t="s">
        <v>1947</v>
      </c>
      <c r="J517" s="67" t="s">
        <v>1947</v>
      </c>
      <c r="K517" s="32" t="s">
        <v>272</v>
      </c>
      <c r="L517" s="30" t="s">
        <v>1382</v>
      </c>
      <c r="M517" s="31" t="s">
        <v>2126</v>
      </c>
      <c r="N517" s="31" t="s">
        <v>2126</v>
      </c>
      <c r="O517" s="30" t="s">
        <v>2127</v>
      </c>
      <c r="P517" s="31"/>
      <c r="Q517" s="30" t="s">
        <v>1560</v>
      </c>
      <c r="R517" s="30">
        <v>7523040</v>
      </c>
      <c r="S517" s="30">
        <v>642</v>
      </c>
      <c r="T517" s="30" t="s">
        <v>77</v>
      </c>
      <c r="U517" s="31">
        <v>1</v>
      </c>
      <c r="V517" s="33">
        <v>700</v>
      </c>
      <c r="W517" s="33">
        <v>700</v>
      </c>
      <c r="X517" s="31">
        <v>2013</v>
      </c>
      <c r="Y517" s="31" t="s">
        <v>105</v>
      </c>
      <c r="Z517" s="31">
        <v>2014</v>
      </c>
      <c r="AA517" s="31" t="s">
        <v>106</v>
      </c>
      <c r="AB517" s="31">
        <v>2014</v>
      </c>
      <c r="AC517" s="31" t="s">
        <v>92</v>
      </c>
      <c r="AD517" s="31">
        <v>2014</v>
      </c>
      <c r="AE517" s="31" t="s">
        <v>92</v>
      </c>
      <c r="AF517" s="31">
        <v>2014</v>
      </c>
      <c r="AG517" s="31" t="s">
        <v>93</v>
      </c>
      <c r="AH517" s="31">
        <v>2015</v>
      </c>
      <c r="AI517" s="31" t="s">
        <v>92</v>
      </c>
      <c r="AJ517" s="31" t="s">
        <v>107</v>
      </c>
      <c r="AK517" s="31" t="s">
        <v>108</v>
      </c>
      <c r="AL517" s="31"/>
      <c r="AM517" s="31" t="s">
        <v>288</v>
      </c>
      <c r="AN517" s="31" t="s">
        <v>289</v>
      </c>
      <c r="AO517" s="31"/>
      <c r="AP517" s="31"/>
      <c r="AQ517" s="31" t="s">
        <v>963</v>
      </c>
    </row>
    <row r="518" spans="1:44" ht="42.75" customHeight="1">
      <c r="A518" s="27">
        <f t="shared" si="21"/>
        <v>493</v>
      </c>
      <c r="B518" s="28" t="s">
        <v>2128</v>
      </c>
      <c r="C518" s="29"/>
      <c r="D518" s="30"/>
      <c r="E518" s="31"/>
      <c r="F518" s="30" t="s">
        <v>141</v>
      </c>
      <c r="G518" s="67" t="s">
        <v>1947</v>
      </c>
      <c r="H518" s="30" t="s">
        <v>71</v>
      </c>
      <c r="I518" s="67" t="s">
        <v>1947</v>
      </c>
      <c r="J518" s="67" t="s">
        <v>1947</v>
      </c>
      <c r="K518" s="32" t="s">
        <v>272</v>
      </c>
      <c r="L518" s="30" t="s">
        <v>1382</v>
      </c>
      <c r="M518" s="31" t="s">
        <v>2129</v>
      </c>
      <c r="N518" s="31" t="s">
        <v>2130</v>
      </c>
      <c r="O518" s="30" t="s">
        <v>2131</v>
      </c>
      <c r="P518" s="31" t="s">
        <v>141</v>
      </c>
      <c r="Q518" s="30" t="s">
        <v>487</v>
      </c>
      <c r="R518" s="30">
        <v>6420020</v>
      </c>
      <c r="S518" s="30">
        <v>642</v>
      </c>
      <c r="T518" s="30" t="s">
        <v>77</v>
      </c>
      <c r="U518" s="31">
        <v>1</v>
      </c>
      <c r="V518" s="33">
        <v>380</v>
      </c>
      <c r="W518" s="33">
        <v>285</v>
      </c>
      <c r="X518" s="31">
        <v>2014</v>
      </c>
      <c r="Y518" s="31" t="s">
        <v>185</v>
      </c>
      <c r="Z518" s="31">
        <v>2014</v>
      </c>
      <c r="AA518" s="31" t="s">
        <v>131</v>
      </c>
      <c r="AB518" s="31">
        <v>2014</v>
      </c>
      <c r="AC518" s="31" t="s">
        <v>131</v>
      </c>
      <c r="AD518" s="31">
        <v>2014</v>
      </c>
      <c r="AE518" s="31" t="s">
        <v>104</v>
      </c>
      <c r="AF518" s="31">
        <v>2014</v>
      </c>
      <c r="AG518" s="31" t="s">
        <v>105</v>
      </c>
      <c r="AH518" s="31">
        <v>2015</v>
      </c>
      <c r="AI518" s="31" t="s">
        <v>104</v>
      </c>
      <c r="AJ518" s="31" t="s">
        <v>107</v>
      </c>
      <c r="AK518" s="31" t="s">
        <v>108</v>
      </c>
      <c r="AL518" s="31" t="s">
        <v>141</v>
      </c>
      <c r="AM518" s="31" t="s">
        <v>288</v>
      </c>
      <c r="AN518" s="31" t="s">
        <v>289</v>
      </c>
      <c r="AO518" s="31"/>
      <c r="AP518" s="31"/>
      <c r="AQ518" s="31"/>
    </row>
    <row r="519" spans="1:44" ht="56.25" customHeight="1">
      <c r="A519" s="27">
        <f t="shared" si="21"/>
        <v>494</v>
      </c>
      <c r="B519" s="28" t="s">
        <v>2132</v>
      </c>
      <c r="C519" s="29"/>
      <c r="D519" s="30"/>
      <c r="E519" s="31"/>
      <c r="F519" s="30" t="s">
        <v>141</v>
      </c>
      <c r="G519" s="67" t="s">
        <v>1947</v>
      </c>
      <c r="H519" s="30" t="s">
        <v>71</v>
      </c>
      <c r="I519" s="67" t="s">
        <v>1947</v>
      </c>
      <c r="J519" s="67" t="s">
        <v>1947</v>
      </c>
      <c r="K519" s="32" t="s">
        <v>272</v>
      </c>
      <c r="L519" s="30" t="s">
        <v>1382</v>
      </c>
      <c r="M519" s="31" t="s">
        <v>2133</v>
      </c>
      <c r="N519" s="31" t="str">
        <f>M519</f>
        <v>Услуги стационарной internet связи в офисе г. Сочи</v>
      </c>
      <c r="O519" s="30" t="s">
        <v>2131</v>
      </c>
      <c r="P519" s="31" t="s">
        <v>141</v>
      </c>
      <c r="Q519" s="30" t="s">
        <v>2134</v>
      </c>
      <c r="R519" s="30">
        <v>6420090</v>
      </c>
      <c r="S519" s="30">
        <v>642</v>
      </c>
      <c r="T519" s="30" t="s">
        <v>77</v>
      </c>
      <c r="U519" s="31">
        <v>1</v>
      </c>
      <c r="V519" s="33">
        <v>270</v>
      </c>
      <c r="W519" s="33">
        <v>202.5</v>
      </c>
      <c r="X519" s="31">
        <v>2014</v>
      </c>
      <c r="Y519" s="31" t="s">
        <v>185</v>
      </c>
      <c r="Z519" s="31">
        <v>2014</v>
      </c>
      <c r="AA519" s="31" t="s">
        <v>131</v>
      </c>
      <c r="AB519" s="31">
        <v>2014</v>
      </c>
      <c r="AC519" s="31" t="s">
        <v>131</v>
      </c>
      <c r="AD519" s="31">
        <v>2014</v>
      </c>
      <c r="AE519" s="31" t="s">
        <v>104</v>
      </c>
      <c r="AF519" s="31">
        <v>2014</v>
      </c>
      <c r="AG519" s="31" t="s">
        <v>105</v>
      </c>
      <c r="AH519" s="31">
        <v>2015</v>
      </c>
      <c r="AI519" s="31" t="s">
        <v>104</v>
      </c>
      <c r="AJ519" s="31" t="s">
        <v>107</v>
      </c>
      <c r="AK519" s="31" t="s">
        <v>108</v>
      </c>
      <c r="AL519" s="31" t="s">
        <v>141</v>
      </c>
      <c r="AM519" s="31" t="s">
        <v>288</v>
      </c>
      <c r="AN519" s="31" t="s">
        <v>289</v>
      </c>
      <c r="AO519" s="31"/>
      <c r="AP519" s="31"/>
      <c r="AQ519" s="31"/>
      <c r="AR519" s="59"/>
    </row>
    <row r="520" spans="1:44" ht="64.5" customHeight="1">
      <c r="A520" s="27">
        <f t="shared" si="21"/>
        <v>495</v>
      </c>
      <c r="B520" s="28" t="s">
        <v>2135</v>
      </c>
      <c r="C520" s="29"/>
      <c r="D520" s="30"/>
      <c r="E520" s="31"/>
      <c r="F520" s="30" t="s">
        <v>141</v>
      </c>
      <c r="G520" s="67" t="s">
        <v>1947</v>
      </c>
      <c r="H520" s="30" t="s">
        <v>71</v>
      </c>
      <c r="I520" s="67" t="s">
        <v>1947</v>
      </c>
      <c r="J520" s="67" t="s">
        <v>1947</v>
      </c>
      <c r="K520" s="32" t="s">
        <v>272</v>
      </c>
      <c r="L520" s="30" t="s">
        <v>1382</v>
      </c>
      <c r="M520" s="31" t="s">
        <v>2136</v>
      </c>
      <c r="N520" s="31" t="s">
        <v>2136</v>
      </c>
      <c r="O520" s="30" t="s">
        <v>2131</v>
      </c>
      <c r="P520" s="31" t="s">
        <v>141</v>
      </c>
      <c r="Q520" s="30" t="s">
        <v>2134</v>
      </c>
      <c r="R520" s="30">
        <v>6420090</v>
      </c>
      <c r="S520" s="30">
        <v>642</v>
      </c>
      <c r="T520" s="30" t="s">
        <v>77</v>
      </c>
      <c r="U520" s="31">
        <v>1</v>
      </c>
      <c r="V520" s="33">
        <v>360</v>
      </c>
      <c r="W520" s="33">
        <v>270</v>
      </c>
      <c r="X520" s="31">
        <v>2014</v>
      </c>
      <c r="Y520" s="31" t="s">
        <v>185</v>
      </c>
      <c r="Z520" s="31">
        <v>2014</v>
      </c>
      <c r="AA520" s="31" t="s">
        <v>131</v>
      </c>
      <c r="AB520" s="31">
        <v>2014</v>
      </c>
      <c r="AC520" s="31" t="s">
        <v>131</v>
      </c>
      <c r="AD520" s="31">
        <v>2014</v>
      </c>
      <c r="AE520" s="31" t="s">
        <v>104</v>
      </c>
      <c r="AF520" s="31">
        <v>2014</v>
      </c>
      <c r="AG520" s="31" t="s">
        <v>105</v>
      </c>
      <c r="AH520" s="31">
        <v>2015</v>
      </c>
      <c r="AI520" s="31" t="s">
        <v>104</v>
      </c>
      <c r="AJ520" s="31" t="s">
        <v>107</v>
      </c>
      <c r="AK520" s="31" t="s">
        <v>108</v>
      </c>
      <c r="AL520" s="31" t="s">
        <v>141</v>
      </c>
      <c r="AM520" s="31" t="s">
        <v>288</v>
      </c>
      <c r="AN520" s="31" t="s">
        <v>289</v>
      </c>
      <c r="AO520" s="31"/>
      <c r="AP520" s="31"/>
      <c r="AQ520" s="31"/>
      <c r="AR520" s="59"/>
    </row>
    <row r="521" spans="1:44" ht="72.75" customHeight="1">
      <c r="A521" s="27">
        <f t="shared" si="21"/>
        <v>496</v>
      </c>
      <c r="B521" s="28" t="s">
        <v>2137</v>
      </c>
      <c r="C521" s="29" t="s">
        <v>98</v>
      </c>
      <c r="D521" s="30"/>
      <c r="E521" s="31"/>
      <c r="F521" s="30" t="s">
        <v>141</v>
      </c>
      <c r="G521" s="67" t="s">
        <v>1947</v>
      </c>
      <c r="H521" s="30" t="s">
        <v>71</v>
      </c>
      <c r="I521" s="67" t="s">
        <v>1947</v>
      </c>
      <c r="J521" s="67" t="s">
        <v>1947</v>
      </c>
      <c r="K521" s="32" t="s">
        <v>272</v>
      </c>
      <c r="L521" s="30" t="s">
        <v>1382</v>
      </c>
      <c r="M521" s="31" t="s">
        <v>2138</v>
      </c>
      <c r="N521" s="31" t="s">
        <v>2138</v>
      </c>
      <c r="O521" s="30" t="s">
        <v>2131</v>
      </c>
      <c r="P521" s="31" t="s">
        <v>141</v>
      </c>
      <c r="Q521" s="30" t="s">
        <v>2139</v>
      </c>
      <c r="R521" s="30">
        <v>725</v>
      </c>
      <c r="S521" s="30">
        <v>642</v>
      </c>
      <c r="T521" s="30" t="s">
        <v>77</v>
      </c>
      <c r="U521" s="31">
        <v>1</v>
      </c>
      <c r="V521" s="48">
        <v>500</v>
      </c>
      <c r="W521" s="33">
        <v>73.333333333333329</v>
      </c>
      <c r="X521" s="31">
        <v>2014</v>
      </c>
      <c r="Y521" s="28" t="s">
        <v>93</v>
      </c>
      <c r="Z521" s="31">
        <v>2014</v>
      </c>
      <c r="AA521" s="28" t="s">
        <v>94</v>
      </c>
      <c r="AB521" s="31">
        <v>2014</v>
      </c>
      <c r="AC521" s="28" t="s">
        <v>94</v>
      </c>
      <c r="AD521" s="31">
        <v>2014</v>
      </c>
      <c r="AE521" s="28" t="s">
        <v>94</v>
      </c>
      <c r="AF521" s="31">
        <v>2014</v>
      </c>
      <c r="AG521" s="28" t="s">
        <v>94</v>
      </c>
      <c r="AH521" s="31">
        <v>2015</v>
      </c>
      <c r="AI521" s="31" t="s">
        <v>79</v>
      </c>
      <c r="AJ521" s="31" t="s">
        <v>107</v>
      </c>
      <c r="AK521" s="31" t="s">
        <v>108</v>
      </c>
      <c r="AL521" s="31" t="s">
        <v>141</v>
      </c>
      <c r="AM521" s="31" t="s">
        <v>288</v>
      </c>
      <c r="AN521" s="31" t="s">
        <v>289</v>
      </c>
      <c r="AO521" s="31"/>
      <c r="AP521" s="31"/>
      <c r="AQ521" s="31" t="s">
        <v>963</v>
      </c>
    </row>
    <row r="522" spans="1:44" ht="77.25" customHeight="1">
      <c r="A522" s="27">
        <f t="shared" si="21"/>
        <v>497</v>
      </c>
      <c r="B522" s="28" t="s">
        <v>2140</v>
      </c>
      <c r="C522" s="29" t="s">
        <v>98</v>
      </c>
      <c r="D522" s="30"/>
      <c r="E522" s="31"/>
      <c r="F522" s="30" t="s">
        <v>141</v>
      </c>
      <c r="G522" s="67" t="s">
        <v>1947</v>
      </c>
      <c r="H522" s="30" t="s">
        <v>71</v>
      </c>
      <c r="I522" s="67" t="s">
        <v>1947</v>
      </c>
      <c r="J522" s="67" t="s">
        <v>1947</v>
      </c>
      <c r="K522" s="32" t="s">
        <v>272</v>
      </c>
      <c r="L522" s="30" t="s">
        <v>2022</v>
      </c>
      <c r="M522" s="31" t="s">
        <v>2141</v>
      </c>
      <c r="N522" s="31" t="s">
        <v>2141</v>
      </c>
      <c r="O522" s="30" t="s">
        <v>2142</v>
      </c>
      <c r="P522" s="31" t="s">
        <v>141</v>
      </c>
      <c r="Q522" s="30" t="s">
        <v>2143</v>
      </c>
      <c r="R522" s="30">
        <v>7260090</v>
      </c>
      <c r="S522" s="30">
        <v>642</v>
      </c>
      <c r="T522" s="30" t="s">
        <v>77</v>
      </c>
      <c r="U522" s="31">
        <v>1</v>
      </c>
      <c r="V522" s="48">
        <v>200</v>
      </c>
      <c r="W522" s="33">
        <v>23.75</v>
      </c>
      <c r="X522" s="31">
        <v>2014</v>
      </c>
      <c r="Y522" s="31" t="s">
        <v>93</v>
      </c>
      <c r="Z522" s="31">
        <v>2014</v>
      </c>
      <c r="AA522" s="31" t="s">
        <v>94</v>
      </c>
      <c r="AB522" s="31">
        <v>2014</v>
      </c>
      <c r="AC522" s="31" t="s">
        <v>94</v>
      </c>
      <c r="AD522" s="31">
        <v>2014</v>
      </c>
      <c r="AE522" s="28" t="s">
        <v>94</v>
      </c>
      <c r="AF522" s="31">
        <v>2014</v>
      </c>
      <c r="AG522" s="28" t="s">
        <v>94</v>
      </c>
      <c r="AH522" s="31">
        <v>2015</v>
      </c>
      <c r="AI522" s="31" t="s">
        <v>78</v>
      </c>
      <c r="AJ522" s="28" t="s">
        <v>107</v>
      </c>
      <c r="AK522" s="28" t="s">
        <v>108</v>
      </c>
      <c r="AL522" s="31" t="s">
        <v>141</v>
      </c>
      <c r="AM522" s="31" t="s">
        <v>288</v>
      </c>
      <c r="AN522" s="31" t="s">
        <v>289</v>
      </c>
      <c r="AO522" s="31"/>
      <c r="AP522" s="31"/>
      <c r="AQ522" s="31" t="s">
        <v>963</v>
      </c>
    </row>
    <row r="523" spans="1:44" ht="49.5" customHeight="1">
      <c r="A523" s="27">
        <f t="shared" si="21"/>
        <v>498</v>
      </c>
      <c r="B523" s="28" t="s">
        <v>2144</v>
      </c>
      <c r="C523" s="29" t="s">
        <v>133</v>
      </c>
      <c r="D523" s="30"/>
      <c r="E523" s="31"/>
      <c r="F523" s="30" t="s">
        <v>141</v>
      </c>
      <c r="G523" s="67" t="s">
        <v>1947</v>
      </c>
      <c r="H523" s="30" t="s">
        <v>71</v>
      </c>
      <c r="I523" s="67" t="s">
        <v>1947</v>
      </c>
      <c r="J523" s="67" t="s">
        <v>1947</v>
      </c>
      <c r="K523" s="32" t="s">
        <v>2018</v>
      </c>
      <c r="L523" s="30" t="s">
        <v>2022</v>
      </c>
      <c r="M523" s="31" t="s">
        <v>2145</v>
      </c>
      <c r="N523" s="31" t="s">
        <v>2145</v>
      </c>
      <c r="O523" s="30" t="s">
        <v>2146</v>
      </c>
      <c r="P523" s="31" t="s">
        <v>141</v>
      </c>
      <c r="Q523" s="30" t="s">
        <v>91</v>
      </c>
      <c r="R523" s="30">
        <v>4010429</v>
      </c>
      <c r="S523" s="30">
        <v>642</v>
      </c>
      <c r="T523" s="30" t="s">
        <v>77</v>
      </c>
      <c r="U523" s="31">
        <v>1</v>
      </c>
      <c r="V523" s="33">
        <v>350</v>
      </c>
      <c r="W523" s="33">
        <v>350</v>
      </c>
      <c r="X523" s="31">
        <v>2014</v>
      </c>
      <c r="Y523" s="31" t="s">
        <v>93</v>
      </c>
      <c r="Z523" s="31">
        <v>2014</v>
      </c>
      <c r="AA523" s="31" t="s">
        <v>93</v>
      </c>
      <c r="AB523" s="31">
        <v>2014</v>
      </c>
      <c r="AC523" s="31" t="s">
        <v>94</v>
      </c>
      <c r="AD523" s="31">
        <v>2014</v>
      </c>
      <c r="AE523" s="31" t="s">
        <v>94</v>
      </c>
      <c r="AF523" s="31">
        <v>2014</v>
      </c>
      <c r="AG523" s="31" t="s">
        <v>78</v>
      </c>
      <c r="AH523" s="31">
        <v>2015</v>
      </c>
      <c r="AI523" s="31" t="s">
        <v>94</v>
      </c>
      <c r="AJ523" s="31" t="s">
        <v>107</v>
      </c>
      <c r="AK523" s="31" t="s">
        <v>108</v>
      </c>
      <c r="AL523" s="31" t="s">
        <v>141</v>
      </c>
      <c r="AM523" s="31" t="s">
        <v>288</v>
      </c>
      <c r="AN523" s="31" t="s">
        <v>289</v>
      </c>
      <c r="AO523" s="31"/>
      <c r="AP523" s="31"/>
      <c r="AQ523" s="31" t="s">
        <v>963</v>
      </c>
    </row>
    <row r="524" spans="1:44" ht="51.75" customHeight="1">
      <c r="A524" s="27">
        <f t="shared" si="21"/>
        <v>499</v>
      </c>
      <c r="B524" s="28" t="s">
        <v>2147</v>
      </c>
      <c r="C524" s="29" t="s">
        <v>133</v>
      </c>
      <c r="D524" s="30"/>
      <c r="E524" s="31"/>
      <c r="F524" s="30" t="s">
        <v>141</v>
      </c>
      <c r="G524" s="67" t="s">
        <v>1947</v>
      </c>
      <c r="H524" s="30" t="s">
        <v>71</v>
      </c>
      <c r="I524" s="67" t="s">
        <v>1947</v>
      </c>
      <c r="J524" s="67" t="s">
        <v>1947</v>
      </c>
      <c r="K524" s="32" t="s">
        <v>2148</v>
      </c>
      <c r="L524" s="30" t="s">
        <v>2022</v>
      </c>
      <c r="M524" s="31" t="s">
        <v>2149</v>
      </c>
      <c r="N524" s="31" t="s">
        <v>2149</v>
      </c>
      <c r="O524" s="30" t="s">
        <v>2150</v>
      </c>
      <c r="P524" s="31" t="s">
        <v>141</v>
      </c>
      <c r="Q524" s="30" t="s">
        <v>543</v>
      </c>
      <c r="R524" s="30">
        <v>7499090</v>
      </c>
      <c r="S524" s="30">
        <v>642</v>
      </c>
      <c r="T524" s="30" t="s">
        <v>77</v>
      </c>
      <c r="U524" s="31">
        <v>1</v>
      </c>
      <c r="V524" s="33">
        <v>250</v>
      </c>
      <c r="W524" s="33">
        <v>250</v>
      </c>
      <c r="X524" s="31">
        <v>2014</v>
      </c>
      <c r="Y524" s="31" t="s">
        <v>93</v>
      </c>
      <c r="Z524" s="31">
        <v>2014</v>
      </c>
      <c r="AA524" s="31" t="s">
        <v>93</v>
      </c>
      <c r="AB524" s="31">
        <v>2014</v>
      </c>
      <c r="AC524" s="31" t="s">
        <v>94</v>
      </c>
      <c r="AD524" s="31">
        <v>2014</v>
      </c>
      <c r="AE524" s="31" t="s">
        <v>94</v>
      </c>
      <c r="AF524" s="31">
        <v>2014</v>
      </c>
      <c r="AG524" s="31" t="s">
        <v>78</v>
      </c>
      <c r="AH524" s="31">
        <v>2015</v>
      </c>
      <c r="AI524" s="31" t="s">
        <v>94</v>
      </c>
      <c r="AJ524" s="31" t="s">
        <v>107</v>
      </c>
      <c r="AK524" s="31" t="s">
        <v>108</v>
      </c>
      <c r="AL524" s="31" t="s">
        <v>141</v>
      </c>
      <c r="AM524" s="31" t="s">
        <v>288</v>
      </c>
      <c r="AN524" s="31" t="s">
        <v>289</v>
      </c>
      <c r="AO524" s="31"/>
      <c r="AP524" s="31"/>
      <c r="AQ524" s="31" t="s">
        <v>963</v>
      </c>
    </row>
    <row r="525" spans="1:44" ht="81" customHeight="1">
      <c r="A525" s="27">
        <f t="shared" si="21"/>
        <v>500</v>
      </c>
      <c r="B525" s="28" t="s">
        <v>2151</v>
      </c>
      <c r="C525" s="29" t="s">
        <v>133</v>
      </c>
      <c r="D525" s="30"/>
      <c r="E525" s="31"/>
      <c r="F525" s="30" t="s">
        <v>141</v>
      </c>
      <c r="G525" s="67" t="s">
        <v>1947</v>
      </c>
      <c r="H525" s="30" t="s">
        <v>71</v>
      </c>
      <c r="I525" s="67" t="s">
        <v>1947</v>
      </c>
      <c r="J525" s="67" t="s">
        <v>1947</v>
      </c>
      <c r="K525" s="32" t="s">
        <v>2152</v>
      </c>
      <c r="L525" s="30" t="s">
        <v>2022</v>
      </c>
      <c r="M525" s="31" t="s">
        <v>2153</v>
      </c>
      <c r="N525" s="31" t="s">
        <v>2153</v>
      </c>
      <c r="O525" s="30" t="s">
        <v>2154</v>
      </c>
      <c r="P525" s="31" t="s">
        <v>141</v>
      </c>
      <c r="Q525" s="30" t="s">
        <v>2155</v>
      </c>
      <c r="R525" s="30">
        <v>5233000</v>
      </c>
      <c r="S525" s="30">
        <v>642</v>
      </c>
      <c r="T525" s="30" t="s">
        <v>77</v>
      </c>
      <c r="U525" s="31">
        <v>1</v>
      </c>
      <c r="V525" s="33">
        <v>200</v>
      </c>
      <c r="W525" s="33">
        <v>200</v>
      </c>
      <c r="X525" s="31">
        <v>2014</v>
      </c>
      <c r="Y525" s="31" t="s">
        <v>94</v>
      </c>
      <c r="Z525" s="31">
        <v>2014</v>
      </c>
      <c r="AA525" s="31" t="s">
        <v>94</v>
      </c>
      <c r="AB525" s="31">
        <v>2014</v>
      </c>
      <c r="AC525" s="31" t="s">
        <v>78</v>
      </c>
      <c r="AD525" s="31">
        <v>2014</v>
      </c>
      <c r="AE525" s="31" t="s">
        <v>78</v>
      </c>
      <c r="AF525" s="31">
        <v>2014</v>
      </c>
      <c r="AG525" s="31" t="s">
        <v>79</v>
      </c>
      <c r="AH525" s="31">
        <v>2015</v>
      </c>
      <c r="AI525" s="31" t="s">
        <v>78</v>
      </c>
      <c r="AJ525" s="31" t="s">
        <v>107</v>
      </c>
      <c r="AK525" s="31" t="s">
        <v>108</v>
      </c>
      <c r="AL525" s="31" t="s">
        <v>141</v>
      </c>
      <c r="AM525" s="31" t="s">
        <v>288</v>
      </c>
      <c r="AN525" s="31" t="s">
        <v>289</v>
      </c>
      <c r="AO525" s="31"/>
      <c r="AP525" s="31" t="s">
        <v>2156</v>
      </c>
      <c r="AQ525" s="31" t="s">
        <v>963</v>
      </c>
    </row>
    <row r="526" spans="1:44" ht="60" customHeight="1">
      <c r="A526" s="27">
        <f t="shared" si="21"/>
        <v>501</v>
      </c>
      <c r="B526" s="28" t="s">
        <v>2157</v>
      </c>
      <c r="C526" s="29"/>
      <c r="D526" s="30"/>
      <c r="E526" s="31"/>
      <c r="F526" s="30" t="s">
        <v>141</v>
      </c>
      <c r="G526" s="67" t="s">
        <v>1947</v>
      </c>
      <c r="H526" s="30" t="s">
        <v>71</v>
      </c>
      <c r="I526" s="67" t="s">
        <v>1947</v>
      </c>
      <c r="J526" s="67" t="s">
        <v>1947</v>
      </c>
      <c r="K526" s="32" t="s">
        <v>2158</v>
      </c>
      <c r="L526" s="30" t="s">
        <v>2022</v>
      </c>
      <c r="M526" s="31" t="s">
        <v>2159</v>
      </c>
      <c r="N526" s="31" t="s">
        <v>2159</v>
      </c>
      <c r="O526" s="30" t="s">
        <v>2160</v>
      </c>
      <c r="P526" s="31" t="s">
        <v>141</v>
      </c>
      <c r="Q526" s="30" t="s">
        <v>2003</v>
      </c>
      <c r="R526" s="30">
        <v>8519450</v>
      </c>
      <c r="S526" s="30">
        <v>642</v>
      </c>
      <c r="T526" s="30" t="s">
        <v>77</v>
      </c>
      <c r="U526" s="31">
        <v>1</v>
      </c>
      <c r="V526" s="33">
        <v>350</v>
      </c>
      <c r="W526" s="33">
        <v>350</v>
      </c>
      <c r="X526" s="31">
        <v>2014</v>
      </c>
      <c r="Y526" s="31" t="s">
        <v>93</v>
      </c>
      <c r="Z526" s="31">
        <v>2014</v>
      </c>
      <c r="AA526" s="31" t="s">
        <v>93</v>
      </c>
      <c r="AB526" s="31">
        <v>2014</v>
      </c>
      <c r="AC526" s="31" t="s">
        <v>94</v>
      </c>
      <c r="AD526" s="31">
        <v>2014</v>
      </c>
      <c r="AE526" s="31" t="s">
        <v>94</v>
      </c>
      <c r="AF526" s="31">
        <v>2014</v>
      </c>
      <c r="AG526" s="31" t="s">
        <v>78</v>
      </c>
      <c r="AH526" s="31">
        <v>2015</v>
      </c>
      <c r="AI526" s="31" t="s">
        <v>94</v>
      </c>
      <c r="AJ526" s="31" t="s">
        <v>107</v>
      </c>
      <c r="AK526" s="31" t="s">
        <v>108</v>
      </c>
      <c r="AL526" s="31" t="s">
        <v>141</v>
      </c>
      <c r="AM526" s="31" t="s">
        <v>288</v>
      </c>
      <c r="AN526" s="31" t="s">
        <v>289</v>
      </c>
      <c r="AO526" s="31"/>
      <c r="AP526" s="31"/>
      <c r="AQ526" s="31"/>
    </row>
    <row r="527" spans="1:44" ht="72.75" customHeight="1">
      <c r="A527" s="27">
        <f t="shared" si="21"/>
        <v>502</v>
      </c>
      <c r="B527" s="28" t="s">
        <v>2161</v>
      </c>
      <c r="C527" s="29" t="s">
        <v>2162</v>
      </c>
      <c r="D527" s="30" t="s">
        <v>141</v>
      </c>
      <c r="E527" s="31">
        <v>8</v>
      </c>
      <c r="F527" s="30" t="s">
        <v>141</v>
      </c>
      <c r="G527" s="67" t="s">
        <v>1310</v>
      </c>
      <c r="H527" s="30" t="s">
        <v>71</v>
      </c>
      <c r="I527" s="67" t="s">
        <v>1310</v>
      </c>
      <c r="J527" s="67" t="s">
        <v>1310</v>
      </c>
      <c r="K527" s="32" t="s">
        <v>1325</v>
      </c>
      <c r="L527" s="30" t="s">
        <v>1326</v>
      </c>
      <c r="M527" s="31" t="s">
        <v>2163</v>
      </c>
      <c r="N527" s="31" t="str">
        <f t="shared" ref="N527:N590" si="22">M527</f>
        <v>Сервисное обслуживание периметральных камер на объекте: ОП «Мобильные ГТЭС-Юг»</v>
      </c>
      <c r="O527" s="30" t="s">
        <v>1328</v>
      </c>
      <c r="P527" s="31" t="s">
        <v>141</v>
      </c>
      <c r="Q527" s="30" t="s">
        <v>1329</v>
      </c>
      <c r="R527" s="30" t="s">
        <v>1330</v>
      </c>
      <c r="S527" s="30">
        <v>642</v>
      </c>
      <c r="T527" s="30" t="s">
        <v>77</v>
      </c>
      <c r="U527" s="31">
        <v>1</v>
      </c>
      <c r="V527" s="33">
        <v>250</v>
      </c>
      <c r="W527" s="33">
        <f>V527</f>
        <v>250</v>
      </c>
      <c r="X527" s="31">
        <v>2013</v>
      </c>
      <c r="Y527" s="31" t="s">
        <v>105</v>
      </c>
      <c r="Z527" s="31">
        <v>2013</v>
      </c>
      <c r="AA527" s="31" t="s">
        <v>106</v>
      </c>
      <c r="AB527" s="31">
        <v>2013</v>
      </c>
      <c r="AC527" s="31" t="s">
        <v>92</v>
      </c>
      <c r="AD527" s="31">
        <v>2014</v>
      </c>
      <c r="AE527" s="31" t="s">
        <v>93</v>
      </c>
      <c r="AF527" s="31">
        <v>2014</v>
      </c>
      <c r="AG527" s="31" t="s">
        <v>93</v>
      </c>
      <c r="AH527" s="31">
        <v>2014</v>
      </c>
      <c r="AI527" s="31" t="s">
        <v>92</v>
      </c>
      <c r="AJ527" s="31" t="s">
        <v>107</v>
      </c>
      <c r="AK527" s="31" t="s">
        <v>108</v>
      </c>
      <c r="AL527" s="31" t="s">
        <v>141</v>
      </c>
      <c r="AM527" s="31" t="s">
        <v>288</v>
      </c>
      <c r="AN527" s="31" t="s">
        <v>289</v>
      </c>
      <c r="AO527" s="31" t="s">
        <v>141</v>
      </c>
      <c r="AP527" s="31"/>
      <c r="AQ527" s="31" t="s">
        <v>963</v>
      </c>
    </row>
    <row r="528" spans="1:44" ht="68.25" customHeight="1">
      <c r="A528" s="27">
        <f t="shared" si="21"/>
        <v>503</v>
      </c>
      <c r="B528" s="28" t="s">
        <v>2164</v>
      </c>
      <c r="C528" s="29" t="s">
        <v>2162</v>
      </c>
      <c r="D528" s="30" t="s">
        <v>141</v>
      </c>
      <c r="E528" s="31">
        <v>8</v>
      </c>
      <c r="F528" s="30" t="s">
        <v>141</v>
      </c>
      <c r="G528" s="67" t="s">
        <v>959</v>
      </c>
      <c r="H528" s="30" t="s">
        <v>71</v>
      </c>
      <c r="I528" s="67" t="str">
        <f>G528</f>
        <v>ОИТС</v>
      </c>
      <c r="J528" s="67" t="str">
        <f>G528</f>
        <v>ОИТС</v>
      </c>
      <c r="K528" s="32" t="s">
        <v>2165</v>
      </c>
      <c r="L528" s="30" t="s">
        <v>239</v>
      </c>
      <c r="M528" s="31" t="s">
        <v>2166</v>
      </c>
      <c r="N528" s="31" t="str">
        <f t="shared" si="22"/>
        <v>Учебные курсы по повышению квалификации сотрудников ОИТиС</v>
      </c>
      <c r="O528" s="30" t="s">
        <v>2167</v>
      </c>
      <c r="P528" s="31" t="s">
        <v>141</v>
      </c>
      <c r="Q528" s="30" t="s">
        <v>1303</v>
      </c>
      <c r="R528" s="30">
        <v>8090020</v>
      </c>
      <c r="S528" s="30">
        <v>796</v>
      </c>
      <c r="T528" s="30" t="s">
        <v>191</v>
      </c>
      <c r="U528" s="31">
        <v>1</v>
      </c>
      <c r="V528" s="33">
        <v>70</v>
      </c>
      <c r="W528" s="33">
        <f>V528</f>
        <v>70</v>
      </c>
      <c r="X528" s="31">
        <v>2014</v>
      </c>
      <c r="Y528" s="31" t="s">
        <v>93</v>
      </c>
      <c r="Z528" s="31">
        <v>2014</v>
      </c>
      <c r="AA528" s="31" t="s">
        <v>93</v>
      </c>
      <c r="AB528" s="31">
        <v>2014</v>
      </c>
      <c r="AC528" s="31" t="s">
        <v>93</v>
      </c>
      <c r="AD528" s="31">
        <v>2014</v>
      </c>
      <c r="AE528" s="31" t="s">
        <v>94</v>
      </c>
      <c r="AF528" s="31">
        <v>2014</v>
      </c>
      <c r="AG528" s="31" t="s">
        <v>94</v>
      </c>
      <c r="AH528" s="31">
        <v>2014</v>
      </c>
      <c r="AI528" s="31" t="s">
        <v>106</v>
      </c>
      <c r="AJ528" s="31" t="s">
        <v>256</v>
      </c>
      <c r="AK528" s="31" t="s">
        <v>83</v>
      </c>
      <c r="AL528" s="31" t="s">
        <v>141</v>
      </c>
      <c r="AM528" s="31" t="s">
        <v>288</v>
      </c>
      <c r="AN528" s="31" t="s">
        <v>289</v>
      </c>
      <c r="AO528" s="31" t="s">
        <v>141</v>
      </c>
      <c r="AP528" s="31"/>
      <c r="AQ528" s="31" t="s">
        <v>963</v>
      </c>
      <c r="AR528" s="88" t="s">
        <v>2168</v>
      </c>
    </row>
    <row r="529" spans="1:54" ht="81" customHeight="1">
      <c r="A529" s="27">
        <f t="shared" si="21"/>
        <v>504</v>
      </c>
      <c r="B529" s="28" t="s">
        <v>2169</v>
      </c>
      <c r="C529" s="29" t="s">
        <v>2162</v>
      </c>
      <c r="D529" s="30"/>
      <c r="E529" s="31"/>
      <c r="F529" s="30"/>
      <c r="G529" s="31" t="s">
        <v>70</v>
      </c>
      <c r="H529" s="30" t="s">
        <v>71</v>
      </c>
      <c r="I529" s="31" t="s">
        <v>70</v>
      </c>
      <c r="J529" s="31" t="s">
        <v>70</v>
      </c>
      <c r="K529" s="32" t="s">
        <v>99</v>
      </c>
      <c r="L529" s="30" t="s">
        <v>100</v>
      </c>
      <c r="M529" s="31" t="s">
        <v>2170</v>
      </c>
      <c r="N529" s="31" t="str">
        <f t="shared" si="22"/>
        <v>Услуга по закупке контейнеров хранения топлива КХТ 20.1Д</v>
      </c>
      <c r="O529" s="30" t="s">
        <v>2171</v>
      </c>
      <c r="P529" s="30"/>
      <c r="Q529" s="30" t="s">
        <v>184</v>
      </c>
      <c r="R529" s="30">
        <v>2915060</v>
      </c>
      <c r="S529" s="30">
        <v>692</v>
      </c>
      <c r="T529" s="30" t="s">
        <v>77</v>
      </c>
      <c r="U529" s="31">
        <v>1</v>
      </c>
      <c r="V529" s="33">
        <v>16000</v>
      </c>
      <c r="W529" s="33">
        <f>V529</f>
        <v>16000</v>
      </c>
      <c r="X529" s="30">
        <v>2013</v>
      </c>
      <c r="Y529" s="30" t="s">
        <v>92</v>
      </c>
      <c r="Z529" s="30">
        <v>2013</v>
      </c>
      <c r="AA529" s="30" t="s">
        <v>92</v>
      </c>
      <c r="AB529" s="30">
        <v>2014</v>
      </c>
      <c r="AC529" s="30" t="s">
        <v>93</v>
      </c>
      <c r="AD529" s="30">
        <v>2014</v>
      </c>
      <c r="AE529" s="30" t="s">
        <v>94</v>
      </c>
      <c r="AF529" s="31">
        <v>2014</v>
      </c>
      <c r="AG529" s="31" t="s">
        <v>94</v>
      </c>
      <c r="AH529" s="31">
        <v>2014</v>
      </c>
      <c r="AI529" s="31" t="s">
        <v>78</v>
      </c>
      <c r="AJ529" s="31" t="s">
        <v>226</v>
      </c>
      <c r="AK529" s="30" t="s">
        <v>108</v>
      </c>
      <c r="AL529" s="30"/>
      <c r="AM529" s="30"/>
      <c r="AN529" s="30"/>
      <c r="AO529" s="30" t="s">
        <v>141</v>
      </c>
      <c r="AP529" s="30" t="s">
        <v>141</v>
      </c>
      <c r="AQ529" s="30" t="s">
        <v>963</v>
      </c>
    </row>
    <row r="530" spans="1:54" ht="86.25" customHeight="1">
      <c r="A530" s="27">
        <f t="shared" si="21"/>
        <v>505</v>
      </c>
      <c r="B530" s="28" t="s">
        <v>2172</v>
      </c>
      <c r="C530" s="29" t="s">
        <v>2162</v>
      </c>
      <c r="D530" s="30" t="s">
        <v>141</v>
      </c>
      <c r="E530" s="31">
        <v>8</v>
      </c>
      <c r="F530" s="30" t="s">
        <v>141</v>
      </c>
      <c r="G530" s="67" t="s">
        <v>1046</v>
      </c>
      <c r="H530" s="30" t="s">
        <v>71</v>
      </c>
      <c r="I530" s="67" t="str">
        <f>G530</f>
        <v>Служба по автотранспорту</v>
      </c>
      <c r="J530" s="67" t="str">
        <f>G530</f>
        <v>Служба по автотранспорту</v>
      </c>
      <c r="K530" s="32" t="s">
        <v>2165</v>
      </c>
      <c r="L530" s="30" t="s">
        <v>239</v>
      </c>
      <c r="M530" s="31" t="s">
        <v>2173</v>
      </c>
      <c r="N530" s="31" t="str">
        <f t="shared" si="22"/>
        <v>Установка спутниковой системы «ГЛОНАСС/GPS» и услуги мониторинга автотранспорта, находящегося в эксплуатации в ОАО «Мобильные ГТЭС»</v>
      </c>
      <c r="O530" s="30" t="s">
        <v>2174</v>
      </c>
      <c r="P530" s="31" t="s">
        <v>141</v>
      </c>
      <c r="Q530" s="30">
        <v>5010000</v>
      </c>
      <c r="R530" s="30">
        <v>5010020</v>
      </c>
      <c r="S530" s="30">
        <v>796</v>
      </c>
      <c r="T530" s="30" t="s">
        <v>191</v>
      </c>
      <c r="U530" s="31">
        <v>33</v>
      </c>
      <c r="V530" s="33">
        <v>800</v>
      </c>
      <c r="W530" s="33">
        <f>V530</f>
        <v>800</v>
      </c>
      <c r="X530" s="31">
        <v>2014</v>
      </c>
      <c r="Y530" s="31" t="s">
        <v>93</v>
      </c>
      <c r="Z530" s="31">
        <v>2014</v>
      </c>
      <c r="AA530" s="31" t="s">
        <v>93</v>
      </c>
      <c r="AB530" s="31">
        <v>2014</v>
      </c>
      <c r="AC530" s="31" t="s">
        <v>93</v>
      </c>
      <c r="AD530" s="31">
        <v>2014</v>
      </c>
      <c r="AE530" s="31" t="s">
        <v>94</v>
      </c>
      <c r="AF530" s="31">
        <v>2014</v>
      </c>
      <c r="AG530" s="31" t="s">
        <v>94</v>
      </c>
      <c r="AH530" s="31">
        <v>2015</v>
      </c>
      <c r="AI530" s="31" t="s">
        <v>93</v>
      </c>
      <c r="AJ530" s="31" t="s">
        <v>107</v>
      </c>
      <c r="AK530" s="31" t="s">
        <v>108</v>
      </c>
      <c r="AL530" s="31" t="s">
        <v>141</v>
      </c>
      <c r="AM530" s="31" t="s">
        <v>288</v>
      </c>
      <c r="AN530" s="31" t="s">
        <v>289</v>
      </c>
      <c r="AO530" s="31" t="s">
        <v>141</v>
      </c>
      <c r="AP530" s="31"/>
      <c r="AQ530" s="31" t="s">
        <v>221</v>
      </c>
      <c r="AR530" s="88" t="s">
        <v>2175</v>
      </c>
    </row>
    <row r="531" spans="1:54" s="91" customFormat="1" ht="86.25" customHeight="1">
      <c r="A531" s="27">
        <f t="shared" si="21"/>
        <v>506</v>
      </c>
      <c r="B531" s="28" t="s">
        <v>2176</v>
      </c>
      <c r="C531" s="29" t="s">
        <v>2162</v>
      </c>
      <c r="D531" s="30" t="s">
        <v>141</v>
      </c>
      <c r="E531" s="31"/>
      <c r="F531" s="30" t="s">
        <v>539</v>
      </c>
      <c r="G531" s="31" t="s">
        <v>2177</v>
      </c>
      <c r="H531" s="30" t="s">
        <v>71</v>
      </c>
      <c r="I531" s="31" t="str">
        <f>G531</f>
        <v>Тех.Дирекция</v>
      </c>
      <c r="J531" s="31" t="str">
        <f>I531</f>
        <v>Тех.Дирекция</v>
      </c>
      <c r="K531" s="31" t="s">
        <v>238</v>
      </c>
      <c r="L531" s="31" t="s">
        <v>404</v>
      </c>
      <c r="M531" s="31" t="s">
        <v>2178</v>
      </c>
      <c r="N531" s="31" t="str">
        <f t="shared" si="22"/>
        <v>Покупка снегоуборочного инвентаря</v>
      </c>
      <c r="O531" s="30" t="s">
        <v>2179</v>
      </c>
      <c r="P531" s="30" t="s">
        <v>141</v>
      </c>
      <c r="Q531" s="30">
        <v>148920</v>
      </c>
      <c r="R531" s="30" t="s">
        <v>2180</v>
      </c>
      <c r="S531" s="30">
        <v>796</v>
      </c>
      <c r="T531" s="30" t="s">
        <v>191</v>
      </c>
      <c r="U531" s="31">
        <v>15</v>
      </c>
      <c r="V531" s="33">
        <v>20</v>
      </c>
      <c r="W531" s="60">
        <f>V531/12*12</f>
        <v>20</v>
      </c>
      <c r="X531" s="30">
        <v>2013</v>
      </c>
      <c r="Y531" s="30" t="s">
        <v>92</v>
      </c>
      <c r="Z531" s="30">
        <v>2013</v>
      </c>
      <c r="AA531" s="30" t="s">
        <v>92</v>
      </c>
      <c r="AB531" s="30">
        <v>2013</v>
      </c>
      <c r="AC531" s="30" t="s">
        <v>92</v>
      </c>
      <c r="AD531" s="30">
        <v>2014</v>
      </c>
      <c r="AE531" s="30" t="s">
        <v>93</v>
      </c>
      <c r="AF531" s="31">
        <v>2014</v>
      </c>
      <c r="AG531" s="30" t="s">
        <v>94</v>
      </c>
      <c r="AH531" s="31">
        <v>2014</v>
      </c>
      <c r="AI531" s="30" t="s">
        <v>94</v>
      </c>
      <c r="AJ531" s="31" t="s">
        <v>256</v>
      </c>
      <c r="AK531" s="30" t="s">
        <v>83</v>
      </c>
      <c r="AL531" s="30" t="s">
        <v>141</v>
      </c>
      <c r="AM531" s="30" t="s">
        <v>288</v>
      </c>
      <c r="AN531" s="30" t="s">
        <v>289</v>
      </c>
      <c r="AO531" s="61"/>
      <c r="AP531" s="30" t="s">
        <v>141</v>
      </c>
      <c r="AQ531" s="89" t="s">
        <v>221</v>
      </c>
      <c r="AR531" s="30" t="s">
        <v>1751</v>
      </c>
      <c r="AS531" s="90"/>
      <c r="AT531" s="90"/>
      <c r="AU531" s="90"/>
      <c r="AV531" s="90"/>
      <c r="AW531" s="90"/>
      <c r="AX531" s="90"/>
      <c r="AY531" s="90"/>
      <c r="AZ531" s="90"/>
      <c r="BA531" s="90"/>
      <c r="BB531" s="90"/>
    </row>
    <row r="532" spans="1:54" s="91" customFormat="1" ht="86.25" customHeight="1">
      <c r="A532" s="27">
        <f t="shared" si="21"/>
        <v>507</v>
      </c>
      <c r="B532" s="28" t="s">
        <v>2181</v>
      </c>
      <c r="C532" s="29" t="s">
        <v>2162</v>
      </c>
      <c r="D532" s="30" t="s">
        <v>141</v>
      </c>
      <c r="E532" s="31"/>
      <c r="F532" s="30" t="s">
        <v>539</v>
      </c>
      <c r="G532" s="31" t="s">
        <v>292</v>
      </c>
      <c r="H532" s="30" t="s">
        <v>71</v>
      </c>
      <c r="I532" s="31" t="str">
        <f>G532</f>
        <v>ОП Калининград</v>
      </c>
      <c r="J532" s="31" t="str">
        <f>I532</f>
        <v>ОП Калининград</v>
      </c>
      <c r="K532" s="31">
        <v>27000000000</v>
      </c>
      <c r="L532" s="31" t="s">
        <v>1447</v>
      </c>
      <c r="M532" s="31" t="s">
        <v>2182</v>
      </c>
      <c r="N532" s="31" t="str">
        <f t="shared" si="22"/>
        <v>Поставка сейфа и металлического шкафа для Обособленного подразделения «Мобильные ГТЭС Калининград»</v>
      </c>
      <c r="O532" s="30" t="s">
        <v>2183</v>
      </c>
      <c r="P532" s="30" t="s">
        <v>141</v>
      </c>
      <c r="Q532" s="30" t="s">
        <v>2184</v>
      </c>
      <c r="R532" s="30" t="s">
        <v>2185</v>
      </c>
      <c r="S532" s="30">
        <v>796</v>
      </c>
      <c r="T532" s="30" t="s">
        <v>191</v>
      </c>
      <c r="U532" s="31">
        <v>1</v>
      </c>
      <c r="V532" s="33">
        <v>40</v>
      </c>
      <c r="W532" s="60">
        <f>V532/12*12</f>
        <v>40</v>
      </c>
      <c r="X532" s="30">
        <v>2014</v>
      </c>
      <c r="Y532" s="30" t="s">
        <v>93</v>
      </c>
      <c r="Z532" s="30">
        <v>2014</v>
      </c>
      <c r="AA532" s="30" t="s">
        <v>93</v>
      </c>
      <c r="AB532" s="30">
        <v>2014</v>
      </c>
      <c r="AC532" s="30" t="s">
        <v>93</v>
      </c>
      <c r="AD532" s="30">
        <v>2014</v>
      </c>
      <c r="AE532" s="30" t="s">
        <v>94</v>
      </c>
      <c r="AF532" s="31">
        <v>2014</v>
      </c>
      <c r="AG532" s="30" t="s">
        <v>94</v>
      </c>
      <c r="AH532" s="31">
        <v>2014</v>
      </c>
      <c r="AI532" s="30" t="s">
        <v>79</v>
      </c>
      <c r="AJ532" s="31" t="s">
        <v>256</v>
      </c>
      <c r="AK532" s="30" t="s">
        <v>83</v>
      </c>
      <c r="AL532" s="30" t="s">
        <v>141</v>
      </c>
      <c r="AM532" s="30" t="s">
        <v>288</v>
      </c>
      <c r="AN532" s="30" t="s">
        <v>289</v>
      </c>
      <c r="AO532" s="61"/>
      <c r="AP532" s="30" t="s">
        <v>141</v>
      </c>
      <c r="AQ532" s="89" t="s">
        <v>221</v>
      </c>
      <c r="AR532" s="30" t="s">
        <v>1751</v>
      </c>
      <c r="AS532" s="90"/>
      <c r="AT532" s="90"/>
      <c r="AU532" s="90"/>
      <c r="AV532" s="90"/>
      <c r="AW532" s="90"/>
      <c r="AX532" s="90"/>
      <c r="AY532" s="90"/>
      <c r="AZ532" s="90"/>
      <c r="BA532" s="90"/>
      <c r="BB532" s="90"/>
    </row>
    <row r="533" spans="1:54" ht="103.5" customHeight="1">
      <c r="A533" s="27">
        <f t="shared" si="21"/>
        <v>508</v>
      </c>
      <c r="B533" s="28" t="s">
        <v>2186</v>
      </c>
      <c r="C533" s="29" t="s">
        <v>2162</v>
      </c>
      <c r="D533" s="30"/>
      <c r="E533" s="31"/>
      <c r="F533" s="30" t="s">
        <v>141</v>
      </c>
      <c r="G533" s="67" t="s">
        <v>1947</v>
      </c>
      <c r="H533" s="30" t="s">
        <v>71</v>
      </c>
      <c r="I533" s="67" t="s">
        <v>1947</v>
      </c>
      <c r="J533" s="67" t="s">
        <v>1947</v>
      </c>
      <c r="K533" s="32" t="s">
        <v>2152</v>
      </c>
      <c r="L533" s="30" t="s">
        <v>2022</v>
      </c>
      <c r="M533" s="31" t="s">
        <v>2187</v>
      </c>
      <c r="N533" s="31" t="str">
        <f t="shared" si="22"/>
        <v>Предоставление услуг мобильной связи для нужд Обособленного подразделения «Мобильные ГТЭС Сочи</v>
      </c>
      <c r="O533" s="30" t="s">
        <v>2188</v>
      </c>
      <c r="P533" s="31" t="s">
        <v>141</v>
      </c>
      <c r="Q533" s="30" t="s">
        <v>487</v>
      </c>
      <c r="R533" s="30">
        <v>6420090</v>
      </c>
      <c r="S533" s="30">
        <v>642</v>
      </c>
      <c r="T533" s="30" t="s">
        <v>77</v>
      </c>
      <c r="U533" s="31">
        <v>1</v>
      </c>
      <c r="V533" s="33">
        <v>1105</v>
      </c>
      <c r="W533" s="33">
        <f>V533</f>
        <v>1105</v>
      </c>
      <c r="X533" s="31">
        <v>2014</v>
      </c>
      <c r="Y533" s="31" t="s">
        <v>93</v>
      </c>
      <c r="Z533" s="31">
        <v>2014</v>
      </c>
      <c r="AA533" s="31" t="s">
        <v>94</v>
      </c>
      <c r="AB533" s="31">
        <v>2014</v>
      </c>
      <c r="AC533" s="31" t="s">
        <v>78</v>
      </c>
      <c r="AD533" s="31">
        <v>2014</v>
      </c>
      <c r="AE533" s="31" t="s">
        <v>78</v>
      </c>
      <c r="AF533" s="31">
        <v>2014</v>
      </c>
      <c r="AG533" s="31" t="s">
        <v>79</v>
      </c>
      <c r="AH533" s="31">
        <v>2015</v>
      </c>
      <c r="AI533" s="31" t="s">
        <v>78</v>
      </c>
      <c r="AJ533" s="31" t="s">
        <v>107</v>
      </c>
      <c r="AK533" s="31" t="s">
        <v>108</v>
      </c>
      <c r="AL533" s="31" t="s">
        <v>141</v>
      </c>
      <c r="AM533" s="31" t="s">
        <v>288</v>
      </c>
      <c r="AN533" s="31" t="s">
        <v>289</v>
      </c>
      <c r="AO533" s="31"/>
      <c r="AP533" s="31"/>
      <c r="AQ533" s="31" t="s">
        <v>221</v>
      </c>
    </row>
    <row r="534" spans="1:54" s="91" customFormat="1" ht="52.5" customHeight="1">
      <c r="A534" s="27">
        <f t="shared" si="21"/>
        <v>509</v>
      </c>
      <c r="B534" s="28" t="s">
        <v>2189</v>
      </c>
      <c r="C534" s="29" t="s">
        <v>2162</v>
      </c>
      <c r="D534" s="30" t="s">
        <v>141</v>
      </c>
      <c r="E534" s="31"/>
      <c r="F534" s="30" t="s">
        <v>539</v>
      </c>
      <c r="G534" s="31" t="s">
        <v>2177</v>
      </c>
      <c r="H534" s="30" t="s">
        <v>71</v>
      </c>
      <c r="I534" s="31" t="str">
        <f>G534</f>
        <v>Тех.Дирекция</v>
      </c>
      <c r="J534" s="31" t="str">
        <f>I534</f>
        <v>Тех.Дирекция</v>
      </c>
      <c r="K534" s="31">
        <v>46000000000</v>
      </c>
      <c r="L534" s="31" t="s">
        <v>2190</v>
      </c>
      <c r="M534" s="31" t="s">
        <v>2191</v>
      </c>
      <c r="N534" s="31" t="str">
        <f t="shared" si="22"/>
        <v>Закупка соленоидов</v>
      </c>
      <c r="O534" s="30" t="s">
        <v>425</v>
      </c>
      <c r="P534" s="30" t="s">
        <v>141</v>
      </c>
      <c r="Q534" s="30" t="s">
        <v>340</v>
      </c>
      <c r="R534" s="30">
        <v>3190040</v>
      </c>
      <c r="S534" s="30">
        <v>796</v>
      </c>
      <c r="T534" s="30" t="s">
        <v>191</v>
      </c>
      <c r="U534" s="31"/>
      <c r="V534" s="33">
        <v>325</v>
      </c>
      <c r="W534" s="60">
        <f>V534/12*12</f>
        <v>325</v>
      </c>
      <c r="X534" s="30">
        <v>2014</v>
      </c>
      <c r="Y534" s="30" t="s">
        <v>93</v>
      </c>
      <c r="Z534" s="30">
        <v>2014</v>
      </c>
      <c r="AA534" s="30" t="s">
        <v>93</v>
      </c>
      <c r="AB534" s="30">
        <v>2014</v>
      </c>
      <c r="AC534" s="30" t="s">
        <v>93</v>
      </c>
      <c r="AD534" s="30">
        <v>2014</v>
      </c>
      <c r="AE534" s="30" t="s">
        <v>93</v>
      </c>
      <c r="AF534" s="31">
        <v>2014</v>
      </c>
      <c r="AG534" s="30" t="s">
        <v>93</v>
      </c>
      <c r="AH534" s="31">
        <v>2014</v>
      </c>
      <c r="AI534" s="30" t="s">
        <v>94</v>
      </c>
      <c r="AJ534" s="31" t="s">
        <v>107</v>
      </c>
      <c r="AK534" s="30" t="s">
        <v>108</v>
      </c>
      <c r="AL534" s="30" t="s">
        <v>141</v>
      </c>
      <c r="AM534" s="30" t="s">
        <v>288</v>
      </c>
      <c r="AN534" s="30" t="s">
        <v>289</v>
      </c>
      <c r="AO534" s="61"/>
      <c r="AP534" s="30" t="s">
        <v>141</v>
      </c>
      <c r="AQ534" s="89" t="s">
        <v>221</v>
      </c>
      <c r="AR534" s="30" t="s">
        <v>1751</v>
      </c>
      <c r="AS534" s="90"/>
      <c r="AT534" s="90"/>
      <c r="AU534" s="90"/>
      <c r="AV534" s="90"/>
      <c r="AW534" s="90"/>
      <c r="AX534" s="90"/>
      <c r="AY534" s="90"/>
      <c r="AZ534" s="90"/>
      <c r="BA534" s="90"/>
      <c r="BB534" s="90"/>
    </row>
    <row r="535" spans="1:54" ht="70.5" customHeight="1">
      <c r="A535" s="27">
        <f t="shared" si="21"/>
        <v>510</v>
      </c>
      <c r="B535" s="28" t="s">
        <v>2192</v>
      </c>
      <c r="C535" s="29" t="s">
        <v>2162</v>
      </c>
      <c r="D535" s="30"/>
      <c r="E535" s="31"/>
      <c r="F535" s="30" t="s">
        <v>141</v>
      </c>
      <c r="G535" s="67" t="s">
        <v>1947</v>
      </c>
      <c r="H535" s="30" t="s">
        <v>71</v>
      </c>
      <c r="I535" s="67" t="s">
        <v>1947</v>
      </c>
      <c r="J535" s="67" t="s">
        <v>1947</v>
      </c>
      <c r="K535" s="32" t="s">
        <v>2152</v>
      </c>
      <c r="L535" s="30" t="s">
        <v>2022</v>
      </c>
      <c r="M535" s="31" t="s">
        <v>2193</v>
      </c>
      <c r="N535" s="31" t="str">
        <f t="shared" si="22"/>
        <v>Услуги по перевозке сотрудников Общества</v>
      </c>
      <c r="O535" s="30" t="s">
        <v>1979</v>
      </c>
      <c r="P535" s="31" t="s">
        <v>141</v>
      </c>
      <c r="Q535" s="30" t="s">
        <v>1532</v>
      </c>
      <c r="R535" s="30">
        <v>6022000</v>
      </c>
      <c r="S535" s="30">
        <v>642</v>
      </c>
      <c r="T535" s="30" t="s">
        <v>77</v>
      </c>
      <c r="U535" s="31">
        <v>1</v>
      </c>
      <c r="V535" s="33">
        <v>800</v>
      </c>
      <c r="W535" s="33">
        <f>V535</f>
        <v>800</v>
      </c>
      <c r="X535" s="31">
        <v>2014</v>
      </c>
      <c r="Y535" s="31" t="s">
        <v>93</v>
      </c>
      <c r="Z535" s="31">
        <v>2014</v>
      </c>
      <c r="AA535" s="31" t="s">
        <v>93</v>
      </c>
      <c r="AB535" s="31">
        <v>2014</v>
      </c>
      <c r="AC535" s="31" t="s">
        <v>93</v>
      </c>
      <c r="AD535" s="31">
        <v>2014</v>
      </c>
      <c r="AE535" s="31" t="s">
        <v>93</v>
      </c>
      <c r="AF535" s="31">
        <v>2014</v>
      </c>
      <c r="AG535" s="31" t="s">
        <v>94</v>
      </c>
      <c r="AH535" s="31">
        <v>2015</v>
      </c>
      <c r="AI535" s="31" t="s">
        <v>93</v>
      </c>
      <c r="AJ535" s="31" t="s">
        <v>107</v>
      </c>
      <c r="AK535" s="31" t="s">
        <v>108</v>
      </c>
      <c r="AL535" s="31" t="s">
        <v>141</v>
      </c>
      <c r="AM535" s="31" t="s">
        <v>288</v>
      </c>
      <c r="AN535" s="31" t="s">
        <v>289</v>
      </c>
      <c r="AO535" s="31"/>
      <c r="AP535" s="31"/>
      <c r="AQ535" s="31" t="s">
        <v>221</v>
      </c>
      <c r="AR535" s="30" t="s">
        <v>2194</v>
      </c>
    </row>
    <row r="536" spans="1:54" s="72" customFormat="1" ht="85.5" customHeight="1">
      <c r="A536" s="27">
        <f t="shared" si="21"/>
        <v>511</v>
      </c>
      <c r="B536" s="28" t="s">
        <v>2195</v>
      </c>
      <c r="C536" s="30" t="s">
        <v>2162</v>
      </c>
      <c r="D536" s="30" t="s">
        <v>141</v>
      </c>
      <c r="E536" s="31">
        <v>8</v>
      </c>
      <c r="F536" s="30" t="s">
        <v>141</v>
      </c>
      <c r="G536" s="31" t="s">
        <v>620</v>
      </c>
      <c r="H536" s="30" t="s">
        <v>71</v>
      </c>
      <c r="I536" s="31" t="str">
        <f>G536</f>
        <v>ПТО</v>
      </c>
      <c r="J536" s="31" t="str">
        <f>I536</f>
        <v>ПТО</v>
      </c>
      <c r="K536" s="32" t="s">
        <v>293</v>
      </c>
      <c r="L536" s="30" t="s">
        <v>306</v>
      </c>
      <c r="M536" s="67" t="s">
        <v>2196</v>
      </c>
      <c r="N536" s="67" t="str">
        <f t="shared" si="22"/>
        <v>Разработка проекта «Предельно допустимых выбросов загрязняющих веществ в атмосферу (ПДВ)», проекта «Нормативов образования отходов и лимитов на их размещение (ПНООЛР)»</v>
      </c>
      <c r="O536" s="30" t="s">
        <v>2197</v>
      </c>
      <c r="P536" s="30" t="s">
        <v>141</v>
      </c>
      <c r="Q536" s="30" t="s">
        <v>670</v>
      </c>
      <c r="R536" s="30">
        <v>7525050</v>
      </c>
      <c r="S536" s="30">
        <v>796</v>
      </c>
      <c r="T536" s="30" t="s">
        <v>191</v>
      </c>
      <c r="U536" s="31">
        <v>1</v>
      </c>
      <c r="V536" s="33">
        <v>600</v>
      </c>
      <c r="W536" s="92">
        <f>V536</f>
        <v>600</v>
      </c>
      <c r="X536" s="30">
        <v>2014</v>
      </c>
      <c r="Y536" s="30" t="s">
        <v>93</v>
      </c>
      <c r="Z536" s="30">
        <v>2014</v>
      </c>
      <c r="AA536" s="30" t="s">
        <v>93</v>
      </c>
      <c r="AB536" s="30">
        <v>2014</v>
      </c>
      <c r="AC536" s="30" t="s">
        <v>93</v>
      </c>
      <c r="AD536" s="30">
        <v>2014</v>
      </c>
      <c r="AE536" s="30" t="s">
        <v>94</v>
      </c>
      <c r="AF536" s="31">
        <v>2014</v>
      </c>
      <c r="AG536" s="31" t="s">
        <v>94</v>
      </c>
      <c r="AH536" s="31">
        <v>2014</v>
      </c>
      <c r="AI536" s="31" t="s">
        <v>131</v>
      </c>
      <c r="AJ536" s="31" t="s">
        <v>107</v>
      </c>
      <c r="AK536" s="30" t="s">
        <v>108</v>
      </c>
      <c r="AL536" s="30" t="s">
        <v>141</v>
      </c>
      <c r="AM536" s="30" t="s">
        <v>288</v>
      </c>
      <c r="AN536" s="30" t="s">
        <v>289</v>
      </c>
      <c r="AO536" s="30" t="s">
        <v>141</v>
      </c>
      <c r="AP536" s="30"/>
      <c r="AQ536" s="89" t="s">
        <v>2198</v>
      </c>
      <c r="AR536" s="30" t="s">
        <v>2199</v>
      </c>
    </row>
    <row r="537" spans="1:54" s="91" customFormat="1" ht="108" customHeight="1">
      <c r="A537" s="27">
        <f t="shared" si="21"/>
        <v>512</v>
      </c>
      <c r="B537" s="28" t="s">
        <v>2200</v>
      </c>
      <c r="C537" s="29" t="s">
        <v>2162</v>
      </c>
      <c r="D537" s="30" t="s">
        <v>141</v>
      </c>
      <c r="E537" s="31"/>
      <c r="F537" s="30" t="s">
        <v>539</v>
      </c>
      <c r="G537" s="31" t="s">
        <v>2201</v>
      </c>
      <c r="H537" s="30" t="s">
        <v>71</v>
      </c>
      <c r="I537" s="31" t="str">
        <f>G537</f>
        <v>ДРП</v>
      </c>
      <c r="J537" s="31" t="str">
        <f>I537</f>
        <v>ДРП</v>
      </c>
      <c r="K537" s="31" t="s">
        <v>238</v>
      </c>
      <c r="L537" s="31" t="s">
        <v>404</v>
      </c>
      <c r="M537" s="31" t="s">
        <v>2202</v>
      </c>
      <c r="N537" s="31" t="str">
        <f t="shared" si="22"/>
        <v>Услуги по проведению инспекционного контроля ОАО «Мобильные ГТЭС» на предмет соответствия требованиям ГОСТ Р ИСО 9001-2008 (ISO 9001:2008)</v>
      </c>
      <c r="O537" s="30" t="s">
        <v>2203</v>
      </c>
      <c r="P537" s="30" t="s">
        <v>141</v>
      </c>
      <c r="Q537" s="30" t="s">
        <v>765</v>
      </c>
      <c r="R537" s="30">
        <v>7423030</v>
      </c>
      <c r="S537" s="30">
        <v>796</v>
      </c>
      <c r="T537" s="30" t="s">
        <v>191</v>
      </c>
      <c r="U537" s="31">
        <v>1</v>
      </c>
      <c r="V537" s="33">
        <v>48</v>
      </c>
      <c r="W537" s="33">
        <f>V537/12*12</f>
        <v>48</v>
      </c>
      <c r="X537" s="30">
        <v>2014</v>
      </c>
      <c r="Y537" s="30" t="s">
        <v>93</v>
      </c>
      <c r="Z537" s="30">
        <v>2014</v>
      </c>
      <c r="AA537" s="30" t="s">
        <v>93</v>
      </c>
      <c r="AB537" s="30">
        <v>2014</v>
      </c>
      <c r="AC537" s="30" t="s">
        <v>93</v>
      </c>
      <c r="AD537" s="30">
        <v>2014</v>
      </c>
      <c r="AE537" s="30" t="s">
        <v>93</v>
      </c>
      <c r="AF537" s="30">
        <v>2014</v>
      </c>
      <c r="AG537" s="30" t="s">
        <v>93</v>
      </c>
      <c r="AH537" s="30">
        <v>2014</v>
      </c>
      <c r="AI537" s="30" t="s">
        <v>93</v>
      </c>
      <c r="AJ537" s="31" t="s">
        <v>256</v>
      </c>
      <c r="AK537" s="30" t="s">
        <v>83</v>
      </c>
      <c r="AL537" s="30" t="s">
        <v>141</v>
      </c>
      <c r="AM537" s="30" t="s">
        <v>288</v>
      </c>
      <c r="AN537" s="30" t="s">
        <v>289</v>
      </c>
      <c r="AO537" s="61"/>
      <c r="AP537" s="30" t="s">
        <v>141</v>
      </c>
      <c r="AQ537" s="89" t="s">
        <v>221</v>
      </c>
      <c r="AR537" s="30" t="s">
        <v>2204</v>
      </c>
      <c r="AS537" s="90"/>
      <c r="AT537" s="90"/>
      <c r="AU537" s="90"/>
      <c r="AV537" s="90"/>
      <c r="AW537" s="90"/>
      <c r="AX537" s="90"/>
      <c r="AY537" s="90"/>
      <c r="AZ537" s="90"/>
      <c r="BA537" s="90"/>
      <c r="BB537" s="90"/>
    </row>
    <row r="538" spans="1:54" s="91" customFormat="1" ht="108" customHeight="1">
      <c r="A538" s="27">
        <f t="shared" si="21"/>
        <v>513</v>
      </c>
      <c r="B538" s="28" t="s">
        <v>2205</v>
      </c>
      <c r="C538" s="29" t="s">
        <v>2206</v>
      </c>
      <c r="D538" s="30" t="s">
        <v>141</v>
      </c>
      <c r="E538" s="31"/>
      <c r="F538" s="30" t="s">
        <v>539</v>
      </c>
      <c r="G538" s="31" t="s">
        <v>292</v>
      </c>
      <c r="H538" s="30" t="s">
        <v>71</v>
      </c>
      <c r="I538" s="31" t="str">
        <f>G538</f>
        <v>ОП Калининград</v>
      </c>
      <c r="J538" s="31" t="str">
        <f>I538</f>
        <v>ОП Калининград</v>
      </c>
      <c r="K538" s="32" t="s">
        <v>293</v>
      </c>
      <c r="L538" s="30" t="s">
        <v>306</v>
      </c>
      <c r="M538" s="31" t="s">
        <v>2207</v>
      </c>
      <c r="N538" s="31" t="str">
        <f t="shared" si="22"/>
        <v xml:space="preserve">Поставка для Обособленного подразделения «Мобильные ГТЭС Калининград» мобильных туалетных кабин </v>
      </c>
      <c r="O538" s="30" t="s">
        <v>2208</v>
      </c>
      <c r="P538" s="30" t="s">
        <v>141</v>
      </c>
      <c r="Q538" s="30" t="s">
        <v>2209</v>
      </c>
      <c r="R538" s="30">
        <v>2522350</v>
      </c>
      <c r="S538" s="30">
        <v>796</v>
      </c>
      <c r="T538" s="30" t="s">
        <v>191</v>
      </c>
      <c r="U538" s="31">
        <v>2</v>
      </c>
      <c r="V538" s="48">
        <v>54</v>
      </c>
      <c r="W538" s="60">
        <f>V538/12*12</f>
        <v>54</v>
      </c>
      <c r="X538" s="30">
        <v>2014</v>
      </c>
      <c r="Y538" s="30" t="s">
        <v>93</v>
      </c>
      <c r="Z538" s="30">
        <v>2014</v>
      </c>
      <c r="AA538" s="30" t="s">
        <v>93</v>
      </c>
      <c r="AB538" s="30">
        <v>2014</v>
      </c>
      <c r="AC538" s="30" t="s">
        <v>93</v>
      </c>
      <c r="AD538" s="30">
        <v>2014</v>
      </c>
      <c r="AE538" s="29" t="s">
        <v>78</v>
      </c>
      <c r="AF538" s="30">
        <v>2014</v>
      </c>
      <c r="AG538" s="29" t="s">
        <v>79</v>
      </c>
      <c r="AH538" s="30">
        <v>2014</v>
      </c>
      <c r="AI538" s="30" t="s">
        <v>79</v>
      </c>
      <c r="AJ538" s="31" t="s">
        <v>256</v>
      </c>
      <c r="AK538" s="30" t="s">
        <v>83</v>
      </c>
      <c r="AL538" s="30" t="s">
        <v>141</v>
      </c>
      <c r="AM538" s="30" t="s">
        <v>288</v>
      </c>
      <c r="AN538" s="30" t="s">
        <v>289</v>
      </c>
      <c r="AO538" s="61"/>
      <c r="AP538" s="30" t="s">
        <v>141</v>
      </c>
      <c r="AQ538" s="89" t="s">
        <v>2210</v>
      </c>
      <c r="AR538" s="30" t="s">
        <v>1751</v>
      </c>
      <c r="AS538" s="90"/>
      <c r="AT538" s="90"/>
      <c r="AU538" s="90"/>
      <c r="AV538" s="90"/>
      <c r="AW538" s="90"/>
      <c r="AX538" s="90"/>
      <c r="AY538" s="90"/>
      <c r="AZ538" s="90"/>
      <c r="BA538" s="90"/>
      <c r="BB538" s="90"/>
    </row>
    <row r="539" spans="1:54" ht="70.5" customHeight="1">
      <c r="A539" s="27">
        <f t="shared" si="21"/>
        <v>514</v>
      </c>
      <c r="B539" s="28" t="s">
        <v>2211</v>
      </c>
      <c r="C539" s="29" t="s">
        <v>2162</v>
      </c>
      <c r="D539" s="30"/>
      <c r="E539" s="31"/>
      <c r="F539" s="30" t="s">
        <v>141</v>
      </c>
      <c r="G539" s="67" t="s">
        <v>1947</v>
      </c>
      <c r="H539" s="30" t="s">
        <v>71</v>
      </c>
      <c r="I539" s="67" t="s">
        <v>1947</v>
      </c>
      <c r="J539" s="67" t="s">
        <v>1947</v>
      </c>
      <c r="K539" s="32" t="s">
        <v>2212</v>
      </c>
      <c r="L539" s="30" t="s">
        <v>2022</v>
      </c>
      <c r="M539" s="31" t="s">
        <v>2213</v>
      </c>
      <c r="N539" s="31" t="str">
        <f t="shared" si="22"/>
        <v xml:space="preserve">Абонентский договор на энергоснабжение площадки МГТЭС 2 «Сочинская ТЭС» </v>
      </c>
      <c r="O539" s="30" t="s">
        <v>2214</v>
      </c>
      <c r="P539" s="31" t="s">
        <v>141</v>
      </c>
      <c r="Q539" s="30" t="s">
        <v>2215</v>
      </c>
      <c r="R539" s="30">
        <v>4010419</v>
      </c>
      <c r="S539" s="30">
        <v>642</v>
      </c>
      <c r="T539" s="30" t="s">
        <v>77</v>
      </c>
      <c r="U539" s="31">
        <v>1</v>
      </c>
      <c r="V539" s="33">
        <v>2000</v>
      </c>
      <c r="W539" s="33">
        <f>V539</f>
        <v>2000</v>
      </c>
      <c r="X539" s="31">
        <v>2013</v>
      </c>
      <c r="Y539" s="31" t="s">
        <v>92</v>
      </c>
      <c r="Z539" s="31">
        <v>2014</v>
      </c>
      <c r="AA539" s="31" t="s">
        <v>93</v>
      </c>
      <c r="AB539" s="31">
        <v>2014</v>
      </c>
      <c r="AC539" s="31" t="s">
        <v>93</v>
      </c>
      <c r="AD539" s="31">
        <v>2014</v>
      </c>
      <c r="AE539" s="31" t="s">
        <v>93</v>
      </c>
      <c r="AF539" s="31">
        <v>2014</v>
      </c>
      <c r="AG539" s="31" t="s">
        <v>93</v>
      </c>
      <c r="AH539" s="31">
        <v>2015</v>
      </c>
      <c r="AI539" s="31" t="s">
        <v>92</v>
      </c>
      <c r="AJ539" s="31" t="s">
        <v>82</v>
      </c>
      <c r="AK539" s="31" t="s">
        <v>83</v>
      </c>
      <c r="AL539" s="31" t="s">
        <v>141</v>
      </c>
      <c r="AM539" s="31" t="s">
        <v>288</v>
      </c>
      <c r="AN539" s="31" t="s">
        <v>289</v>
      </c>
      <c r="AO539" s="31" t="s">
        <v>2216</v>
      </c>
      <c r="AP539" s="31"/>
      <c r="AQ539" s="31" t="s">
        <v>221</v>
      </c>
      <c r="AR539" s="30" t="s">
        <v>2217</v>
      </c>
    </row>
    <row r="540" spans="1:54" s="91" customFormat="1" ht="67.5" customHeight="1">
      <c r="A540" s="27">
        <f t="shared" si="21"/>
        <v>515</v>
      </c>
      <c r="B540" s="28" t="s">
        <v>2218</v>
      </c>
      <c r="C540" s="29" t="s">
        <v>2162</v>
      </c>
      <c r="D540" s="30" t="s">
        <v>141</v>
      </c>
      <c r="E540" s="31"/>
      <c r="F540" s="30" t="s">
        <v>539</v>
      </c>
      <c r="G540" s="31" t="s">
        <v>2177</v>
      </c>
      <c r="H540" s="30" t="s">
        <v>71</v>
      </c>
      <c r="I540" s="31" t="str">
        <f t="shared" ref="I540:I557" si="23">G540</f>
        <v>Тех.Дирекция</v>
      </c>
      <c r="J540" s="31" t="str">
        <f>I540</f>
        <v>Тех.Дирекция</v>
      </c>
      <c r="K540" s="31" t="s">
        <v>238</v>
      </c>
      <c r="L540" s="31" t="s">
        <v>404</v>
      </c>
      <c r="M540" s="31" t="s">
        <v>2219</v>
      </c>
      <c r="N540" s="31" t="str">
        <f t="shared" si="22"/>
        <v>Оказание услуг по восстановлению работоспособности оборудования СДИК и ВКС</v>
      </c>
      <c r="O540" s="30" t="s">
        <v>2220</v>
      </c>
      <c r="P540" s="30" t="s">
        <v>141</v>
      </c>
      <c r="Q540" s="30" t="s">
        <v>2221</v>
      </c>
      <c r="R540" s="30">
        <v>3222000</v>
      </c>
      <c r="S540" s="30">
        <v>642</v>
      </c>
      <c r="T540" s="30" t="s">
        <v>77</v>
      </c>
      <c r="U540" s="31">
        <v>1</v>
      </c>
      <c r="V540" s="33">
        <v>1100</v>
      </c>
      <c r="W540" s="60">
        <f>V540/12*12</f>
        <v>1100</v>
      </c>
      <c r="X540" s="30">
        <v>2014</v>
      </c>
      <c r="Y540" s="30" t="s">
        <v>93</v>
      </c>
      <c r="Z540" s="30">
        <v>2014</v>
      </c>
      <c r="AA540" s="30" t="s">
        <v>93</v>
      </c>
      <c r="AB540" s="30">
        <v>2014</v>
      </c>
      <c r="AC540" s="30" t="s">
        <v>93</v>
      </c>
      <c r="AD540" s="30">
        <v>2014</v>
      </c>
      <c r="AE540" s="30" t="s">
        <v>94</v>
      </c>
      <c r="AF540" s="31">
        <v>2014</v>
      </c>
      <c r="AG540" s="30" t="s">
        <v>94</v>
      </c>
      <c r="AH540" s="31">
        <v>2014</v>
      </c>
      <c r="AI540" s="30" t="s">
        <v>79</v>
      </c>
      <c r="AJ540" s="31" t="s">
        <v>107</v>
      </c>
      <c r="AK540" s="30" t="s">
        <v>108</v>
      </c>
      <c r="AL540" s="30" t="s">
        <v>141</v>
      </c>
      <c r="AM540" s="30" t="s">
        <v>288</v>
      </c>
      <c r="AN540" s="30" t="s">
        <v>289</v>
      </c>
      <c r="AO540" s="61"/>
      <c r="AP540" s="30" t="s">
        <v>141</v>
      </c>
      <c r="AQ540" s="89" t="s">
        <v>221</v>
      </c>
      <c r="AR540" s="30" t="s">
        <v>2222</v>
      </c>
      <c r="AS540" s="90"/>
      <c r="AT540" s="90"/>
      <c r="AU540" s="90"/>
      <c r="AV540" s="90"/>
      <c r="AW540" s="90"/>
      <c r="AX540" s="90"/>
      <c r="AY540" s="90"/>
      <c r="AZ540" s="90"/>
      <c r="BA540" s="90"/>
      <c r="BB540" s="90"/>
    </row>
    <row r="541" spans="1:54" s="91" customFormat="1" ht="108" customHeight="1">
      <c r="A541" s="27">
        <f t="shared" si="21"/>
        <v>516</v>
      </c>
      <c r="B541" s="28" t="s">
        <v>2223</v>
      </c>
      <c r="C541" s="29" t="s">
        <v>2162</v>
      </c>
      <c r="D541" s="30" t="s">
        <v>141</v>
      </c>
      <c r="E541" s="31"/>
      <c r="F541" s="30" t="s">
        <v>539</v>
      </c>
      <c r="G541" s="31" t="s">
        <v>2201</v>
      </c>
      <c r="H541" s="30" t="s">
        <v>71</v>
      </c>
      <c r="I541" s="31" t="str">
        <f t="shared" si="23"/>
        <v>ДРП</v>
      </c>
      <c r="J541" s="31" t="str">
        <f>I541</f>
        <v>ДРП</v>
      </c>
      <c r="K541" s="31" t="s">
        <v>238</v>
      </c>
      <c r="L541" s="31" t="s">
        <v>404</v>
      </c>
      <c r="M541" s="31" t="s">
        <v>2224</v>
      </c>
      <c r="N541" s="31" t="str">
        <f t="shared" si="22"/>
        <v>Повышение квалификации руководителей и специалистов в строительстве и проектировании</v>
      </c>
      <c r="O541" s="30" t="s">
        <v>2225</v>
      </c>
      <c r="P541" s="30" t="s">
        <v>141</v>
      </c>
      <c r="Q541" s="30">
        <v>122600</v>
      </c>
      <c r="R541" s="30">
        <v>7490000</v>
      </c>
      <c r="S541" s="30">
        <v>642</v>
      </c>
      <c r="T541" s="30" t="s">
        <v>77</v>
      </c>
      <c r="U541" s="31">
        <v>1</v>
      </c>
      <c r="V541" s="33">
        <v>90</v>
      </c>
      <c r="W541" s="60">
        <f>V541/12*12</f>
        <v>90</v>
      </c>
      <c r="X541" s="30">
        <v>2014</v>
      </c>
      <c r="Y541" s="30" t="s">
        <v>93</v>
      </c>
      <c r="Z541" s="30">
        <v>2014</v>
      </c>
      <c r="AA541" s="30" t="s">
        <v>93</v>
      </c>
      <c r="AB541" s="30">
        <v>2014</v>
      </c>
      <c r="AC541" s="30" t="s">
        <v>93</v>
      </c>
      <c r="AD541" s="30">
        <v>2014</v>
      </c>
      <c r="AE541" s="30" t="s">
        <v>93</v>
      </c>
      <c r="AF541" s="30">
        <v>2014</v>
      </c>
      <c r="AG541" s="30" t="s">
        <v>93</v>
      </c>
      <c r="AH541" s="30">
        <v>2014</v>
      </c>
      <c r="AI541" s="30" t="s">
        <v>94</v>
      </c>
      <c r="AJ541" s="31" t="s">
        <v>256</v>
      </c>
      <c r="AK541" s="30" t="s">
        <v>83</v>
      </c>
      <c r="AL541" s="30" t="s">
        <v>141</v>
      </c>
      <c r="AM541" s="30" t="s">
        <v>288</v>
      </c>
      <c r="AN541" s="30" t="s">
        <v>289</v>
      </c>
      <c r="AO541" s="61"/>
      <c r="AP541" s="30" t="s">
        <v>141</v>
      </c>
      <c r="AQ541" s="89" t="s">
        <v>221</v>
      </c>
      <c r="AR541" s="30" t="s">
        <v>2168</v>
      </c>
      <c r="AS541" s="90"/>
      <c r="AT541" s="90"/>
      <c r="AU541" s="90"/>
      <c r="AV541" s="90"/>
      <c r="AW541" s="90"/>
      <c r="AX541" s="90"/>
      <c r="AY541" s="90"/>
      <c r="AZ541" s="90"/>
      <c r="BA541" s="90"/>
      <c r="BB541" s="90"/>
    </row>
    <row r="542" spans="1:54" s="91" customFormat="1" ht="124.5" customHeight="1">
      <c r="A542" s="27">
        <f t="shared" si="21"/>
        <v>517</v>
      </c>
      <c r="B542" s="28" t="s">
        <v>2226</v>
      </c>
      <c r="C542" s="29" t="s">
        <v>2162</v>
      </c>
      <c r="D542" s="30" t="s">
        <v>141</v>
      </c>
      <c r="E542" s="31"/>
      <c r="F542" s="30" t="s">
        <v>539</v>
      </c>
      <c r="G542" s="31" t="s">
        <v>620</v>
      </c>
      <c r="H542" s="30" t="s">
        <v>71</v>
      </c>
      <c r="I542" s="31" t="str">
        <f t="shared" si="23"/>
        <v>ПТО</v>
      </c>
      <c r="J542" s="31" t="str">
        <f>I542</f>
        <v>ПТО</v>
      </c>
      <c r="K542" s="31">
        <v>3720000136</v>
      </c>
      <c r="L542" s="31"/>
      <c r="M542" s="31" t="s">
        <v>2227</v>
      </c>
      <c r="N542" s="31" t="str">
        <f t="shared" si="22"/>
        <v>Услуги по подготовке и предоставлению справок о фоновых концентрациях загрязняющих веществ в атмосферном воздухе, о климатической характеристике и о коэффициенте рельефа в районе размещения дополнительных мобильных ГТЭС на ПС 220 кВ «Кирилловская», пос. Гайдук, г. Новороссийск</v>
      </c>
      <c r="O542" s="30" t="s">
        <v>2228</v>
      </c>
      <c r="P542" s="30" t="s">
        <v>141</v>
      </c>
      <c r="Q542" s="30" t="s">
        <v>2229</v>
      </c>
      <c r="R542" s="30">
        <v>7426000</v>
      </c>
      <c r="S542" s="30">
        <v>642</v>
      </c>
      <c r="T542" s="30" t="s">
        <v>77</v>
      </c>
      <c r="U542" s="31">
        <v>1</v>
      </c>
      <c r="V542" s="33">
        <v>30</v>
      </c>
      <c r="W542" s="60">
        <f>V542/12*12</f>
        <v>30</v>
      </c>
      <c r="X542" s="30">
        <v>2014</v>
      </c>
      <c r="Y542" s="30" t="s">
        <v>93</v>
      </c>
      <c r="Z542" s="30">
        <v>2014</v>
      </c>
      <c r="AA542" s="30" t="s">
        <v>93</v>
      </c>
      <c r="AB542" s="30">
        <v>2014</v>
      </c>
      <c r="AC542" s="30" t="s">
        <v>93</v>
      </c>
      <c r="AD542" s="30">
        <v>2014</v>
      </c>
      <c r="AE542" s="30" t="s">
        <v>94</v>
      </c>
      <c r="AF542" s="31">
        <v>2014</v>
      </c>
      <c r="AG542" s="30" t="s">
        <v>93</v>
      </c>
      <c r="AH542" s="31">
        <v>2014</v>
      </c>
      <c r="AI542" s="30" t="s">
        <v>78</v>
      </c>
      <c r="AJ542" s="31" t="s">
        <v>256</v>
      </c>
      <c r="AK542" s="30" t="s">
        <v>83</v>
      </c>
      <c r="AL542" s="30" t="s">
        <v>141</v>
      </c>
      <c r="AM542" s="30" t="s">
        <v>288</v>
      </c>
      <c r="AN542" s="30" t="s">
        <v>289</v>
      </c>
      <c r="AO542" s="61"/>
      <c r="AP542" s="30" t="s">
        <v>141</v>
      </c>
      <c r="AQ542" s="89" t="s">
        <v>221</v>
      </c>
      <c r="AR542" s="30" t="s">
        <v>2199</v>
      </c>
      <c r="AS542" s="90"/>
      <c r="AT542" s="90"/>
      <c r="AU542" s="90"/>
      <c r="AV542" s="90"/>
      <c r="AW542" s="90"/>
      <c r="AX542" s="90"/>
      <c r="AY542" s="90"/>
      <c r="AZ542" s="90"/>
      <c r="BA542" s="90"/>
      <c r="BB542" s="90"/>
    </row>
    <row r="543" spans="1:54" s="91" customFormat="1" ht="124.5" customHeight="1">
      <c r="A543" s="27">
        <f t="shared" si="21"/>
        <v>518</v>
      </c>
      <c r="B543" s="28" t="s">
        <v>2230</v>
      </c>
      <c r="C543" s="29" t="s">
        <v>2162</v>
      </c>
      <c r="D543" s="30" t="s">
        <v>141</v>
      </c>
      <c r="E543" s="31"/>
      <c r="F543" s="30" t="s">
        <v>539</v>
      </c>
      <c r="G543" s="31" t="s">
        <v>620</v>
      </c>
      <c r="H543" s="30" t="s">
        <v>71</v>
      </c>
      <c r="I543" s="31" t="str">
        <f t="shared" si="23"/>
        <v>ПТО</v>
      </c>
      <c r="J543" s="31" t="str">
        <f>I543</f>
        <v>ПТО</v>
      </c>
      <c r="K543" s="31">
        <v>27701000</v>
      </c>
      <c r="L543" s="31"/>
      <c r="M543" s="31" t="s">
        <v>2231</v>
      </c>
      <c r="N543" s="31" t="str">
        <f t="shared" si="22"/>
        <v>Услуги по подготовке и предоставлению справок о фоновых концентрациях загрязняющих веществ в атмосферном воздухе, о климатической характеристике и о коэффициенте рельефа в районе размещения мобильных ГТЭС на территории ТЭЦ-1 г. Калининграда</v>
      </c>
      <c r="O543" s="30" t="s">
        <v>2228</v>
      </c>
      <c r="P543" s="30" t="s">
        <v>141</v>
      </c>
      <c r="Q543" s="30" t="s">
        <v>2229</v>
      </c>
      <c r="R543" s="30">
        <v>7426000</v>
      </c>
      <c r="S543" s="30">
        <v>642</v>
      </c>
      <c r="T543" s="30" t="s">
        <v>77</v>
      </c>
      <c r="U543" s="31">
        <v>1</v>
      </c>
      <c r="V543" s="33">
        <v>30</v>
      </c>
      <c r="W543" s="60">
        <f>V543/12*12</f>
        <v>30</v>
      </c>
      <c r="X543" s="30">
        <v>2014</v>
      </c>
      <c r="Y543" s="30" t="s">
        <v>93</v>
      </c>
      <c r="Z543" s="30">
        <v>2014</v>
      </c>
      <c r="AA543" s="30" t="s">
        <v>93</v>
      </c>
      <c r="AB543" s="30">
        <v>2014</v>
      </c>
      <c r="AC543" s="30" t="s">
        <v>93</v>
      </c>
      <c r="AD543" s="30">
        <v>2014</v>
      </c>
      <c r="AE543" s="30" t="s">
        <v>94</v>
      </c>
      <c r="AF543" s="31">
        <v>2014</v>
      </c>
      <c r="AG543" s="30" t="s">
        <v>93</v>
      </c>
      <c r="AH543" s="31">
        <v>2014</v>
      </c>
      <c r="AI543" s="30" t="s">
        <v>78</v>
      </c>
      <c r="AJ543" s="31" t="s">
        <v>256</v>
      </c>
      <c r="AK543" s="30" t="s">
        <v>83</v>
      </c>
      <c r="AL543" s="30" t="s">
        <v>141</v>
      </c>
      <c r="AM543" s="30" t="s">
        <v>288</v>
      </c>
      <c r="AN543" s="30" t="s">
        <v>289</v>
      </c>
      <c r="AO543" s="61"/>
      <c r="AP543" s="30" t="s">
        <v>141</v>
      </c>
      <c r="AQ543" s="89" t="s">
        <v>221</v>
      </c>
      <c r="AR543" s="30" t="s">
        <v>2199</v>
      </c>
      <c r="AS543" s="90"/>
      <c r="AT543" s="90"/>
      <c r="AU543" s="90"/>
      <c r="AV543" s="90"/>
      <c r="AW543" s="90"/>
      <c r="AX543" s="90"/>
      <c r="AY543" s="90"/>
      <c r="AZ543" s="90"/>
      <c r="BA543" s="90"/>
      <c r="BB543" s="90"/>
    </row>
    <row r="544" spans="1:54" ht="86.25" customHeight="1">
      <c r="A544" s="27">
        <f t="shared" si="21"/>
        <v>519</v>
      </c>
      <c r="B544" s="28" t="s">
        <v>2232</v>
      </c>
      <c r="C544" s="29" t="s">
        <v>2162</v>
      </c>
      <c r="D544" s="30" t="s">
        <v>141</v>
      </c>
      <c r="E544" s="31">
        <v>8</v>
      </c>
      <c r="F544" s="30" t="s">
        <v>141</v>
      </c>
      <c r="G544" s="67" t="s">
        <v>1046</v>
      </c>
      <c r="H544" s="30" t="s">
        <v>71</v>
      </c>
      <c r="I544" s="67" t="str">
        <f t="shared" si="23"/>
        <v>Служба по автотранспорту</v>
      </c>
      <c r="J544" s="67" t="str">
        <f t="shared" ref="J544:J554" si="24">G544</f>
        <v>Служба по автотранспорту</v>
      </c>
      <c r="K544" s="32" t="s">
        <v>2165</v>
      </c>
      <c r="L544" s="30" t="s">
        <v>239</v>
      </c>
      <c r="M544" s="31" t="s">
        <v>2233</v>
      </c>
      <c r="N544" s="31" t="str">
        <f t="shared" si="22"/>
        <v>Приобретение шести знаков «Опасность»</v>
      </c>
      <c r="O544" s="30" t="s">
        <v>2234</v>
      </c>
      <c r="P544" s="31" t="s">
        <v>141</v>
      </c>
      <c r="Q544" s="30" t="s">
        <v>2235</v>
      </c>
      <c r="R544" s="30" t="s">
        <v>2236</v>
      </c>
      <c r="S544" s="30">
        <v>796</v>
      </c>
      <c r="T544" s="30" t="s">
        <v>191</v>
      </c>
      <c r="U544" s="31">
        <v>6</v>
      </c>
      <c r="V544" s="33">
        <v>10</v>
      </c>
      <c r="W544" s="33">
        <f t="shared" ref="W544:W561" si="25">V544</f>
        <v>10</v>
      </c>
      <c r="X544" s="31">
        <v>2014</v>
      </c>
      <c r="Y544" s="31" t="s">
        <v>93</v>
      </c>
      <c r="Z544" s="31">
        <v>2014</v>
      </c>
      <c r="AA544" s="31" t="s">
        <v>93</v>
      </c>
      <c r="AB544" s="31">
        <v>2014</v>
      </c>
      <c r="AC544" s="31" t="s">
        <v>93</v>
      </c>
      <c r="AD544" s="31">
        <v>2014</v>
      </c>
      <c r="AE544" s="31" t="s">
        <v>94</v>
      </c>
      <c r="AF544" s="31">
        <v>2014</v>
      </c>
      <c r="AG544" s="31" t="s">
        <v>94</v>
      </c>
      <c r="AH544" s="31">
        <v>2014</v>
      </c>
      <c r="AI544" s="31" t="s">
        <v>94</v>
      </c>
      <c r="AJ544" s="31" t="s">
        <v>256</v>
      </c>
      <c r="AK544" s="31" t="s">
        <v>83</v>
      </c>
      <c r="AL544" s="31" t="s">
        <v>141</v>
      </c>
      <c r="AM544" s="31" t="s">
        <v>288</v>
      </c>
      <c r="AN544" s="31" t="s">
        <v>289</v>
      </c>
      <c r="AO544" s="31" t="s">
        <v>141</v>
      </c>
      <c r="AP544" s="31"/>
      <c r="AQ544" s="31" t="s">
        <v>1051</v>
      </c>
      <c r="AR544" s="88" t="s">
        <v>2237</v>
      </c>
    </row>
    <row r="545" spans="1:45" ht="67.5" customHeight="1">
      <c r="A545" s="27">
        <f t="shared" si="21"/>
        <v>520</v>
      </c>
      <c r="B545" s="28" t="s">
        <v>2238</v>
      </c>
      <c r="C545" s="29" t="s">
        <v>2162</v>
      </c>
      <c r="D545" s="30" t="s">
        <v>141</v>
      </c>
      <c r="E545" s="31">
        <v>8</v>
      </c>
      <c r="F545" s="30" t="s">
        <v>141</v>
      </c>
      <c r="G545" s="67" t="s">
        <v>852</v>
      </c>
      <c r="H545" s="30" t="s">
        <v>71</v>
      </c>
      <c r="I545" s="67" t="str">
        <f t="shared" si="23"/>
        <v>АХО</v>
      </c>
      <c r="J545" s="67" t="str">
        <f t="shared" si="24"/>
        <v>АХО</v>
      </c>
      <c r="K545" s="32" t="s">
        <v>2165</v>
      </c>
      <c r="L545" s="30" t="s">
        <v>239</v>
      </c>
      <c r="M545" s="31" t="s">
        <v>2239</v>
      </c>
      <c r="N545" s="31" t="str">
        <f t="shared" si="22"/>
        <v>Поставка климатической техники</v>
      </c>
      <c r="O545" s="30" t="s">
        <v>2240</v>
      </c>
      <c r="P545" s="31" t="s">
        <v>141</v>
      </c>
      <c r="Q545" s="30">
        <v>52451</v>
      </c>
      <c r="R545" s="30">
        <v>52451</v>
      </c>
      <c r="S545" s="30">
        <v>642</v>
      </c>
      <c r="T545" s="30" t="s">
        <v>77</v>
      </c>
      <c r="U545" s="31">
        <v>1</v>
      </c>
      <c r="V545" s="33">
        <v>95</v>
      </c>
      <c r="W545" s="33">
        <f t="shared" si="25"/>
        <v>95</v>
      </c>
      <c r="X545" s="31">
        <v>2014</v>
      </c>
      <c r="Y545" s="31" t="s">
        <v>93</v>
      </c>
      <c r="Z545" s="31">
        <v>2014</v>
      </c>
      <c r="AA545" s="31" t="s">
        <v>93</v>
      </c>
      <c r="AB545" s="31">
        <v>2014</v>
      </c>
      <c r="AC545" s="31" t="s">
        <v>93</v>
      </c>
      <c r="AD545" s="31">
        <v>2014</v>
      </c>
      <c r="AE545" s="31" t="s">
        <v>94</v>
      </c>
      <c r="AF545" s="31">
        <v>2014</v>
      </c>
      <c r="AG545" s="31" t="s">
        <v>94</v>
      </c>
      <c r="AH545" s="31">
        <v>2014</v>
      </c>
      <c r="AI545" s="31" t="s">
        <v>94</v>
      </c>
      <c r="AJ545" s="31" t="s">
        <v>256</v>
      </c>
      <c r="AK545" s="31" t="s">
        <v>83</v>
      </c>
      <c r="AL545" s="31" t="s">
        <v>141</v>
      </c>
      <c r="AM545" s="31" t="s">
        <v>288</v>
      </c>
      <c r="AN545" s="31" t="s">
        <v>289</v>
      </c>
      <c r="AO545" s="31" t="s">
        <v>141</v>
      </c>
      <c r="AP545" s="31"/>
      <c r="AQ545" s="31" t="s">
        <v>1051</v>
      </c>
      <c r="AR545" s="88" t="s">
        <v>1751</v>
      </c>
    </row>
    <row r="546" spans="1:45" ht="86.25" customHeight="1">
      <c r="A546" s="27">
        <f t="shared" si="21"/>
        <v>521</v>
      </c>
      <c r="B546" s="28" t="s">
        <v>2241</v>
      </c>
      <c r="C546" s="29" t="s">
        <v>2162</v>
      </c>
      <c r="D546" s="30" t="s">
        <v>141</v>
      </c>
      <c r="E546" s="31">
        <v>8</v>
      </c>
      <c r="F546" s="30" t="s">
        <v>141</v>
      </c>
      <c r="G546" s="67" t="s">
        <v>1046</v>
      </c>
      <c r="H546" s="30" t="s">
        <v>71</v>
      </c>
      <c r="I546" s="67" t="str">
        <f t="shared" si="23"/>
        <v>Служба по автотранспорту</v>
      </c>
      <c r="J546" s="67" t="str">
        <f t="shared" si="24"/>
        <v>Служба по автотранспорту</v>
      </c>
      <c r="K546" s="32" t="s">
        <v>2165</v>
      </c>
      <c r="L546" s="30" t="s">
        <v>239</v>
      </c>
      <c r="M546" s="31" t="s">
        <v>2242</v>
      </c>
      <c r="N546" s="31" t="str">
        <f t="shared" si="22"/>
        <v>Закупка нового автомобиля</v>
      </c>
      <c r="O546" s="30" t="s">
        <v>1048</v>
      </c>
      <c r="P546" s="31" t="s">
        <v>141</v>
      </c>
      <c r="Q546" s="30">
        <v>5010000</v>
      </c>
      <c r="R546" s="30">
        <v>5010020</v>
      </c>
      <c r="S546" s="30">
        <v>796</v>
      </c>
      <c r="T546" s="30" t="s">
        <v>191</v>
      </c>
      <c r="U546" s="31">
        <v>1</v>
      </c>
      <c r="V546" s="33">
        <v>1300</v>
      </c>
      <c r="W546" s="33">
        <f t="shared" si="25"/>
        <v>1300</v>
      </c>
      <c r="X546" s="31">
        <v>2014</v>
      </c>
      <c r="Y546" s="31" t="s">
        <v>93</v>
      </c>
      <c r="Z546" s="31">
        <v>2014</v>
      </c>
      <c r="AA546" s="31" t="s">
        <v>93</v>
      </c>
      <c r="AB546" s="31">
        <v>2014</v>
      </c>
      <c r="AC546" s="31" t="s">
        <v>93</v>
      </c>
      <c r="AD546" s="31">
        <v>2014</v>
      </c>
      <c r="AE546" s="31" t="s">
        <v>94</v>
      </c>
      <c r="AF546" s="31">
        <v>2014</v>
      </c>
      <c r="AG546" s="31" t="s">
        <v>78</v>
      </c>
      <c r="AH546" s="31">
        <v>2014</v>
      </c>
      <c r="AI546" s="31" t="s">
        <v>78</v>
      </c>
      <c r="AJ546" s="31" t="s">
        <v>107</v>
      </c>
      <c r="AK546" s="31" t="s">
        <v>108</v>
      </c>
      <c r="AL546" s="31" t="s">
        <v>141</v>
      </c>
      <c r="AM546" s="31" t="s">
        <v>288</v>
      </c>
      <c r="AN546" s="31" t="s">
        <v>289</v>
      </c>
      <c r="AO546" s="31" t="s">
        <v>141</v>
      </c>
      <c r="AP546" s="31"/>
      <c r="AQ546" s="31" t="s">
        <v>1051</v>
      </c>
      <c r="AR546" s="88" t="s">
        <v>2175</v>
      </c>
    </row>
    <row r="547" spans="1:45" ht="86.25" customHeight="1">
      <c r="A547" s="27">
        <f t="shared" si="21"/>
        <v>522</v>
      </c>
      <c r="B547" s="28" t="s">
        <v>2243</v>
      </c>
      <c r="C547" s="29" t="s">
        <v>2162</v>
      </c>
      <c r="D547" s="30" t="s">
        <v>141</v>
      </c>
      <c r="E547" s="31">
        <v>8</v>
      </c>
      <c r="F547" s="30" t="s">
        <v>141</v>
      </c>
      <c r="G547" s="67" t="s">
        <v>1046</v>
      </c>
      <c r="H547" s="30" t="s">
        <v>71</v>
      </c>
      <c r="I547" s="67" t="str">
        <f t="shared" si="23"/>
        <v>Служба по автотранспорту</v>
      </c>
      <c r="J547" s="67" t="str">
        <f t="shared" si="24"/>
        <v>Служба по автотранспорту</v>
      </c>
      <c r="K547" s="32" t="s">
        <v>2165</v>
      </c>
      <c r="L547" s="30" t="s">
        <v>239</v>
      </c>
      <c r="M547" s="31" t="s">
        <v>2244</v>
      </c>
      <c r="N547" s="31" t="str">
        <f t="shared" si="22"/>
        <v>Оказание услуг по оценке стоимости автомобилей Nissan Teana, Chrysler 300C и Mercedes-Benz S 500</v>
      </c>
      <c r="O547" s="30" t="s">
        <v>2245</v>
      </c>
      <c r="P547" s="31" t="s">
        <v>141</v>
      </c>
      <c r="Q547" s="30" t="s">
        <v>2246</v>
      </c>
      <c r="R547" s="30" t="s">
        <v>2246</v>
      </c>
      <c r="S547" s="30">
        <v>796</v>
      </c>
      <c r="T547" s="30" t="s">
        <v>191</v>
      </c>
      <c r="U547" s="31">
        <v>1</v>
      </c>
      <c r="V547" s="33">
        <v>15</v>
      </c>
      <c r="W547" s="33">
        <f t="shared" si="25"/>
        <v>15</v>
      </c>
      <c r="X547" s="31">
        <v>2014</v>
      </c>
      <c r="Y547" s="31" t="s">
        <v>93</v>
      </c>
      <c r="Z547" s="31">
        <v>2014</v>
      </c>
      <c r="AA547" s="31" t="s">
        <v>93</v>
      </c>
      <c r="AB547" s="31">
        <v>2014</v>
      </c>
      <c r="AC547" s="31" t="s">
        <v>93</v>
      </c>
      <c r="AD547" s="31">
        <v>2014</v>
      </c>
      <c r="AE547" s="31" t="s">
        <v>94</v>
      </c>
      <c r="AF547" s="31">
        <v>2014</v>
      </c>
      <c r="AG547" s="31" t="s">
        <v>94</v>
      </c>
      <c r="AH547" s="31">
        <v>2014</v>
      </c>
      <c r="AI547" s="31" t="s">
        <v>94</v>
      </c>
      <c r="AJ547" s="31" t="s">
        <v>256</v>
      </c>
      <c r="AK547" s="31" t="s">
        <v>83</v>
      </c>
      <c r="AL547" s="31" t="s">
        <v>141</v>
      </c>
      <c r="AM547" s="31" t="s">
        <v>288</v>
      </c>
      <c r="AN547" s="31" t="s">
        <v>289</v>
      </c>
      <c r="AO547" s="31" t="s">
        <v>141</v>
      </c>
      <c r="AP547" s="31"/>
      <c r="AQ547" s="31" t="s">
        <v>1051</v>
      </c>
      <c r="AR547" s="88" t="s">
        <v>2237</v>
      </c>
    </row>
    <row r="548" spans="1:45" ht="86.25" customHeight="1">
      <c r="A548" s="27">
        <f t="shared" si="21"/>
        <v>523</v>
      </c>
      <c r="B548" s="28" t="s">
        <v>2247</v>
      </c>
      <c r="C548" s="29" t="s">
        <v>2162</v>
      </c>
      <c r="D548" s="30" t="s">
        <v>141</v>
      </c>
      <c r="E548" s="31">
        <v>8</v>
      </c>
      <c r="F548" s="30" t="s">
        <v>141</v>
      </c>
      <c r="G548" s="67" t="s">
        <v>2201</v>
      </c>
      <c r="H548" s="30" t="s">
        <v>71</v>
      </c>
      <c r="I548" s="67" t="str">
        <f t="shared" si="23"/>
        <v>ДРП</v>
      </c>
      <c r="J548" s="67" t="str">
        <f t="shared" si="24"/>
        <v>ДРП</v>
      </c>
      <c r="K548" s="32" t="s">
        <v>2248</v>
      </c>
      <c r="L548" s="30"/>
      <c r="M548" s="31" t="s">
        <v>2249</v>
      </c>
      <c r="N548" s="31" t="str">
        <f t="shared" si="22"/>
        <v>Проведение оценки воздействия на окружающую среду (ОВОС), для проработки возможности размещения дополнительно 2 (двух) мобильных ГТЭС на территории, прилегающей к ПС 220 кВ «Кирилловская»</v>
      </c>
      <c r="O548" s="30" t="s">
        <v>2250</v>
      </c>
      <c r="P548" s="31" t="s">
        <v>141</v>
      </c>
      <c r="Q548" s="30" t="s">
        <v>502</v>
      </c>
      <c r="R548" s="30">
        <v>7420000</v>
      </c>
      <c r="S548" s="30">
        <v>796</v>
      </c>
      <c r="T548" s="30" t="s">
        <v>191</v>
      </c>
      <c r="U548" s="31">
        <v>1</v>
      </c>
      <c r="V548" s="33">
        <v>370</v>
      </c>
      <c r="W548" s="33">
        <f t="shared" si="25"/>
        <v>370</v>
      </c>
      <c r="X548" s="31">
        <v>2014</v>
      </c>
      <c r="Y548" s="31" t="s">
        <v>93</v>
      </c>
      <c r="Z548" s="31">
        <v>2014</v>
      </c>
      <c r="AA548" s="31" t="s">
        <v>93</v>
      </c>
      <c r="AB548" s="31">
        <v>2014</v>
      </c>
      <c r="AC548" s="31" t="s">
        <v>93</v>
      </c>
      <c r="AD548" s="31">
        <v>2014</v>
      </c>
      <c r="AE548" s="31" t="s">
        <v>93</v>
      </c>
      <c r="AF548" s="31">
        <v>2014</v>
      </c>
      <c r="AG548" s="31" t="s">
        <v>94</v>
      </c>
      <c r="AH548" s="31">
        <v>2014</v>
      </c>
      <c r="AI548" s="31" t="s">
        <v>78</v>
      </c>
      <c r="AJ548" s="31" t="s">
        <v>107</v>
      </c>
      <c r="AK548" s="31" t="s">
        <v>108</v>
      </c>
      <c r="AL548" s="31" t="s">
        <v>141</v>
      </c>
      <c r="AM548" s="31" t="s">
        <v>288</v>
      </c>
      <c r="AN548" s="31" t="s">
        <v>289</v>
      </c>
      <c r="AO548" s="31" t="s">
        <v>141</v>
      </c>
      <c r="AP548" s="31"/>
      <c r="AQ548" s="31" t="s">
        <v>1051</v>
      </c>
      <c r="AR548" s="88" t="s">
        <v>2199</v>
      </c>
    </row>
    <row r="549" spans="1:45" ht="97.5" customHeight="1">
      <c r="A549" s="27">
        <f t="shared" si="21"/>
        <v>524</v>
      </c>
      <c r="B549" s="28" t="s">
        <v>2251</v>
      </c>
      <c r="C549" s="29" t="s">
        <v>2206</v>
      </c>
      <c r="D549" s="30" t="s">
        <v>141</v>
      </c>
      <c r="E549" s="31">
        <v>8</v>
      </c>
      <c r="F549" s="30" t="s">
        <v>141</v>
      </c>
      <c r="G549" s="67" t="s">
        <v>336</v>
      </c>
      <c r="H549" s="30" t="s">
        <v>71</v>
      </c>
      <c r="I549" s="67" t="str">
        <f t="shared" si="23"/>
        <v>ЭЦ</v>
      </c>
      <c r="J549" s="67" t="str">
        <f t="shared" si="24"/>
        <v>ЭЦ</v>
      </c>
      <c r="K549" s="32" t="s">
        <v>2252</v>
      </c>
      <c r="L549" s="30" t="s">
        <v>2190</v>
      </c>
      <c r="M549" s="31" t="s">
        <v>2253</v>
      </c>
      <c r="N549" s="31" t="str">
        <f t="shared" si="22"/>
        <v>Услуга по проведению обследования маслонаполненного трансформатора* (зав. № 1LIT03177А), наружной установки, 30 МВА 50 Гц, охлаждение OFAF, коэффициент трансформации холостого хода 115/10,5 кВ с векторной группой YNd1</v>
      </c>
      <c r="O549" s="30" t="s">
        <v>2254</v>
      </c>
      <c r="P549" s="31" t="s">
        <v>141</v>
      </c>
      <c r="Q549" s="32" t="s">
        <v>410</v>
      </c>
      <c r="R549" s="30">
        <v>3115030</v>
      </c>
      <c r="S549" s="30">
        <v>642</v>
      </c>
      <c r="T549" s="30" t="s">
        <v>77</v>
      </c>
      <c r="U549" s="31">
        <v>1</v>
      </c>
      <c r="V549" s="48">
        <v>5000</v>
      </c>
      <c r="W549" s="33">
        <f t="shared" si="25"/>
        <v>5000</v>
      </c>
      <c r="X549" s="31">
        <v>2014</v>
      </c>
      <c r="Y549" s="28" t="s">
        <v>80</v>
      </c>
      <c r="Z549" s="31">
        <v>2014</v>
      </c>
      <c r="AA549" s="28" t="s">
        <v>80</v>
      </c>
      <c r="AB549" s="31">
        <v>2014</v>
      </c>
      <c r="AC549" s="28" t="s">
        <v>81</v>
      </c>
      <c r="AD549" s="31">
        <v>2014</v>
      </c>
      <c r="AE549" s="28" t="s">
        <v>185</v>
      </c>
      <c r="AF549" s="31">
        <v>2014</v>
      </c>
      <c r="AG549" s="28" t="s">
        <v>131</v>
      </c>
      <c r="AH549" s="31">
        <v>2014</v>
      </c>
      <c r="AI549" s="28" t="s">
        <v>104</v>
      </c>
      <c r="AJ549" s="28" t="s">
        <v>107</v>
      </c>
      <c r="AK549" s="31" t="s">
        <v>108</v>
      </c>
      <c r="AL549" s="31" t="s">
        <v>141</v>
      </c>
      <c r="AM549" s="31" t="s">
        <v>288</v>
      </c>
      <c r="AN549" s="31" t="s">
        <v>289</v>
      </c>
      <c r="AO549" s="31" t="s">
        <v>141</v>
      </c>
      <c r="AP549" s="31"/>
      <c r="AQ549" s="31" t="s">
        <v>1298</v>
      </c>
      <c r="AR549" s="88" t="s">
        <v>2255</v>
      </c>
    </row>
    <row r="550" spans="1:45" ht="97.5" customHeight="1">
      <c r="A550" s="27">
        <f t="shared" si="21"/>
        <v>525</v>
      </c>
      <c r="B550" s="28" t="s">
        <v>2256</v>
      </c>
      <c r="C550" s="29" t="s">
        <v>2162</v>
      </c>
      <c r="D550" s="30" t="s">
        <v>141</v>
      </c>
      <c r="E550" s="31">
        <v>8</v>
      </c>
      <c r="F550" s="30" t="s">
        <v>141</v>
      </c>
      <c r="G550" s="67" t="s">
        <v>1674</v>
      </c>
      <c r="H550" s="30" t="s">
        <v>71</v>
      </c>
      <c r="I550" s="67" t="str">
        <f t="shared" si="23"/>
        <v>ОП Тыва</v>
      </c>
      <c r="J550" s="67" t="str">
        <f t="shared" si="24"/>
        <v>ОП Тыва</v>
      </c>
      <c r="K550" s="32">
        <v>93401000000</v>
      </c>
      <c r="L550" s="30" t="s">
        <v>1675</v>
      </c>
      <c r="M550" s="31" t="s">
        <v>2257</v>
      </c>
      <c r="N550" s="31" t="str">
        <f t="shared" si="22"/>
        <v>Обучение по экологической безопасности в области обращения с опасными отходами</v>
      </c>
      <c r="O550" s="30" t="s">
        <v>2258</v>
      </c>
      <c r="P550" s="31" t="s">
        <v>141</v>
      </c>
      <c r="Q550" s="32" t="s">
        <v>2259</v>
      </c>
      <c r="R550" s="30">
        <v>8040020</v>
      </c>
      <c r="S550" s="30">
        <v>796</v>
      </c>
      <c r="T550" s="30" t="s">
        <v>191</v>
      </c>
      <c r="U550" s="31">
        <v>1</v>
      </c>
      <c r="V550" s="33">
        <v>17</v>
      </c>
      <c r="W550" s="33">
        <f t="shared" si="25"/>
        <v>17</v>
      </c>
      <c r="X550" s="31">
        <v>2014</v>
      </c>
      <c r="Y550" s="31" t="s">
        <v>94</v>
      </c>
      <c r="Z550" s="31">
        <v>2014</v>
      </c>
      <c r="AA550" s="31" t="s">
        <v>94</v>
      </c>
      <c r="AB550" s="31">
        <v>2014</v>
      </c>
      <c r="AC550" s="31" t="s">
        <v>94</v>
      </c>
      <c r="AD550" s="31">
        <v>2014</v>
      </c>
      <c r="AE550" s="31" t="s">
        <v>78</v>
      </c>
      <c r="AF550" s="31">
        <v>2014</v>
      </c>
      <c r="AG550" s="31" t="s">
        <v>78</v>
      </c>
      <c r="AH550" s="31">
        <v>2014</v>
      </c>
      <c r="AI550" s="31" t="s">
        <v>92</v>
      </c>
      <c r="AJ550" s="31" t="s">
        <v>256</v>
      </c>
      <c r="AK550" s="31" t="s">
        <v>83</v>
      </c>
      <c r="AL550" s="31" t="s">
        <v>141</v>
      </c>
      <c r="AM550" s="31" t="s">
        <v>288</v>
      </c>
      <c r="AN550" s="31" t="s">
        <v>289</v>
      </c>
      <c r="AO550" s="31" t="s">
        <v>141</v>
      </c>
      <c r="AP550" s="31"/>
      <c r="AQ550" s="31" t="s">
        <v>312</v>
      </c>
      <c r="AR550" s="88" t="s">
        <v>2260</v>
      </c>
    </row>
    <row r="551" spans="1:45" ht="97.5" customHeight="1">
      <c r="A551" s="27">
        <f t="shared" si="21"/>
        <v>526</v>
      </c>
      <c r="B551" s="28" t="s">
        <v>2261</v>
      </c>
      <c r="C551" s="29" t="s">
        <v>2162</v>
      </c>
      <c r="D551" s="30" t="s">
        <v>141</v>
      </c>
      <c r="E551" s="31">
        <v>8</v>
      </c>
      <c r="F551" s="30" t="s">
        <v>141</v>
      </c>
      <c r="G551" s="67" t="s">
        <v>2201</v>
      </c>
      <c r="H551" s="30" t="s">
        <v>71</v>
      </c>
      <c r="I551" s="67" t="str">
        <f t="shared" si="23"/>
        <v>ДРП</v>
      </c>
      <c r="J551" s="67" t="str">
        <f t="shared" si="24"/>
        <v>ДРП</v>
      </c>
      <c r="K551" s="32" t="s">
        <v>2262</v>
      </c>
      <c r="L551" s="32" t="str">
        <f>K551</f>
        <v xml:space="preserve">03426000 (Сочи)
27401000 (Калининград)
95401000 (Абакан)
46425000 (Жуковский)
</v>
      </c>
      <c r="M551" s="31" t="s">
        <v>2263</v>
      </c>
      <c r="N551" s="31" t="str">
        <f t="shared" si="22"/>
        <v>Услуги по авиаперевозке комплектов оборудования мобильных ГТЭС</v>
      </c>
      <c r="O551" s="30" t="s">
        <v>2264</v>
      </c>
      <c r="P551" s="31" t="s">
        <v>141</v>
      </c>
      <c r="Q551" s="32" t="s">
        <v>2265</v>
      </c>
      <c r="R551" s="30">
        <v>6220030</v>
      </c>
      <c r="S551" s="30">
        <v>642</v>
      </c>
      <c r="T551" s="30" t="s">
        <v>77</v>
      </c>
      <c r="U551" s="31">
        <v>1</v>
      </c>
      <c r="V551" s="33">
        <v>100000</v>
      </c>
      <c r="W551" s="33">
        <f t="shared" si="25"/>
        <v>100000</v>
      </c>
      <c r="X551" s="31">
        <v>2014</v>
      </c>
      <c r="Y551" s="31" t="s">
        <v>94</v>
      </c>
      <c r="Z551" s="31">
        <v>2014</v>
      </c>
      <c r="AA551" s="31" t="s">
        <v>94</v>
      </c>
      <c r="AB551" s="31">
        <v>2014</v>
      </c>
      <c r="AC551" s="31" t="s">
        <v>94</v>
      </c>
      <c r="AD551" s="31">
        <v>2014</v>
      </c>
      <c r="AE551" s="31" t="s">
        <v>94</v>
      </c>
      <c r="AF551" s="31">
        <v>2014</v>
      </c>
      <c r="AG551" s="31" t="s">
        <v>79</v>
      </c>
      <c r="AH551" s="31">
        <v>2014</v>
      </c>
      <c r="AI551" s="31" t="s">
        <v>92</v>
      </c>
      <c r="AJ551" s="31" t="s">
        <v>226</v>
      </c>
      <c r="AK551" s="31" t="s">
        <v>108</v>
      </c>
      <c r="AL551" s="31" t="s">
        <v>141</v>
      </c>
      <c r="AM551" s="31" t="s">
        <v>288</v>
      </c>
      <c r="AN551" s="31" t="s">
        <v>289</v>
      </c>
      <c r="AO551" s="31" t="s">
        <v>141</v>
      </c>
      <c r="AP551" s="31"/>
      <c r="AQ551" s="31" t="s">
        <v>312</v>
      </c>
      <c r="AR551" s="88" t="s">
        <v>2266</v>
      </c>
    </row>
    <row r="552" spans="1:45" ht="104.25" customHeight="1">
      <c r="A552" s="27">
        <f t="shared" si="21"/>
        <v>527</v>
      </c>
      <c r="B552" s="28" t="s">
        <v>2267</v>
      </c>
      <c r="C552" s="29" t="s">
        <v>2162</v>
      </c>
      <c r="D552" s="30" t="s">
        <v>141</v>
      </c>
      <c r="E552" s="31">
        <v>8</v>
      </c>
      <c r="F552" s="30" t="s">
        <v>141</v>
      </c>
      <c r="G552" s="67" t="s">
        <v>1674</v>
      </c>
      <c r="H552" s="30" t="s">
        <v>71</v>
      </c>
      <c r="I552" s="67" t="str">
        <f t="shared" si="23"/>
        <v>ОП Тыва</v>
      </c>
      <c r="J552" s="67" t="str">
        <f t="shared" si="24"/>
        <v>ОП Тыва</v>
      </c>
      <c r="K552" s="32">
        <v>93401000000</v>
      </c>
      <c r="L552" s="30" t="s">
        <v>1675</v>
      </c>
      <c r="M552" s="31" t="s">
        <v>2268</v>
      </c>
      <c r="N552" s="31" t="str">
        <f t="shared" si="22"/>
        <v>Техническое обслуживание и ремонт автомобиля MAN TGA 6x4 BL, находящегося в эксплуатации ОАО «Мобильные ГТЭС»</v>
      </c>
      <c r="O552" s="30" t="s">
        <v>2269</v>
      </c>
      <c r="P552" s="31" t="s">
        <v>141</v>
      </c>
      <c r="Q552" s="32" t="s">
        <v>2270</v>
      </c>
      <c r="R552" s="30" t="s">
        <v>2271</v>
      </c>
      <c r="S552" s="30">
        <v>796</v>
      </c>
      <c r="T552" s="30" t="s">
        <v>191</v>
      </c>
      <c r="U552" s="31">
        <v>1</v>
      </c>
      <c r="V552" s="33">
        <v>180</v>
      </c>
      <c r="W552" s="33">
        <f t="shared" si="25"/>
        <v>180</v>
      </c>
      <c r="X552" s="31">
        <v>2014</v>
      </c>
      <c r="Y552" s="31" t="s">
        <v>94</v>
      </c>
      <c r="Z552" s="31">
        <v>2014</v>
      </c>
      <c r="AA552" s="31" t="s">
        <v>78</v>
      </c>
      <c r="AB552" s="31">
        <v>2014</v>
      </c>
      <c r="AC552" s="31" t="s">
        <v>78</v>
      </c>
      <c r="AD552" s="31">
        <v>2014</v>
      </c>
      <c r="AE552" s="31" t="s">
        <v>80</v>
      </c>
      <c r="AF552" s="31">
        <v>2014</v>
      </c>
      <c r="AG552" s="31" t="s">
        <v>81</v>
      </c>
      <c r="AH552" s="31">
        <v>2015</v>
      </c>
      <c r="AI552" s="31" t="s">
        <v>80</v>
      </c>
      <c r="AJ552" s="31" t="s">
        <v>107</v>
      </c>
      <c r="AK552" s="31" t="s">
        <v>108</v>
      </c>
      <c r="AL552" s="31" t="s">
        <v>141</v>
      </c>
      <c r="AM552" s="31" t="s">
        <v>288</v>
      </c>
      <c r="AN552" s="31" t="s">
        <v>289</v>
      </c>
      <c r="AO552" s="31" t="s">
        <v>141</v>
      </c>
      <c r="AP552" s="31"/>
      <c r="AQ552" s="31" t="s">
        <v>312</v>
      </c>
      <c r="AR552" s="88" t="s">
        <v>2272</v>
      </c>
    </row>
    <row r="553" spans="1:45" ht="126" customHeight="1">
      <c r="A553" s="27">
        <f t="shared" si="21"/>
        <v>528</v>
      </c>
      <c r="B553" s="28" t="s">
        <v>2273</v>
      </c>
      <c r="C553" s="29" t="s">
        <v>2162</v>
      </c>
      <c r="D553" s="30" t="s">
        <v>141</v>
      </c>
      <c r="E553" s="31">
        <v>8</v>
      </c>
      <c r="F553" s="30" t="s">
        <v>141</v>
      </c>
      <c r="G553" s="67" t="s">
        <v>959</v>
      </c>
      <c r="H553" s="30" t="s">
        <v>71</v>
      </c>
      <c r="I553" s="67" t="str">
        <f t="shared" si="23"/>
        <v>ОИТС</v>
      </c>
      <c r="J553" s="67" t="str">
        <f t="shared" si="24"/>
        <v>ОИТС</v>
      </c>
      <c r="K553" s="32" t="s">
        <v>2165</v>
      </c>
      <c r="L553" s="30" t="s">
        <v>239</v>
      </c>
      <c r="M553" s="31" t="s">
        <v>2274</v>
      </c>
      <c r="N553" s="31" t="str">
        <f t="shared" si="22"/>
        <v>Оказание услуг по техническому обслуживанию и ремонту копировальной техники МФУ Ricoh Aficio MP 2001SP</v>
      </c>
      <c r="O553" s="30" t="s">
        <v>2275</v>
      </c>
      <c r="P553" s="31" t="s">
        <v>141</v>
      </c>
      <c r="Q553" s="30">
        <v>725</v>
      </c>
      <c r="R553" s="30">
        <v>7250000</v>
      </c>
      <c r="S553" s="30">
        <v>796</v>
      </c>
      <c r="T553" s="30" t="s">
        <v>191</v>
      </c>
      <c r="U553" s="31">
        <v>1</v>
      </c>
      <c r="V553" s="33">
        <v>120</v>
      </c>
      <c r="W553" s="33">
        <f t="shared" si="25"/>
        <v>120</v>
      </c>
      <c r="X553" s="31">
        <v>2014</v>
      </c>
      <c r="Y553" s="31" t="s">
        <v>94</v>
      </c>
      <c r="Z553" s="31">
        <v>2014</v>
      </c>
      <c r="AA553" s="31" t="s">
        <v>94</v>
      </c>
      <c r="AB553" s="31">
        <v>2014</v>
      </c>
      <c r="AC553" s="31" t="s">
        <v>94</v>
      </c>
      <c r="AD553" s="31">
        <v>2014</v>
      </c>
      <c r="AE553" s="31" t="s">
        <v>94</v>
      </c>
      <c r="AF553" s="31">
        <v>2014</v>
      </c>
      <c r="AG553" s="31" t="s">
        <v>94</v>
      </c>
      <c r="AH553" s="31">
        <v>2015</v>
      </c>
      <c r="AI553" s="31" t="s">
        <v>93</v>
      </c>
      <c r="AJ553" s="31" t="s">
        <v>107</v>
      </c>
      <c r="AK553" s="31" t="s">
        <v>108</v>
      </c>
      <c r="AL553" s="31" t="s">
        <v>141</v>
      </c>
      <c r="AM553" s="31" t="s">
        <v>288</v>
      </c>
      <c r="AN553" s="31" t="s">
        <v>289</v>
      </c>
      <c r="AO553" s="31" t="s">
        <v>141</v>
      </c>
      <c r="AP553" s="31"/>
      <c r="AQ553" s="31" t="s">
        <v>312</v>
      </c>
      <c r="AR553" s="88" t="s">
        <v>2276</v>
      </c>
    </row>
    <row r="554" spans="1:45" ht="126" customHeight="1">
      <c r="A554" s="27">
        <f t="shared" si="21"/>
        <v>529</v>
      </c>
      <c r="B554" s="28" t="s">
        <v>2277</v>
      </c>
      <c r="C554" s="29" t="s">
        <v>2162</v>
      </c>
      <c r="D554" s="30" t="s">
        <v>141</v>
      </c>
      <c r="E554" s="31">
        <v>8</v>
      </c>
      <c r="F554" s="30" t="s">
        <v>141</v>
      </c>
      <c r="G554" s="67" t="s">
        <v>70</v>
      </c>
      <c r="H554" s="30" t="s">
        <v>71</v>
      </c>
      <c r="I554" s="67" t="str">
        <f t="shared" si="23"/>
        <v>ТМО</v>
      </c>
      <c r="J554" s="67" t="str">
        <f t="shared" si="24"/>
        <v>ТМО</v>
      </c>
      <c r="K554" s="32"/>
      <c r="L554" s="30"/>
      <c r="M554" s="31" t="s">
        <v>2278</v>
      </c>
      <c r="N554" s="31" t="str">
        <f t="shared" si="22"/>
        <v>Закупка услуг по хранению запасных частей на складе</v>
      </c>
      <c r="O554" s="30" t="s">
        <v>2279</v>
      </c>
      <c r="P554" s="31" t="s">
        <v>141</v>
      </c>
      <c r="Q554" s="30" t="s">
        <v>319</v>
      </c>
      <c r="R554" s="30">
        <v>6312020</v>
      </c>
      <c r="S554" s="30">
        <v>642</v>
      </c>
      <c r="T554" s="30" t="s">
        <v>77</v>
      </c>
      <c r="U554" s="31">
        <v>1</v>
      </c>
      <c r="V554" s="33">
        <v>7500</v>
      </c>
      <c r="W554" s="33">
        <f t="shared" si="25"/>
        <v>7500</v>
      </c>
      <c r="X554" s="31">
        <v>2014</v>
      </c>
      <c r="Y554" s="31" t="s">
        <v>94</v>
      </c>
      <c r="Z554" s="31">
        <v>2014</v>
      </c>
      <c r="AA554" s="31" t="s">
        <v>94</v>
      </c>
      <c r="AB554" s="31">
        <v>2014</v>
      </c>
      <c r="AC554" s="31" t="s">
        <v>94</v>
      </c>
      <c r="AD554" s="31">
        <v>2014</v>
      </c>
      <c r="AE554" s="31" t="s">
        <v>94</v>
      </c>
      <c r="AF554" s="31">
        <v>2014</v>
      </c>
      <c r="AG554" s="31" t="s">
        <v>78</v>
      </c>
      <c r="AH554" s="31">
        <v>2015</v>
      </c>
      <c r="AI554" s="31" t="s">
        <v>78</v>
      </c>
      <c r="AJ554" s="31" t="s">
        <v>107</v>
      </c>
      <c r="AK554" s="31" t="s">
        <v>108</v>
      </c>
      <c r="AL554" s="31" t="s">
        <v>141</v>
      </c>
      <c r="AM554" s="31" t="s">
        <v>288</v>
      </c>
      <c r="AN554" s="31" t="s">
        <v>289</v>
      </c>
      <c r="AO554" s="31" t="s">
        <v>141</v>
      </c>
      <c r="AP554" s="31"/>
      <c r="AQ554" s="31" t="s">
        <v>312</v>
      </c>
      <c r="AR554" s="88" t="s">
        <v>2280</v>
      </c>
    </row>
    <row r="555" spans="1:45" s="72" customFormat="1" ht="66.75" customHeight="1">
      <c r="A555" s="27">
        <f t="shared" si="21"/>
        <v>530</v>
      </c>
      <c r="B555" s="28" t="s">
        <v>2281</v>
      </c>
      <c r="C555" s="29" t="s">
        <v>2282</v>
      </c>
      <c r="D555" s="30" t="s">
        <v>141</v>
      </c>
      <c r="E555" s="31">
        <v>8</v>
      </c>
      <c r="F555" s="30" t="s">
        <v>141</v>
      </c>
      <c r="G555" s="31" t="s">
        <v>620</v>
      </c>
      <c r="H555" s="30" t="s">
        <v>71</v>
      </c>
      <c r="I555" s="31" t="str">
        <f t="shared" si="23"/>
        <v>ПТО</v>
      </c>
      <c r="J555" s="31" t="str">
        <f>I555</f>
        <v>ПТО</v>
      </c>
      <c r="K555" s="32" t="s">
        <v>2283</v>
      </c>
      <c r="L555" s="30"/>
      <c r="M555" s="67" t="s">
        <v>2284</v>
      </c>
      <c r="N555" s="67" t="str">
        <f t="shared" si="22"/>
        <v>Оказание услуг по измерениям концентраций загрязняющих веществ и уровней шума на ПС «Игнатово», ПС «Пушкино», ПС «Новосырово», ПС «Рублево»</v>
      </c>
      <c r="O555" s="30" t="s">
        <v>2285</v>
      </c>
      <c r="P555" s="30" t="s">
        <v>141</v>
      </c>
      <c r="Q555" s="30" t="s">
        <v>684</v>
      </c>
      <c r="R555" s="30">
        <v>8513111</v>
      </c>
      <c r="S555" s="30">
        <v>642</v>
      </c>
      <c r="T555" s="30" t="s">
        <v>77</v>
      </c>
      <c r="U555" s="31">
        <v>1</v>
      </c>
      <c r="V555" s="33">
        <v>185</v>
      </c>
      <c r="W555" s="92">
        <f t="shared" si="25"/>
        <v>185</v>
      </c>
      <c r="X555" s="30">
        <v>2014</v>
      </c>
      <c r="Y555" s="30" t="s">
        <v>94</v>
      </c>
      <c r="Z555" s="30">
        <v>2014</v>
      </c>
      <c r="AA555" s="30" t="s">
        <v>94</v>
      </c>
      <c r="AB555" s="30">
        <v>2014</v>
      </c>
      <c r="AC555" s="30" t="s">
        <v>94</v>
      </c>
      <c r="AD555" s="30">
        <v>2014</v>
      </c>
      <c r="AE555" s="30" t="s">
        <v>78</v>
      </c>
      <c r="AF555" s="30">
        <v>2014</v>
      </c>
      <c r="AG555" s="30" t="s">
        <v>78</v>
      </c>
      <c r="AH555" s="31">
        <v>2015</v>
      </c>
      <c r="AI555" s="31" t="s">
        <v>94</v>
      </c>
      <c r="AJ555" s="31" t="s">
        <v>107</v>
      </c>
      <c r="AK555" s="30" t="s">
        <v>108</v>
      </c>
      <c r="AL555" s="30" t="s">
        <v>141</v>
      </c>
      <c r="AM555" s="30" t="s">
        <v>288</v>
      </c>
      <c r="AN555" s="30" t="s">
        <v>289</v>
      </c>
      <c r="AO555" s="30" t="s">
        <v>141</v>
      </c>
      <c r="AP555" s="30"/>
      <c r="AQ555" s="89" t="s">
        <v>2286</v>
      </c>
      <c r="AR555" s="30" t="s">
        <v>2199</v>
      </c>
    </row>
    <row r="556" spans="1:45" s="72" customFormat="1" ht="91.5" customHeight="1">
      <c r="A556" s="27">
        <f t="shared" si="21"/>
        <v>531</v>
      </c>
      <c r="B556" s="28" t="s">
        <v>2287</v>
      </c>
      <c r="C556" s="29" t="s">
        <v>2282</v>
      </c>
      <c r="D556" s="30" t="s">
        <v>141</v>
      </c>
      <c r="E556" s="31">
        <v>8</v>
      </c>
      <c r="F556" s="30" t="s">
        <v>141</v>
      </c>
      <c r="G556" s="31" t="s">
        <v>2201</v>
      </c>
      <c r="H556" s="30" t="s">
        <v>71</v>
      </c>
      <c r="I556" s="31" t="str">
        <f t="shared" si="23"/>
        <v>ДРП</v>
      </c>
      <c r="J556" s="31" t="str">
        <f>I556</f>
        <v>ДРП</v>
      </c>
      <c r="K556" s="32" t="s">
        <v>2248</v>
      </c>
      <c r="L556" s="30"/>
      <c r="M556" s="67" t="s">
        <v>2288</v>
      </c>
      <c r="N556" s="67" t="str">
        <f t="shared" si="22"/>
        <v>Разработка проекта по реконструкции площадки размещения мобильных ГТЭС, вблизи ПС 220 кВ «Кирилловская» Юго-Западного энергорайона Кубанской энергосистемы, с установкой двух Комплектных МГТЭС</v>
      </c>
      <c r="O556" s="30" t="s">
        <v>2289</v>
      </c>
      <c r="P556" s="30" t="s">
        <v>141</v>
      </c>
      <c r="Q556" s="30" t="s">
        <v>584</v>
      </c>
      <c r="R556" s="30">
        <v>7420000</v>
      </c>
      <c r="S556" s="30">
        <v>796</v>
      </c>
      <c r="T556" s="30" t="s">
        <v>191</v>
      </c>
      <c r="U556" s="31">
        <v>1</v>
      </c>
      <c r="V556" s="33">
        <v>20000</v>
      </c>
      <c r="W556" s="92">
        <f t="shared" si="25"/>
        <v>20000</v>
      </c>
      <c r="X556" s="30">
        <v>2014</v>
      </c>
      <c r="Y556" s="30" t="s">
        <v>94</v>
      </c>
      <c r="Z556" s="30">
        <v>2014</v>
      </c>
      <c r="AA556" s="30" t="s">
        <v>94</v>
      </c>
      <c r="AB556" s="30">
        <v>2014</v>
      </c>
      <c r="AC556" s="30" t="s">
        <v>94</v>
      </c>
      <c r="AD556" s="30">
        <v>2014</v>
      </c>
      <c r="AE556" s="30" t="s">
        <v>78</v>
      </c>
      <c r="AF556" s="30">
        <v>2014</v>
      </c>
      <c r="AG556" s="30" t="s">
        <v>79</v>
      </c>
      <c r="AH556" s="31">
        <v>2014</v>
      </c>
      <c r="AI556" s="31" t="s">
        <v>104</v>
      </c>
      <c r="AJ556" s="31" t="s">
        <v>226</v>
      </c>
      <c r="AK556" s="30" t="s">
        <v>108</v>
      </c>
      <c r="AL556" s="30" t="s">
        <v>141</v>
      </c>
      <c r="AM556" s="30" t="s">
        <v>288</v>
      </c>
      <c r="AN556" s="30" t="s">
        <v>289</v>
      </c>
      <c r="AO556" s="30" t="s">
        <v>141</v>
      </c>
      <c r="AP556" s="30"/>
      <c r="AQ556" s="89" t="s">
        <v>2290</v>
      </c>
      <c r="AR556" s="30" t="s">
        <v>2199</v>
      </c>
    </row>
    <row r="557" spans="1:45" s="72" customFormat="1" ht="65.25" customHeight="1">
      <c r="A557" s="27">
        <f t="shared" si="21"/>
        <v>532</v>
      </c>
      <c r="B557" s="28" t="s">
        <v>2291</v>
      </c>
      <c r="C557" s="29" t="s">
        <v>2162</v>
      </c>
      <c r="D557" s="30" t="s">
        <v>141</v>
      </c>
      <c r="E557" s="31">
        <v>8</v>
      </c>
      <c r="F557" s="30" t="s">
        <v>141</v>
      </c>
      <c r="G557" s="31" t="s">
        <v>1046</v>
      </c>
      <c r="H557" s="30" t="s">
        <v>71</v>
      </c>
      <c r="I557" s="31" t="str">
        <f t="shared" si="23"/>
        <v>Служба по автотранспорту</v>
      </c>
      <c r="J557" s="31" t="str">
        <f>I557</f>
        <v>Служба по автотранспорту</v>
      </c>
      <c r="K557" s="32" t="s">
        <v>2165</v>
      </c>
      <c r="L557" s="30" t="s">
        <v>239</v>
      </c>
      <c r="M557" s="67" t="s">
        <v>2292</v>
      </c>
      <c r="N557" s="67" t="str">
        <f t="shared" si="22"/>
        <v>Поставка полуприцепа грузового</v>
      </c>
      <c r="O557" s="30" t="s">
        <v>1048</v>
      </c>
      <c r="P557" s="30" t="s">
        <v>141</v>
      </c>
      <c r="Q557" s="30">
        <v>5010000</v>
      </c>
      <c r="R557" s="30">
        <v>5010020</v>
      </c>
      <c r="S557" s="30">
        <v>796</v>
      </c>
      <c r="T557" s="30" t="s">
        <v>191</v>
      </c>
      <c r="U557" s="31">
        <v>1</v>
      </c>
      <c r="V557" s="33">
        <v>3500</v>
      </c>
      <c r="W557" s="92">
        <f t="shared" si="25"/>
        <v>3500</v>
      </c>
      <c r="X557" s="30">
        <v>2014</v>
      </c>
      <c r="Y557" s="30" t="s">
        <v>94</v>
      </c>
      <c r="Z557" s="30">
        <v>2014</v>
      </c>
      <c r="AA557" s="30" t="s">
        <v>94</v>
      </c>
      <c r="AB557" s="30">
        <v>2014</v>
      </c>
      <c r="AC557" s="30" t="s">
        <v>94</v>
      </c>
      <c r="AD557" s="30">
        <v>2014</v>
      </c>
      <c r="AE557" s="30" t="s">
        <v>78</v>
      </c>
      <c r="AF557" s="30">
        <v>2014</v>
      </c>
      <c r="AG557" s="30" t="s">
        <v>78</v>
      </c>
      <c r="AH557" s="31">
        <v>2014</v>
      </c>
      <c r="AI557" s="31" t="s">
        <v>78</v>
      </c>
      <c r="AJ557" s="31" t="s">
        <v>107</v>
      </c>
      <c r="AK557" s="30" t="s">
        <v>108</v>
      </c>
      <c r="AL557" s="30" t="s">
        <v>141</v>
      </c>
      <c r="AM557" s="30" t="s">
        <v>288</v>
      </c>
      <c r="AN557" s="30" t="s">
        <v>289</v>
      </c>
      <c r="AO557" s="30" t="s">
        <v>141</v>
      </c>
      <c r="AP557" s="30"/>
      <c r="AQ557" s="89" t="s">
        <v>1025</v>
      </c>
      <c r="AR557" s="30" t="s">
        <v>2199</v>
      </c>
      <c r="AS557" s="72" t="s">
        <v>2175</v>
      </c>
    </row>
    <row r="558" spans="1:45" ht="56.25" customHeight="1">
      <c r="A558" s="27">
        <f t="shared" si="21"/>
        <v>533</v>
      </c>
      <c r="B558" s="28" t="s">
        <v>2293</v>
      </c>
      <c r="C558" s="29" t="s">
        <v>2162</v>
      </c>
      <c r="D558" s="30" t="s">
        <v>141</v>
      </c>
      <c r="E558" s="31">
        <v>8</v>
      </c>
      <c r="F558" s="30" t="s">
        <v>141</v>
      </c>
      <c r="G558" s="67" t="s">
        <v>934</v>
      </c>
      <c r="H558" s="30" t="s">
        <v>71</v>
      </c>
      <c r="I558" s="67" t="s">
        <v>934</v>
      </c>
      <c r="J558" s="67" t="s">
        <v>934</v>
      </c>
      <c r="K558" s="32" t="s">
        <v>2294</v>
      </c>
      <c r="L558" s="30" t="s">
        <v>239</v>
      </c>
      <c r="M558" s="31" t="s">
        <v>2295</v>
      </c>
      <c r="N558" s="31" t="str">
        <f t="shared" si="22"/>
        <v>ЭЦП для КИСУ-Закупки</v>
      </c>
      <c r="O558" s="30"/>
      <c r="P558" s="31" t="s">
        <v>141</v>
      </c>
      <c r="Q558" s="30"/>
      <c r="R558" s="30"/>
      <c r="S558" s="30">
        <v>642</v>
      </c>
      <c r="T558" s="30" t="s">
        <v>1015</v>
      </c>
      <c r="U558" s="31">
        <v>1</v>
      </c>
      <c r="V558" s="33">
        <v>11.25</v>
      </c>
      <c r="W558" s="33">
        <f t="shared" si="25"/>
        <v>11.25</v>
      </c>
      <c r="X558" s="31">
        <v>2014</v>
      </c>
      <c r="Y558" s="31" t="s">
        <v>94</v>
      </c>
      <c r="Z558" s="31">
        <v>2014</v>
      </c>
      <c r="AA558" s="31" t="s">
        <v>94</v>
      </c>
      <c r="AB558" s="31">
        <v>2014</v>
      </c>
      <c r="AC558" s="31" t="s">
        <v>94</v>
      </c>
      <c r="AD558" s="31">
        <v>2014</v>
      </c>
      <c r="AE558" s="31" t="s">
        <v>94</v>
      </c>
      <c r="AF558" s="31" t="s">
        <v>774</v>
      </c>
      <c r="AG558" s="31" t="s">
        <v>78</v>
      </c>
      <c r="AH558" s="31">
        <v>2015</v>
      </c>
      <c r="AI558" s="31" t="s">
        <v>78</v>
      </c>
      <c r="AJ558" s="31" t="s">
        <v>256</v>
      </c>
      <c r="AK558" s="31" t="s">
        <v>83</v>
      </c>
      <c r="AL558" s="31" t="s">
        <v>141</v>
      </c>
      <c r="AM558" s="31" t="s">
        <v>288</v>
      </c>
      <c r="AN558" s="31" t="s">
        <v>289</v>
      </c>
      <c r="AO558" s="31" t="s">
        <v>141</v>
      </c>
      <c r="AP558" s="31" t="s">
        <v>141</v>
      </c>
      <c r="AQ558" s="31" t="s">
        <v>1025</v>
      </c>
      <c r="AS558" s="6" t="s">
        <v>2296</v>
      </c>
    </row>
    <row r="559" spans="1:45" ht="102" customHeight="1">
      <c r="A559" s="27">
        <f t="shared" si="21"/>
        <v>534</v>
      </c>
      <c r="B559" s="28" t="s">
        <v>2297</v>
      </c>
      <c r="C559" s="29" t="s">
        <v>2162</v>
      </c>
      <c r="D559" s="30" t="s">
        <v>141</v>
      </c>
      <c r="E559" s="31">
        <v>8</v>
      </c>
      <c r="F559" s="30" t="s">
        <v>141</v>
      </c>
      <c r="G559" s="67" t="s">
        <v>2298</v>
      </c>
      <c r="H559" s="30" t="s">
        <v>71</v>
      </c>
      <c r="I559" s="67" t="str">
        <f t="shared" ref="I559:I564" si="26">G559</f>
        <v>ОУ</v>
      </c>
      <c r="J559" s="67" t="str">
        <f>I559</f>
        <v>ОУ</v>
      </c>
      <c r="K559" s="32" t="s">
        <v>272</v>
      </c>
      <c r="L559" s="30" t="s">
        <v>1382</v>
      </c>
      <c r="M559" s="31" t="s">
        <v>2299</v>
      </c>
      <c r="N559" s="31" t="str">
        <f t="shared" si="22"/>
        <v>Усиление охраны на объектах «Псоу», «Сочинская ТЭС», «СУГ» обособленного подразделения «Мобильные ГТЭС Сочи» в период XXII Олимпийских и XI Паралимпийских зимних игр 2014 года в г. Сочи</v>
      </c>
      <c r="O559" s="30" t="s">
        <v>2300</v>
      </c>
      <c r="P559" s="31" t="s">
        <v>141</v>
      </c>
      <c r="Q559" s="30" t="s">
        <v>1315</v>
      </c>
      <c r="R559" s="30" t="s">
        <v>2301</v>
      </c>
      <c r="S559" s="30">
        <v>642</v>
      </c>
      <c r="T559" s="30" t="s">
        <v>77</v>
      </c>
      <c r="U559" s="31">
        <v>1</v>
      </c>
      <c r="V559" s="33">
        <v>500</v>
      </c>
      <c r="W559" s="33">
        <f t="shared" si="25"/>
        <v>500</v>
      </c>
      <c r="X559" s="31">
        <v>2014</v>
      </c>
      <c r="Y559" s="31" t="s">
        <v>78</v>
      </c>
      <c r="Z559" s="31">
        <v>2014</v>
      </c>
      <c r="AA559" s="31" t="s">
        <v>78</v>
      </c>
      <c r="AB559" s="31">
        <v>2014</v>
      </c>
      <c r="AC559" s="31" t="s">
        <v>78</v>
      </c>
      <c r="AD559" s="31">
        <v>2014</v>
      </c>
      <c r="AE559" s="31" t="s">
        <v>78</v>
      </c>
      <c r="AF559" s="31" t="s">
        <v>774</v>
      </c>
      <c r="AG559" s="31" t="s">
        <v>78</v>
      </c>
      <c r="AH559" s="31">
        <v>2015</v>
      </c>
      <c r="AI559" s="31" t="s">
        <v>78</v>
      </c>
      <c r="AJ559" s="31" t="s">
        <v>82</v>
      </c>
      <c r="AK559" s="31" t="s">
        <v>83</v>
      </c>
      <c r="AL559" s="31" t="s">
        <v>141</v>
      </c>
      <c r="AM559" s="31" t="s">
        <v>288</v>
      </c>
      <c r="AN559" s="31" t="s">
        <v>289</v>
      </c>
      <c r="AO559" s="31" t="s">
        <v>2302</v>
      </c>
      <c r="AP559" s="31" t="s">
        <v>141</v>
      </c>
      <c r="AQ559" s="31" t="s">
        <v>143</v>
      </c>
      <c r="AS559" s="6" t="s">
        <v>2303</v>
      </c>
    </row>
    <row r="560" spans="1:45" ht="101.25" customHeight="1">
      <c r="A560" s="27">
        <f t="shared" si="21"/>
        <v>535</v>
      </c>
      <c r="B560" s="28" t="s">
        <v>2304</v>
      </c>
      <c r="C560" s="29" t="s">
        <v>2162</v>
      </c>
      <c r="D560" s="30" t="s">
        <v>141</v>
      </c>
      <c r="E560" s="31">
        <v>8</v>
      </c>
      <c r="F560" s="30" t="s">
        <v>141</v>
      </c>
      <c r="G560" s="67" t="s">
        <v>959</v>
      </c>
      <c r="H560" s="30" t="s">
        <v>71</v>
      </c>
      <c r="I560" s="67" t="str">
        <f t="shared" si="26"/>
        <v>ОИТС</v>
      </c>
      <c r="J560" s="67" t="str">
        <f>I560</f>
        <v>ОИТС</v>
      </c>
      <c r="K560" s="32" t="s">
        <v>217</v>
      </c>
      <c r="L560" s="30" t="s">
        <v>2305</v>
      </c>
      <c r="M560" s="31" t="s">
        <v>2306</v>
      </c>
      <c r="N560" s="31" t="str">
        <f t="shared" si="22"/>
        <v>Оказание услуг по абонентскому обслуживанию доступа к сети интернет по выделенной линии по адресу: Республика Хакасия, г. Саяногорск, ул. Индустриальная, уч. 57, территория подстанции ПС 220 «Означенное Районная», Хакасское ПМЭС – филиала ОАО «ФСК ЕЭС</v>
      </c>
      <c r="O560" s="30" t="s">
        <v>966</v>
      </c>
      <c r="P560" s="31" t="s">
        <v>141</v>
      </c>
      <c r="Q560" s="30">
        <v>642</v>
      </c>
      <c r="R560" s="30">
        <v>6420000</v>
      </c>
      <c r="S560" s="30">
        <v>796</v>
      </c>
      <c r="T560" s="30" t="s">
        <v>191</v>
      </c>
      <c r="U560" s="31">
        <v>1</v>
      </c>
      <c r="V560" s="33">
        <v>96</v>
      </c>
      <c r="W560" s="33">
        <f t="shared" si="25"/>
        <v>96</v>
      </c>
      <c r="X560" s="31">
        <v>2014</v>
      </c>
      <c r="Y560" s="31" t="s">
        <v>78</v>
      </c>
      <c r="Z560" s="31">
        <v>2014</v>
      </c>
      <c r="AA560" s="31" t="s">
        <v>78</v>
      </c>
      <c r="AB560" s="31">
        <v>2014</v>
      </c>
      <c r="AC560" s="31" t="s">
        <v>78</v>
      </c>
      <c r="AD560" s="31">
        <v>2014</v>
      </c>
      <c r="AE560" s="31" t="s">
        <v>78</v>
      </c>
      <c r="AF560" s="31" t="s">
        <v>774</v>
      </c>
      <c r="AG560" s="31" t="s">
        <v>78</v>
      </c>
      <c r="AH560" s="31">
        <v>2015</v>
      </c>
      <c r="AI560" s="31" t="s">
        <v>94</v>
      </c>
      <c r="AJ560" s="31" t="s">
        <v>256</v>
      </c>
      <c r="AK560" s="31" t="s">
        <v>83</v>
      </c>
      <c r="AL560" s="31" t="s">
        <v>141</v>
      </c>
      <c r="AM560" s="31" t="s">
        <v>288</v>
      </c>
      <c r="AN560" s="31" t="s">
        <v>289</v>
      </c>
      <c r="AO560" s="31"/>
      <c r="AP560" s="31" t="s">
        <v>141</v>
      </c>
      <c r="AQ560" s="31" t="s">
        <v>143</v>
      </c>
      <c r="AS560" s="6" t="s">
        <v>2307</v>
      </c>
    </row>
    <row r="561" spans="1:54" ht="101.25" customHeight="1">
      <c r="A561" s="27">
        <f t="shared" si="21"/>
        <v>536</v>
      </c>
      <c r="B561" s="28" t="s">
        <v>2308</v>
      </c>
      <c r="C561" s="29" t="s">
        <v>2282</v>
      </c>
      <c r="D561" s="30" t="s">
        <v>141</v>
      </c>
      <c r="E561" s="31">
        <v>8</v>
      </c>
      <c r="F561" s="30" t="s">
        <v>141</v>
      </c>
      <c r="G561" s="67" t="s">
        <v>1347</v>
      </c>
      <c r="H561" s="30" t="s">
        <v>71</v>
      </c>
      <c r="I561" s="67" t="str">
        <f t="shared" si="26"/>
        <v>ОП Юг</v>
      </c>
      <c r="J561" s="67" t="s">
        <v>1453</v>
      </c>
      <c r="K561" s="32" t="s">
        <v>228</v>
      </c>
      <c r="L561" s="30" t="s">
        <v>229</v>
      </c>
      <c r="M561" s="31" t="s">
        <v>2309</v>
      </c>
      <c r="N561" s="31" t="str">
        <f t="shared" si="22"/>
        <v>Выполнение инженерных изысканий по титулу «Реконструкция площадки мобильных ГТЭС вблизи ПС 220 кВ «Кирилловская» Юго-Западного энергорайона Кубанской энергосистемы с установкой двух комплектных МГТЭС</v>
      </c>
      <c r="O561" s="30" t="s">
        <v>2310</v>
      </c>
      <c r="P561" s="31" t="s">
        <v>141</v>
      </c>
      <c r="Q561" s="30" t="s">
        <v>2311</v>
      </c>
      <c r="R561" s="30">
        <v>7421000</v>
      </c>
      <c r="S561" s="30">
        <v>642</v>
      </c>
      <c r="T561" s="30" t="s">
        <v>77</v>
      </c>
      <c r="U561" s="31">
        <v>1</v>
      </c>
      <c r="V561" s="33">
        <v>180</v>
      </c>
      <c r="W561" s="33">
        <f t="shared" si="25"/>
        <v>180</v>
      </c>
      <c r="X561" s="31">
        <v>2014</v>
      </c>
      <c r="Y561" s="31" t="s">
        <v>78</v>
      </c>
      <c r="Z561" s="31">
        <v>2014</v>
      </c>
      <c r="AA561" s="31" t="s">
        <v>78</v>
      </c>
      <c r="AB561" s="31">
        <v>2014</v>
      </c>
      <c r="AC561" s="31" t="s">
        <v>78</v>
      </c>
      <c r="AD561" s="31">
        <v>2014</v>
      </c>
      <c r="AE561" s="31" t="s">
        <v>78</v>
      </c>
      <c r="AF561" s="31" t="s">
        <v>774</v>
      </c>
      <c r="AG561" s="31" t="s">
        <v>79</v>
      </c>
      <c r="AH561" s="31">
        <v>2014</v>
      </c>
      <c r="AI561" s="31" t="s">
        <v>79</v>
      </c>
      <c r="AJ561" s="31" t="s">
        <v>107</v>
      </c>
      <c r="AK561" s="31" t="s">
        <v>108</v>
      </c>
      <c r="AL561" s="31" t="s">
        <v>141</v>
      </c>
      <c r="AM561" s="31" t="s">
        <v>288</v>
      </c>
      <c r="AN561" s="31" t="s">
        <v>289</v>
      </c>
      <c r="AO561" s="31"/>
      <c r="AP561" s="31" t="s">
        <v>141</v>
      </c>
      <c r="AQ561" s="31" t="s">
        <v>2312</v>
      </c>
      <c r="AS561" s="6" t="s">
        <v>2313</v>
      </c>
    </row>
    <row r="562" spans="1:54" s="91" customFormat="1" ht="48.75" customHeight="1">
      <c r="A562" s="27">
        <f t="shared" si="21"/>
        <v>537</v>
      </c>
      <c r="B562" s="28" t="s">
        <v>2314</v>
      </c>
      <c r="C562" s="29" t="s">
        <v>2162</v>
      </c>
      <c r="D562" s="30" t="s">
        <v>141</v>
      </c>
      <c r="E562" s="31"/>
      <c r="F562" s="30" t="s">
        <v>539</v>
      </c>
      <c r="G562" s="31" t="s">
        <v>292</v>
      </c>
      <c r="H562" s="30" t="s">
        <v>71</v>
      </c>
      <c r="I562" s="31" t="str">
        <f t="shared" si="26"/>
        <v>ОП Калининград</v>
      </c>
      <c r="J562" s="31" t="str">
        <f>I562</f>
        <v>ОП Калининград</v>
      </c>
      <c r="K562" s="32" t="s">
        <v>293</v>
      </c>
      <c r="L562" s="30" t="s">
        <v>306</v>
      </c>
      <c r="M562" s="31" t="s">
        <v>2315</v>
      </c>
      <c r="N562" s="31" t="str">
        <f t="shared" si="22"/>
        <v>Аренда бытового помещения операторов и охраны</v>
      </c>
      <c r="O562" s="30" t="s">
        <v>2316</v>
      </c>
      <c r="P562" s="30" t="s">
        <v>141</v>
      </c>
      <c r="Q562" s="30" t="s">
        <v>184</v>
      </c>
      <c r="R562" s="30">
        <v>6312020</v>
      </c>
      <c r="S562" s="30">
        <v>796</v>
      </c>
      <c r="T562" s="30" t="s">
        <v>191</v>
      </c>
      <c r="U562" s="31">
        <v>1</v>
      </c>
      <c r="V562" s="33">
        <v>22.5</v>
      </c>
      <c r="W562" s="60">
        <f>V562/12*12</f>
        <v>22.5</v>
      </c>
      <c r="X562" s="30">
        <v>2014</v>
      </c>
      <c r="Y562" s="30" t="s">
        <v>78</v>
      </c>
      <c r="Z562" s="30">
        <v>2014</v>
      </c>
      <c r="AA562" s="30" t="s">
        <v>78</v>
      </c>
      <c r="AB562" s="30">
        <v>2014</v>
      </c>
      <c r="AC562" s="30" t="s">
        <v>78</v>
      </c>
      <c r="AD562" s="30">
        <v>2014</v>
      </c>
      <c r="AE562" s="30" t="s">
        <v>78</v>
      </c>
      <c r="AF562" s="30">
        <v>2014</v>
      </c>
      <c r="AG562" s="30" t="s">
        <v>78</v>
      </c>
      <c r="AH562" s="30">
        <v>2014</v>
      </c>
      <c r="AI562" s="30" t="s">
        <v>80</v>
      </c>
      <c r="AJ562" s="31" t="s">
        <v>256</v>
      </c>
      <c r="AK562" s="30" t="s">
        <v>83</v>
      </c>
      <c r="AL562" s="30" t="s">
        <v>141</v>
      </c>
      <c r="AM562" s="30" t="s">
        <v>288</v>
      </c>
      <c r="AN562" s="30" t="s">
        <v>289</v>
      </c>
      <c r="AO562" s="61"/>
      <c r="AP562" s="30" t="s">
        <v>141</v>
      </c>
      <c r="AQ562" s="89" t="s">
        <v>143</v>
      </c>
      <c r="AR562" s="30" t="s">
        <v>1751</v>
      </c>
      <c r="AS562" s="62" t="s">
        <v>2317</v>
      </c>
      <c r="AT562" s="90"/>
      <c r="AU562" s="90"/>
      <c r="AV562" s="90"/>
      <c r="AW562" s="90"/>
      <c r="AX562" s="90"/>
      <c r="AY562" s="90"/>
      <c r="AZ562" s="90"/>
      <c r="BA562" s="90"/>
      <c r="BB562" s="90"/>
    </row>
    <row r="563" spans="1:54" ht="67.5" customHeight="1">
      <c r="A563" s="27">
        <f t="shared" si="21"/>
        <v>538</v>
      </c>
      <c r="B563" s="28" t="s">
        <v>2318</v>
      </c>
      <c r="C563" s="29" t="s">
        <v>2162</v>
      </c>
      <c r="D563" s="30" t="s">
        <v>141</v>
      </c>
      <c r="E563" s="31">
        <v>8</v>
      </c>
      <c r="F563" s="30" t="s">
        <v>141</v>
      </c>
      <c r="G563" s="67" t="s">
        <v>1046</v>
      </c>
      <c r="H563" s="30" t="s">
        <v>71</v>
      </c>
      <c r="I563" s="67" t="str">
        <f t="shared" si="26"/>
        <v>Служба по автотранспорту</v>
      </c>
      <c r="J563" s="67" t="str">
        <f>I563</f>
        <v>Служба по автотранспорту</v>
      </c>
      <c r="K563" s="32" t="s">
        <v>2294</v>
      </c>
      <c r="L563" s="30" t="s">
        <v>239</v>
      </c>
      <c r="M563" s="31" t="s">
        <v>2319</v>
      </c>
      <c r="N563" s="31" t="str">
        <f t="shared" si="22"/>
        <v>Закупка услуг по  ремонту и техническому обслуживанию автомобилей Nissan Teana</v>
      </c>
      <c r="O563" s="30" t="s">
        <v>1048</v>
      </c>
      <c r="P563" s="31" t="s">
        <v>141</v>
      </c>
      <c r="Q563" s="30">
        <v>5010000</v>
      </c>
      <c r="R563" s="30">
        <v>5010020</v>
      </c>
      <c r="S563" s="30">
        <v>642</v>
      </c>
      <c r="T563" s="30" t="s">
        <v>1015</v>
      </c>
      <c r="U563" s="31">
        <v>1</v>
      </c>
      <c r="V563" s="33">
        <v>800</v>
      </c>
      <c r="W563" s="33">
        <f>V563</f>
        <v>800</v>
      </c>
      <c r="X563" s="31">
        <v>2014</v>
      </c>
      <c r="Y563" s="31" t="s">
        <v>78</v>
      </c>
      <c r="Z563" s="31">
        <v>2014</v>
      </c>
      <c r="AA563" s="31" t="s">
        <v>78</v>
      </c>
      <c r="AB563" s="31">
        <v>2014</v>
      </c>
      <c r="AC563" s="31" t="s">
        <v>78</v>
      </c>
      <c r="AD563" s="31">
        <v>2014</v>
      </c>
      <c r="AE563" s="31" t="s">
        <v>78</v>
      </c>
      <c r="AF563" s="31" t="s">
        <v>774</v>
      </c>
      <c r="AG563" s="31" t="s">
        <v>78</v>
      </c>
      <c r="AH563" s="31">
        <v>2015</v>
      </c>
      <c r="AI563" s="31" t="s">
        <v>78</v>
      </c>
      <c r="AJ563" s="31" t="s">
        <v>107</v>
      </c>
      <c r="AK563" s="31" t="s">
        <v>108</v>
      </c>
      <c r="AL563" s="31" t="s">
        <v>141</v>
      </c>
      <c r="AM563" s="31" t="s">
        <v>288</v>
      </c>
      <c r="AN563" s="31" t="s">
        <v>289</v>
      </c>
      <c r="AO563" s="31" t="s">
        <v>141</v>
      </c>
      <c r="AP563" s="31" t="s">
        <v>141</v>
      </c>
      <c r="AQ563" s="31" t="s">
        <v>143</v>
      </c>
      <c r="AS563" s="6" t="s">
        <v>1861</v>
      </c>
    </row>
    <row r="564" spans="1:54" ht="90" customHeight="1">
      <c r="A564" s="27">
        <f t="shared" si="21"/>
        <v>539</v>
      </c>
      <c r="B564" s="28" t="s">
        <v>2320</v>
      </c>
      <c r="C564" s="29" t="s">
        <v>2162</v>
      </c>
      <c r="D564" s="30" t="s">
        <v>141</v>
      </c>
      <c r="E564" s="31">
        <v>8</v>
      </c>
      <c r="F564" s="30" t="s">
        <v>141</v>
      </c>
      <c r="G564" s="67" t="s">
        <v>1046</v>
      </c>
      <c r="H564" s="30" t="s">
        <v>934</v>
      </c>
      <c r="I564" s="67" t="str">
        <f t="shared" si="26"/>
        <v>Служба по автотранспорту</v>
      </c>
      <c r="J564" s="67" t="str">
        <f>I564</f>
        <v>Служба по автотранспорту</v>
      </c>
      <c r="K564" s="32" t="s">
        <v>2321</v>
      </c>
      <c r="L564" s="30" t="s">
        <v>2322</v>
      </c>
      <c r="M564" s="31" t="s">
        <v>2323</v>
      </c>
      <c r="N564" s="31" t="str">
        <f t="shared" si="22"/>
        <v>Обучение Начальника службы по автотранспорту Быканова В.П.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v>
      </c>
      <c r="O564" s="30" t="s">
        <v>2324</v>
      </c>
      <c r="P564" s="31" t="s">
        <v>141</v>
      </c>
      <c r="Q564" s="30" t="s">
        <v>2246</v>
      </c>
      <c r="R564" s="30" t="s">
        <v>2246</v>
      </c>
      <c r="S564" s="30">
        <v>642</v>
      </c>
      <c r="T564" s="30" t="s">
        <v>1015</v>
      </c>
      <c r="U564" s="31">
        <v>1</v>
      </c>
      <c r="V564" s="33">
        <v>30</v>
      </c>
      <c r="W564" s="33">
        <f>V564</f>
        <v>30</v>
      </c>
      <c r="X564" s="31">
        <v>2014</v>
      </c>
      <c r="Y564" s="31" t="s">
        <v>78</v>
      </c>
      <c r="Z564" s="31">
        <v>2014</v>
      </c>
      <c r="AA564" s="31" t="s">
        <v>78</v>
      </c>
      <c r="AB564" s="31">
        <v>2014</v>
      </c>
      <c r="AC564" s="31" t="s">
        <v>78</v>
      </c>
      <c r="AD564" s="31">
        <v>2014</v>
      </c>
      <c r="AE564" s="31" t="s">
        <v>78</v>
      </c>
      <c r="AF564" s="31" t="s">
        <v>774</v>
      </c>
      <c r="AG564" s="31" t="s">
        <v>78</v>
      </c>
      <c r="AH564" s="31">
        <v>2014</v>
      </c>
      <c r="AI564" s="31" t="s">
        <v>78</v>
      </c>
      <c r="AJ564" s="31" t="s">
        <v>256</v>
      </c>
      <c r="AK564" s="31" t="s">
        <v>83</v>
      </c>
      <c r="AL564" s="31" t="s">
        <v>141</v>
      </c>
      <c r="AM564" s="31" t="s">
        <v>288</v>
      </c>
      <c r="AN564" s="31" t="s">
        <v>289</v>
      </c>
      <c r="AO564" s="31" t="s">
        <v>141</v>
      </c>
      <c r="AP564" s="31" t="s">
        <v>141</v>
      </c>
      <c r="AQ564" s="31" t="s">
        <v>468</v>
      </c>
      <c r="AS564" s="6" t="s">
        <v>2168</v>
      </c>
    </row>
    <row r="565" spans="1:54" ht="46.5" customHeight="1">
      <c r="A565" s="27">
        <f t="shared" si="21"/>
        <v>540</v>
      </c>
      <c r="B565" s="28" t="s">
        <v>2325</v>
      </c>
      <c r="C565" s="29" t="s">
        <v>2162</v>
      </c>
      <c r="D565" s="30"/>
      <c r="E565" s="31"/>
      <c r="F565" s="30" t="s">
        <v>141</v>
      </c>
      <c r="G565" s="67" t="s">
        <v>1947</v>
      </c>
      <c r="H565" s="30" t="s">
        <v>934</v>
      </c>
      <c r="I565" s="67" t="s">
        <v>1947</v>
      </c>
      <c r="J565" s="67" t="s">
        <v>1947</v>
      </c>
      <c r="K565" s="32" t="s">
        <v>2152</v>
      </c>
      <c r="L565" s="30" t="s">
        <v>2326</v>
      </c>
      <c r="M565" s="31" t="s">
        <v>2327</v>
      </c>
      <c r="N565" s="31" t="str">
        <f t="shared" si="22"/>
        <v>Поставка светотехнической продукции</v>
      </c>
      <c r="O565" s="30" t="s">
        <v>1979</v>
      </c>
      <c r="P565" s="31" t="s">
        <v>141</v>
      </c>
      <c r="Q565" s="30" t="s">
        <v>2328</v>
      </c>
      <c r="R565" s="30">
        <v>9424000</v>
      </c>
      <c r="S565" s="30">
        <v>642</v>
      </c>
      <c r="T565" s="30" t="s">
        <v>77</v>
      </c>
      <c r="U565" s="31">
        <v>1</v>
      </c>
      <c r="V565" s="33">
        <v>98</v>
      </c>
      <c r="W565" s="33">
        <f>V565</f>
        <v>98</v>
      </c>
      <c r="X565" s="31">
        <v>2014</v>
      </c>
      <c r="Y565" s="31" t="s">
        <v>78</v>
      </c>
      <c r="Z565" s="31">
        <v>2014</v>
      </c>
      <c r="AA565" s="31" t="s">
        <v>78</v>
      </c>
      <c r="AB565" s="31">
        <v>2014</v>
      </c>
      <c r="AC565" s="31" t="s">
        <v>78</v>
      </c>
      <c r="AD565" s="31">
        <v>2014</v>
      </c>
      <c r="AE565" s="31" t="s">
        <v>78</v>
      </c>
      <c r="AF565" s="31">
        <v>2014</v>
      </c>
      <c r="AG565" s="31" t="s">
        <v>79</v>
      </c>
      <c r="AH565" s="31">
        <v>2014</v>
      </c>
      <c r="AI565" s="31" t="s">
        <v>80</v>
      </c>
      <c r="AJ565" s="31" t="s">
        <v>256</v>
      </c>
      <c r="AK565" s="31" t="s">
        <v>83</v>
      </c>
      <c r="AL565" s="31" t="s">
        <v>141</v>
      </c>
      <c r="AM565" s="31" t="s">
        <v>288</v>
      </c>
      <c r="AN565" s="31" t="s">
        <v>289</v>
      </c>
      <c r="AO565" s="31"/>
      <c r="AP565" s="31"/>
      <c r="AQ565" s="31" t="s">
        <v>468</v>
      </c>
      <c r="AR565" s="30" t="s">
        <v>2194</v>
      </c>
    </row>
    <row r="566" spans="1:54" s="91" customFormat="1" ht="121.5" customHeight="1">
      <c r="A566" s="27">
        <f t="shared" si="21"/>
        <v>541</v>
      </c>
      <c r="B566" s="28" t="s">
        <v>2329</v>
      </c>
      <c r="C566" s="29" t="s">
        <v>2162</v>
      </c>
      <c r="D566" s="30" t="s">
        <v>141</v>
      </c>
      <c r="E566" s="31"/>
      <c r="F566" s="30" t="s">
        <v>539</v>
      </c>
      <c r="G566" s="31" t="s">
        <v>292</v>
      </c>
      <c r="H566" s="30" t="s">
        <v>934</v>
      </c>
      <c r="I566" s="31" t="str">
        <f t="shared" ref="I566:I581" si="27">G566</f>
        <v>ОП Калининград</v>
      </c>
      <c r="J566" s="31" t="str">
        <f>I566</f>
        <v>ОП Калининград</v>
      </c>
      <c r="K566" s="32" t="s">
        <v>293</v>
      </c>
      <c r="L566" s="30" t="s">
        <v>306</v>
      </c>
      <c r="M566" s="31" t="s">
        <v>2330</v>
      </c>
      <c r="N566" s="31" t="str">
        <f t="shared" si="22"/>
        <v>Разработка оперативного плана тушения пожара оборудования ОАО «Мобильные ГТЭС», расположенного на площадке в г. Калининград</v>
      </c>
      <c r="O566" s="30" t="s">
        <v>2331</v>
      </c>
      <c r="P566" s="30" t="s">
        <v>141</v>
      </c>
      <c r="Q566" s="30" t="s">
        <v>1527</v>
      </c>
      <c r="R566" s="30" t="s">
        <v>2332</v>
      </c>
      <c r="S566" s="30">
        <v>642</v>
      </c>
      <c r="T566" s="30" t="s">
        <v>77</v>
      </c>
      <c r="U566" s="31">
        <v>1</v>
      </c>
      <c r="V566" s="33">
        <v>200</v>
      </c>
      <c r="W566" s="60">
        <f>V566/12*12</f>
        <v>200</v>
      </c>
      <c r="X566" s="30">
        <v>2014</v>
      </c>
      <c r="Y566" s="30" t="s">
        <v>79</v>
      </c>
      <c r="Z566" s="30">
        <v>2014</v>
      </c>
      <c r="AA566" s="30" t="s">
        <v>79</v>
      </c>
      <c r="AB566" s="30">
        <v>2014</v>
      </c>
      <c r="AC566" s="30" t="s">
        <v>79</v>
      </c>
      <c r="AD566" s="30">
        <v>2014</v>
      </c>
      <c r="AE566" s="30" t="s">
        <v>80</v>
      </c>
      <c r="AF566" s="30">
        <v>2014</v>
      </c>
      <c r="AG566" s="30" t="s">
        <v>81</v>
      </c>
      <c r="AH566" s="30">
        <v>2014</v>
      </c>
      <c r="AI566" s="30" t="s">
        <v>131</v>
      </c>
      <c r="AJ566" s="31" t="s">
        <v>107</v>
      </c>
      <c r="AK566" s="30" t="s">
        <v>108</v>
      </c>
      <c r="AL566" s="30" t="s">
        <v>141</v>
      </c>
      <c r="AM566" s="30" t="s">
        <v>288</v>
      </c>
      <c r="AN566" s="30" t="s">
        <v>289</v>
      </c>
      <c r="AO566" s="61"/>
      <c r="AP566" s="30" t="s">
        <v>141</v>
      </c>
      <c r="AQ566" s="89" t="s">
        <v>468</v>
      </c>
      <c r="AR566" s="30" t="s">
        <v>1751</v>
      </c>
      <c r="AS566" s="62"/>
      <c r="AT566" s="90"/>
      <c r="AU566" s="90"/>
      <c r="AV566" s="90"/>
      <c r="AW566" s="90"/>
      <c r="AX566" s="90"/>
      <c r="AY566" s="90"/>
      <c r="AZ566" s="90"/>
      <c r="BA566" s="90"/>
      <c r="BB566" s="90"/>
    </row>
    <row r="567" spans="1:54" s="91" customFormat="1" ht="55.5" customHeight="1">
      <c r="A567" s="27">
        <f t="shared" si="21"/>
        <v>542</v>
      </c>
      <c r="B567" s="28" t="s">
        <v>2333</v>
      </c>
      <c r="C567" s="29" t="s">
        <v>2162</v>
      </c>
      <c r="D567" s="30" t="s">
        <v>141</v>
      </c>
      <c r="E567" s="31"/>
      <c r="F567" s="30" t="s">
        <v>539</v>
      </c>
      <c r="G567" s="31" t="s">
        <v>292</v>
      </c>
      <c r="H567" s="30" t="s">
        <v>934</v>
      </c>
      <c r="I567" s="31" t="str">
        <f t="shared" si="27"/>
        <v>ОП Калининград</v>
      </c>
      <c r="J567" s="31" t="str">
        <f>I567</f>
        <v>ОП Калининград</v>
      </c>
      <c r="K567" s="32" t="s">
        <v>293</v>
      </c>
      <c r="L567" s="30" t="s">
        <v>306</v>
      </c>
      <c r="M567" s="31" t="s">
        <v>2334</v>
      </c>
      <c r="N567" s="31" t="str">
        <f t="shared" si="22"/>
        <v>Поставка контейнеров под ТБО для ОАО «Мобильные ГТЭС», расположенного на площадке в г. Калининград</v>
      </c>
      <c r="O567" s="30" t="s">
        <v>2335</v>
      </c>
      <c r="P567" s="30" t="s">
        <v>141</v>
      </c>
      <c r="Q567" s="30" t="s">
        <v>2336</v>
      </c>
      <c r="R567" s="30">
        <v>2524010</v>
      </c>
      <c r="S567" s="30">
        <v>796</v>
      </c>
      <c r="T567" s="30" t="s">
        <v>191</v>
      </c>
      <c r="U567" s="31">
        <v>2</v>
      </c>
      <c r="V567" s="33">
        <v>40</v>
      </c>
      <c r="W567" s="60">
        <f>V567/12*12</f>
        <v>40</v>
      </c>
      <c r="X567" s="30">
        <v>2014</v>
      </c>
      <c r="Y567" s="30" t="s">
        <v>79</v>
      </c>
      <c r="Z567" s="30">
        <v>2014</v>
      </c>
      <c r="AA567" s="30" t="s">
        <v>79</v>
      </c>
      <c r="AB567" s="30">
        <v>2014</v>
      </c>
      <c r="AC567" s="30" t="s">
        <v>79</v>
      </c>
      <c r="AD567" s="30">
        <v>2014</v>
      </c>
      <c r="AE567" s="30" t="s">
        <v>80</v>
      </c>
      <c r="AF567" s="30">
        <v>2014</v>
      </c>
      <c r="AG567" s="30" t="s">
        <v>81</v>
      </c>
      <c r="AH567" s="30">
        <v>2014</v>
      </c>
      <c r="AI567" s="30" t="s">
        <v>185</v>
      </c>
      <c r="AJ567" s="31" t="s">
        <v>256</v>
      </c>
      <c r="AK567" s="30" t="s">
        <v>83</v>
      </c>
      <c r="AL567" s="30" t="s">
        <v>141</v>
      </c>
      <c r="AM567" s="30" t="s">
        <v>288</v>
      </c>
      <c r="AN567" s="30" t="s">
        <v>289</v>
      </c>
      <c r="AO567" s="61"/>
      <c r="AP567" s="30" t="s">
        <v>141</v>
      </c>
      <c r="AQ567" s="89" t="s">
        <v>468</v>
      </c>
      <c r="AR567" s="30" t="s">
        <v>1751</v>
      </c>
      <c r="AS567" s="62"/>
      <c r="AT567" s="90"/>
      <c r="AU567" s="90"/>
      <c r="AV567" s="90"/>
      <c r="AW567" s="90"/>
      <c r="AX567" s="90"/>
      <c r="AY567" s="90"/>
      <c r="AZ567" s="90"/>
      <c r="BA567" s="90"/>
      <c r="BB567" s="90"/>
    </row>
    <row r="568" spans="1:54" ht="87" customHeight="1">
      <c r="A568" s="27">
        <f t="shared" si="21"/>
        <v>543</v>
      </c>
      <c r="B568" s="28" t="s">
        <v>2337</v>
      </c>
      <c r="C568" s="29" t="s">
        <v>2162</v>
      </c>
      <c r="D568" s="30"/>
      <c r="E568" s="31"/>
      <c r="F568" s="30"/>
      <c r="G568" s="67" t="s">
        <v>70</v>
      </c>
      <c r="H568" s="30" t="s">
        <v>934</v>
      </c>
      <c r="I568" s="67" t="str">
        <f t="shared" si="27"/>
        <v>ТМО</v>
      </c>
      <c r="J568" s="67" t="str">
        <f>G568</f>
        <v>ТМО</v>
      </c>
      <c r="K568" s="32"/>
      <c r="L568" s="30" t="s">
        <v>2338</v>
      </c>
      <c r="M568" s="67" t="s">
        <v>2339</v>
      </c>
      <c r="N568" s="31" t="str">
        <f t="shared" si="22"/>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O568" s="31" t="s">
        <v>2340</v>
      </c>
      <c r="P568" s="31" t="s">
        <v>141</v>
      </c>
      <c r="Q568" s="31" t="s">
        <v>2341</v>
      </c>
      <c r="R568" s="30">
        <v>6100000</v>
      </c>
      <c r="S568" s="31">
        <v>796</v>
      </c>
      <c r="T568" s="30" t="s">
        <v>191</v>
      </c>
      <c r="U568" s="30">
        <v>1</v>
      </c>
      <c r="V568" s="33">
        <v>15196</v>
      </c>
      <c r="W568" s="33">
        <f>V568</f>
        <v>15196</v>
      </c>
      <c r="X568" s="31">
        <v>2014</v>
      </c>
      <c r="Y568" s="33" t="s">
        <v>185</v>
      </c>
      <c r="Z568" s="31">
        <v>2014</v>
      </c>
      <c r="AA568" s="31" t="s">
        <v>185</v>
      </c>
      <c r="AB568" s="31">
        <v>2014</v>
      </c>
      <c r="AC568" s="31" t="s">
        <v>185</v>
      </c>
      <c r="AD568" s="31">
        <v>2014</v>
      </c>
      <c r="AE568" s="31" t="s">
        <v>131</v>
      </c>
      <c r="AF568" s="31">
        <v>2014</v>
      </c>
      <c r="AG568" s="31" t="s">
        <v>131</v>
      </c>
      <c r="AH568" s="31">
        <v>2015</v>
      </c>
      <c r="AI568" s="31" t="s">
        <v>131</v>
      </c>
      <c r="AJ568" s="31" t="s">
        <v>226</v>
      </c>
      <c r="AK568" s="31" t="s">
        <v>108</v>
      </c>
      <c r="AL568" s="31" t="s">
        <v>141</v>
      </c>
      <c r="AM568" s="31" t="s">
        <v>288</v>
      </c>
      <c r="AN568" s="31" t="s">
        <v>289</v>
      </c>
      <c r="AO568" s="31"/>
      <c r="AP568" s="31"/>
      <c r="AQ568" s="31" t="s">
        <v>2342</v>
      </c>
      <c r="AR568" s="88" t="s">
        <v>2343</v>
      </c>
      <c r="AS568" s="93" t="s">
        <v>2344</v>
      </c>
    </row>
    <row r="569" spans="1:54" s="91" customFormat="1" ht="76.5" customHeight="1">
      <c r="A569" s="27">
        <v>544</v>
      </c>
      <c r="B569" s="28" t="s">
        <v>2345</v>
      </c>
      <c r="C569" s="29" t="s">
        <v>2162</v>
      </c>
      <c r="D569" s="30" t="s">
        <v>141</v>
      </c>
      <c r="E569" s="31"/>
      <c r="F569" s="30" t="s">
        <v>539</v>
      </c>
      <c r="G569" s="31" t="s">
        <v>2201</v>
      </c>
      <c r="H569" s="30" t="s">
        <v>934</v>
      </c>
      <c r="I569" s="31" t="str">
        <f t="shared" si="27"/>
        <v>ДРП</v>
      </c>
      <c r="J569" s="31" t="str">
        <f>I569</f>
        <v>ДРП</v>
      </c>
      <c r="K569" s="31" t="s">
        <v>238</v>
      </c>
      <c r="L569" s="31" t="s">
        <v>404</v>
      </c>
      <c r="M569" s="31" t="s">
        <v>2346</v>
      </c>
      <c r="N569" s="31" t="str">
        <f t="shared" si="22"/>
        <v>Повышения квалификации и профессиональной подготовки работников Общества на 2014 год</v>
      </c>
      <c r="O569" s="30" t="s">
        <v>2347</v>
      </c>
      <c r="P569" s="30" t="s">
        <v>141</v>
      </c>
      <c r="Q569" s="30">
        <v>122600</v>
      </c>
      <c r="R569" s="30">
        <v>7490000</v>
      </c>
      <c r="S569" s="30">
        <v>642</v>
      </c>
      <c r="T569" s="30" t="s">
        <v>77</v>
      </c>
      <c r="U569" s="31">
        <v>1</v>
      </c>
      <c r="V569" s="33">
        <v>35</v>
      </c>
      <c r="W569" s="60">
        <f>V569/12*12</f>
        <v>35</v>
      </c>
      <c r="X569" s="30">
        <v>2014</v>
      </c>
      <c r="Y569" s="30" t="s">
        <v>78</v>
      </c>
      <c r="Z569" s="30">
        <v>2014</v>
      </c>
      <c r="AA569" s="30" t="s">
        <v>78</v>
      </c>
      <c r="AB569" s="30">
        <v>2014</v>
      </c>
      <c r="AC569" s="30" t="s">
        <v>78</v>
      </c>
      <c r="AD569" s="30">
        <v>2014</v>
      </c>
      <c r="AE569" s="30" t="s">
        <v>78</v>
      </c>
      <c r="AF569" s="30">
        <v>2014</v>
      </c>
      <c r="AG569" s="30" t="s">
        <v>78</v>
      </c>
      <c r="AH569" s="30">
        <v>2014</v>
      </c>
      <c r="AI569" s="30" t="s">
        <v>78</v>
      </c>
      <c r="AJ569" s="31" t="s">
        <v>256</v>
      </c>
      <c r="AK569" s="30" t="s">
        <v>83</v>
      </c>
      <c r="AL569" s="30" t="s">
        <v>141</v>
      </c>
      <c r="AM569" s="30" t="s">
        <v>288</v>
      </c>
      <c r="AN569" s="30" t="s">
        <v>289</v>
      </c>
      <c r="AO569" s="61"/>
      <c r="AP569" s="30" t="s">
        <v>141</v>
      </c>
      <c r="AQ569" s="89" t="s">
        <v>379</v>
      </c>
      <c r="AR569" s="30" t="s">
        <v>2168</v>
      </c>
      <c r="AS569" s="90"/>
      <c r="AT569" s="90"/>
      <c r="AU569" s="90"/>
      <c r="AV569" s="90"/>
      <c r="AW569" s="90"/>
      <c r="AX569" s="90"/>
      <c r="AY569" s="90"/>
      <c r="AZ569" s="90"/>
      <c r="BA569" s="90"/>
      <c r="BB569" s="90"/>
    </row>
    <row r="570" spans="1:54" s="91" customFormat="1" ht="67.5" customHeight="1">
      <c r="A570" s="27">
        <f t="shared" ref="A570:A633" si="28">A569+1</f>
        <v>545</v>
      </c>
      <c r="B570" s="28" t="s">
        <v>2348</v>
      </c>
      <c r="C570" s="29" t="s">
        <v>2162</v>
      </c>
      <c r="D570" s="30" t="s">
        <v>141</v>
      </c>
      <c r="E570" s="31"/>
      <c r="F570" s="30" t="s">
        <v>539</v>
      </c>
      <c r="G570" s="31" t="s">
        <v>292</v>
      </c>
      <c r="H570" s="30" t="s">
        <v>934</v>
      </c>
      <c r="I570" s="31" t="str">
        <f t="shared" si="27"/>
        <v>ОП Калининград</v>
      </c>
      <c r="J570" s="31" t="str">
        <f>I570</f>
        <v>ОП Калининград</v>
      </c>
      <c r="K570" s="32" t="s">
        <v>293</v>
      </c>
      <c r="L570" s="30" t="s">
        <v>306</v>
      </c>
      <c r="M570" s="31" t="s">
        <v>2349</v>
      </c>
      <c r="N570" s="31" t="str">
        <f t="shared" si="22"/>
        <v xml:space="preserve">Оказание полиграфических услуг для Обособленного подразделения «Мобильные ГТЭС Калининград» </v>
      </c>
      <c r="O570" s="30" t="s">
        <v>2350</v>
      </c>
      <c r="P570" s="30" t="s">
        <v>141</v>
      </c>
      <c r="Q570" s="30">
        <v>3699000</v>
      </c>
      <c r="R570" s="30">
        <v>3699010</v>
      </c>
      <c r="S570" s="30">
        <v>796</v>
      </c>
      <c r="T570" s="30" t="s">
        <v>191</v>
      </c>
      <c r="U570" s="31">
        <v>1</v>
      </c>
      <c r="V570" s="33">
        <v>60</v>
      </c>
      <c r="W570" s="60">
        <f>V570/12*12</f>
        <v>60</v>
      </c>
      <c r="X570" s="30">
        <v>2014</v>
      </c>
      <c r="Y570" s="30" t="s">
        <v>79</v>
      </c>
      <c r="Z570" s="30">
        <v>2014</v>
      </c>
      <c r="AA570" s="30" t="s">
        <v>79</v>
      </c>
      <c r="AB570" s="30">
        <v>2014</v>
      </c>
      <c r="AC570" s="30" t="s">
        <v>79</v>
      </c>
      <c r="AD570" s="30">
        <v>2014</v>
      </c>
      <c r="AE570" s="30" t="s">
        <v>80</v>
      </c>
      <c r="AF570" s="30">
        <v>2014</v>
      </c>
      <c r="AG570" s="30" t="s">
        <v>81</v>
      </c>
      <c r="AH570" s="30">
        <v>2014</v>
      </c>
      <c r="AI570" s="30" t="s">
        <v>185</v>
      </c>
      <c r="AJ570" s="31" t="s">
        <v>256</v>
      </c>
      <c r="AK570" s="30" t="s">
        <v>83</v>
      </c>
      <c r="AL570" s="30" t="s">
        <v>141</v>
      </c>
      <c r="AM570" s="30" t="s">
        <v>288</v>
      </c>
      <c r="AN570" s="30" t="s">
        <v>289</v>
      </c>
      <c r="AO570" s="61"/>
      <c r="AP570" s="30" t="s">
        <v>141</v>
      </c>
      <c r="AQ570" s="89" t="s">
        <v>379</v>
      </c>
      <c r="AR570" s="30" t="s">
        <v>2168</v>
      </c>
      <c r="AS570" s="90"/>
      <c r="AT570" s="90"/>
      <c r="AU570" s="90"/>
      <c r="AV570" s="90"/>
      <c r="AW570" s="90"/>
      <c r="AX570" s="90"/>
      <c r="AY570" s="90"/>
      <c r="AZ570" s="90"/>
      <c r="BA570" s="90"/>
      <c r="BB570" s="90"/>
    </row>
    <row r="571" spans="1:54" s="91" customFormat="1" ht="77.25" customHeight="1">
      <c r="A571" s="27">
        <f t="shared" si="28"/>
        <v>546</v>
      </c>
      <c r="B571" s="28" t="s">
        <v>2351</v>
      </c>
      <c r="C571" s="29" t="s">
        <v>2162</v>
      </c>
      <c r="D571" s="30" t="s">
        <v>141</v>
      </c>
      <c r="E571" s="31"/>
      <c r="F571" s="30" t="s">
        <v>539</v>
      </c>
      <c r="G571" s="31" t="s">
        <v>540</v>
      </c>
      <c r="H571" s="30" t="s">
        <v>934</v>
      </c>
      <c r="I571" s="31" t="str">
        <f t="shared" si="27"/>
        <v>Служба по ОТиПБ</v>
      </c>
      <c r="J571" s="31" t="str">
        <f>I571</f>
        <v>Служба по ОТиПБ</v>
      </c>
      <c r="K571" s="31" t="s">
        <v>238</v>
      </c>
      <c r="L571" s="31" t="s">
        <v>404</v>
      </c>
      <c r="M571" s="31" t="s">
        <v>2352</v>
      </c>
      <c r="N571" s="31" t="str">
        <f t="shared" si="22"/>
        <v>Услуги по организации Международной выставки по промышленной безопасности и охране труда в ТЭК «SAPE 2014</v>
      </c>
      <c r="O571" s="30"/>
      <c r="P571" s="30" t="s">
        <v>141</v>
      </c>
      <c r="Q571" s="30"/>
      <c r="R571" s="30"/>
      <c r="S571" s="30">
        <v>642</v>
      </c>
      <c r="T571" s="30" t="s">
        <v>77</v>
      </c>
      <c r="U571" s="31">
        <v>1</v>
      </c>
      <c r="V571" s="33">
        <v>42</v>
      </c>
      <c r="W571" s="60">
        <f>V571/12*12</f>
        <v>42</v>
      </c>
      <c r="X571" s="30">
        <v>2014</v>
      </c>
      <c r="Y571" s="30" t="s">
        <v>78</v>
      </c>
      <c r="Z571" s="30">
        <v>2014</v>
      </c>
      <c r="AA571" s="30" t="s">
        <v>78</v>
      </c>
      <c r="AB571" s="30">
        <v>2014</v>
      </c>
      <c r="AC571" s="30" t="s">
        <v>78</v>
      </c>
      <c r="AD571" s="30">
        <v>2014</v>
      </c>
      <c r="AE571" s="30" t="s">
        <v>79</v>
      </c>
      <c r="AF571" s="30">
        <v>2014</v>
      </c>
      <c r="AG571" s="30" t="s">
        <v>79</v>
      </c>
      <c r="AH571" s="30">
        <v>2014</v>
      </c>
      <c r="AI571" s="30" t="s">
        <v>78</v>
      </c>
      <c r="AJ571" s="31" t="s">
        <v>256</v>
      </c>
      <c r="AK571" s="30" t="s">
        <v>83</v>
      </c>
      <c r="AL571" s="30" t="s">
        <v>141</v>
      </c>
      <c r="AM571" s="30" t="s">
        <v>288</v>
      </c>
      <c r="AN571" s="30" t="s">
        <v>289</v>
      </c>
      <c r="AO571" s="61"/>
      <c r="AP571" s="30" t="s">
        <v>141</v>
      </c>
      <c r="AQ571" s="89" t="s">
        <v>379</v>
      </c>
      <c r="AR571" s="30"/>
      <c r="AS571" s="90"/>
      <c r="AT571" s="90"/>
      <c r="AU571" s="90"/>
      <c r="AV571" s="90"/>
      <c r="AW571" s="90"/>
      <c r="AX571" s="90"/>
      <c r="AY571" s="90"/>
      <c r="AZ571" s="90"/>
      <c r="BA571" s="90"/>
      <c r="BB571" s="90"/>
    </row>
    <row r="572" spans="1:54" ht="104.25" customHeight="1">
      <c r="A572" s="27">
        <f t="shared" si="28"/>
        <v>547</v>
      </c>
      <c r="B572" s="28" t="s">
        <v>2353</v>
      </c>
      <c r="C572" s="29" t="s">
        <v>2206</v>
      </c>
      <c r="D572" s="30" t="s">
        <v>141</v>
      </c>
      <c r="E572" s="31">
        <v>8</v>
      </c>
      <c r="F572" s="30" t="s">
        <v>141</v>
      </c>
      <c r="G572" s="67" t="s">
        <v>1674</v>
      </c>
      <c r="H572" s="30" t="s">
        <v>934</v>
      </c>
      <c r="I572" s="67" t="str">
        <f t="shared" si="27"/>
        <v>ОП Тыва</v>
      </c>
      <c r="J572" s="67" t="str">
        <f>G572</f>
        <v>ОП Тыва</v>
      </c>
      <c r="K572" s="32">
        <v>93401000000</v>
      </c>
      <c r="L572" s="30" t="s">
        <v>1675</v>
      </c>
      <c r="M572" s="31" t="s">
        <v>2354</v>
      </c>
      <c r="N572" s="31" t="str">
        <f t="shared" si="22"/>
        <v>Закупка еврокубов</v>
      </c>
      <c r="O572" s="30" t="s">
        <v>2355</v>
      </c>
      <c r="P572" s="31" t="s">
        <v>141</v>
      </c>
      <c r="Q572" s="32" t="s">
        <v>2356</v>
      </c>
      <c r="R572" s="30" t="s">
        <v>2357</v>
      </c>
      <c r="S572" s="30">
        <v>796</v>
      </c>
      <c r="T572" s="30" t="s">
        <v>191</v>
      </c>
      <c r="U572" s="31">
        <v>1</v>
      </c>
      <c r="V572" s="48">
        <v>86</v>
      </c>
      <c r="W572" s="33">
        <f>V572</f>
        <v>86</v>
      </c>
      <c r="X572" s="31">
        <v>2014</v>
      </c>
      <c r="Y572" s="29" t="s">
        <v>185</v>
      </c>
      <c r="Z572" s="30">
        <v>2014</v>
      </c>
      <c r="AA572" s="29" t="s">
        <v>185</v>
      </c>
      <c r="AB572" s="30">
        <v>2014</v>
      </c>
      <c r="AC572" s="29" t="s">
        <v>185</v>
      </c>
      <c r="AD572" s="31">
        <v>2014</v>
      </c>
      <c r="AE572" s="28" t="s">
        <v>131</v>
      </c>
      <c r="AF572" s="31">
        <v>2014</v>
      </c>
      <c r="AG572" s="28" t="s">
        <v>131</v>
      </c>
      <c r="AH572" s="28">
        <v>2015</v>
      </c>
      <c r="AI572" s="28" t="s">
        <v>185</v>
      </c>
      <c r="AJ572" s="31" t="s">
        <v>256</v>
      </c>
      <c r="AK572" s="31" t="s">
        <v>83</v>
      </c>
      <c r="AL572" s="31" t="s">
        <v>141</v>
      </c>
      <c r="AM572" s="31" t="s">
        <v>288</v>
      </c>
      <c r="AN572" s="31" t="s">
        <v>289</v>
      </c>
      <c r="AO572" s="31" t="s">
        <v>141</v>
      </c>
      <c r="AP572" s="31"/>
      <c r="AQ572" s="89" t="s">
        <v>2358</v>
      </c>
      <c r="AR572" s="88" t="s">
        <v>2272</v>
      </c>
    </row>
    <row r="573" spans="1:54" ht="104.25" customHeight="1">
      <c r="A573" s="27">
        <f t="shared" si="28"/>
        <v>548</v>
      </c>
      <c r="B573" s="28" t="s">
        <v>2359</v>
      </c>
      <c r="C573" s="29" t="s">
        <v>375</v>
      </c>
      <c r="D573" s="30" t="s">
        <v>141</v>
      </c>
      <c r="E573" s="31">
        <v>8</v>
      </c>
      <c r="F573" s="30" t="s">
        <v>141</v>
      </c>
      <c r="G573" s="67" t="s">
        <v>620</v>
      </c>
      <c r="H573" s="30" t="s">
        <v>934</v>
      </c>
      <c r="I573" s="67" t="str">
        <f t="shared" si="27"/>
        <v>ПТО</v>
      </c>
      <c r="J573" s="67" t="str">
        <f>G573</f>
        <v>ПТО</v>
      </c>
      <c r="K573" s="32" t="s">
        <v>2283</v>
      </c>
      <c r="L573" s="30" t="s">
        <v>2360</v>
      </c>
      <c r="M573" s="31" t="s">
        <v>2361</v>
      </c>
      <c r="N573" s="31" t="str">
        <f t="shared" si="22"/>
        <v>Оказание услуги по разработке карт (планов) объектов землеустройства для площадок размещения мобильных ГТЭС (ПС «Рублево», ПС «Новосырово»)</v>
      </c>
      <c r="O573" s="30" t="s">
        <v>2362</v>
      </c>
      <c r="P573" s="31" t="s">
        <v>141</v>
      </c>
      <c r="Q573" s="32" t="s">
        <v>2363</v>
      </c>
      <c r="R573" s="30">
        <v>7421073</v>
      </c>
      <c r="S573" s="30">
        <v>642</v>
      </c>
      <c r="T573" s="30" t="s">
        <v>77</v>
      </c>
      <c r="U573" s="31">
        <v>1</v>
      </c>
      <c r="V573" s="33">
        <v>80</v>
      </c>
      <c r="W573" s="33">
        <f>V573</f>
        <v>80</v>
      </c>
      <c r="X573" s="31">
        <v>2014</v>
      </c>
      <c r="Y573" s="30" t="s">
        <v>78</v>
      </c>
      <c r="Z573" s="30">
        <v>2014</v>
      </c>
      <c r="AA573" s="30" t="s">
        <v>78</v>
      </c>
      <c r="AB573" s="30">
        <v>2014</v>
      </c>
      <c r="AC573" s="30" t="s">
        <v>78</v>
      </c>
      <c r="AD573" s="31">
        <v>2014</v>
      </c>
      <c r="AE573" s="31" t="s">
        <v>79</v>
      </c>
      <c r="AF573" s="31">
        <v>2014</v>
      </c>
      <c r="AG573" s="31" t="s">
        <v>79</v>
      </c>
      <c r="AH573" s="31">
        <v>2014</v>
      </c>
      <c r="AI573" s="31" t="s">
        <v>92</v>
      </c>
      <c r="AJ573" s="31" t="s">
        <v>107</v>
      </c>
      <c r="AK573" s="31" t="s">
        <v>108</v>
      </c>
      <c r="AL573" s="31" t="s">
        <v>141</v>
      </c>
      <c r="AM573" s="31" t="s">
        <v>288</v>
      </c>
      <c r="AN573" s="31" t="s">
        <v>289</v>
      </c>
      <c r="AO573" s="31" t="s">
        <v>141</v>
      </c>
      <c r="AP573" s="31"/>
      <c r="AQ573" s="89" t="s">
        <v>379</v>
      </c>
      <c r="AR573" s="88" t="s">
        <v>2272</v>
      </c>
    </row>
    <row r="574" spans="1:54" ht="104.25" customHeight="1">
      <c r="A574" s="27">
        <f t="shared" si="28"/>
        <v>549</v>
      </c>
      <c r="B574" s="28" t="s">
        <v>2364</v>
      </c>
      <c r="C574" s="29" t="s">
        <v>375</v>
      </c>
      <c r="D574" s="30" t="s">
        <v>141</v>
      </c>
      <c r="E574" s="31">
        <v>8</v>
      </c>
      <c r="F574" s="30" t="s">
        <v>141</v>
      </c>
      <c r="G574" s="67" t="s">
        <v>620</v>
      </c>
      <c r="H574" s="30" t="s">
        <v>934</v>
      </c>
      <c r="I574" s="67" t="str">
        <f t="shared" si="27"/>
        <v>ПТО</v>
      </c>
      <c r="J574" s="67" t="str">
        <f>G574</f>
        <v>ПТО</v>
      </c>
      <c r="K574" s="32" t="s">
        <v>2283</v>
      </c>
      <c r="L574" s="30" t="s">
        <v>2360</v>
      </c>
      <c r="M574" s="31" t="s">
        <v>2365</v>
      </c>
      <c r="N574" s="31" t="str">
        <f t="shared" si="22"/>
        <v>Оказание услуги по разработке карт (планов) объектов землеустройства для площадок размещения мобильных ГТЭС (ПС «Игнатово»)</v>
      </c>
      <c r="O574" s="30" t="s">
        <v>2362</v>
      </c>
      <c r="P574" s="31" t="s">
        <v>141</v>
      </c>
      <c r="Q574" s="32" t="s">
        <v>2363</v>
      </c>
      <c r="R574" s="30">
        <v>7421073</v>
      </c>
      <c r="S574" s="30">
        <v>642</v>
      </c>
      <c r="T574" s="30" t="s">
        <v>77</v>
      </c>
      <c r="U574" s="31">
        <v>1</v>
      </c>
      <c r="V574" s="33">
        <v>40</v>
      </c>
      <c r="W574" s="33">
        <f>V574</f>
        <v>40</v>
      </c>
      <c r="X574" s="31">
        <v>2014</v>
      </c>
      <c r="Y574" s="30" t="s">
        <v>78</v>
      </c>
      <c r="Z574" s="30">
        <v>2014</v>
      </c>
      <c r="AA574" s="30" t="s">
        <v>78</v>
      </c>
      <c r="AB574" s="30">
        <v>2014</v>
      </c>
      <c r="AC574" s="30" t="s">
        <v>78</v>
      </c>
      <c r="AD574" s="31">
        <v>2014</v>
      </c>
      <c r="AE574" s="31" t="s">
        <v>79</v>
      </c>
      <c r="AF574" s="31">
        <v>2014</v>
      </c>
      <c r="AG574" s="31" t="s">
        <v>79</v>
      </c>
      <c r="AH574" s="31">
        <v>2014</v>
      </c>
      <c r="AI574" s="31" t="s">
        <v>92</v>
      </c>
      <c r="AJ574" s="31" t="s">
        <v>107</v>
      </c>
      <c r="AK574" s="31" t="s">
        <v>108</v>
      </c>
      <c r="AL574" s="31" t="s">
        <v>141</v>
      </c>
      <c r="AM574" s="31" t="s">
        <v>288</v>
      </c>
      <c r="AN574" s="31" t="s">
        <v>289</v>
      </c>
      <c r="AO574" s="31" t="s">
        <v>141</v>
      </c>
      <c r="AP574" s="31"/>
      <c r="AQ574" s="89" t="s">
        <v>379</v>
      </c>
      <c r="AR574" s="88" t="s">
        <v>2272</v>
      </c>
    </row>
    <row r="575" spans="1:54" ht="104.25" customHeight="1">
      <c r="A575" s="27">
        <f t="shared" si="28"/>
        <v>550</v>
      </c>
      <c r="B575" s="28" t="s">
        <v>2366</v>
      </c>
      <c r="C575" s="29" t="s">
        <v>375</v>
      </c>
      <c r="D575" s="30" t="s">
        <v>141</v>
      </c>
      <c r="E575" s="31">
        <v>8</v>
      </c>
      <c r="F575" s="30" t="s">
        <v>141</v>
      </c>
      <c r="G575" s="67" t="s">
        <v>620</v>
      </c>
      <c r="H575" s="30" t="s">
        <v>934</v>
      </c>
      <c r="I575" s="67" t="str">
        <f t="shared" si="27"/>
        <v>ПТО</v>
      </c>
      <c r="J575" s="67" t="str">
        <f>G575</f>
        <v>ПТО</v>
      </c>
      <c r="K575" s="32" t="s">
        <v>2283</v>
      </c>
      <c r="L575" s="30" t="s">
        <v>2360</v>
      </c>
      <c r="M575" s="31" t="s">
        <v>2367</v>
      </c>
      <c r="N575" s="31" t="str">
        <f t="shared" si="22"/>
        <v>Оказание услуги по разработке карт (планов) объектов землеустройства для площадок размещения мобильных ГТЭС (ПС «Дарьино»)</v>
      </c>
      <c r="O575" s="30" t="s">
        <v>2362</v>
      </c>
      <c r="P575" s="31" t="s">
        <v>141</v>
      </c>
      <c r="Q575" s="32" t="s">
        <v>2363</v>
      </c>
      <c r="R575" s="30">
        <v>7421073</v>
      </c>
      <c r="S575" s="30">
        <v>642</v>
      </c>
      <c r="T575" s="30" t="s">
        <v>77</v>
      </c>
      <c r="U575" s="31">
        <v>1</v>
      </c>
      <c r="V575" s="33">
        <v>40</v>
      </c>
      <c r="W575" s="33">
        <f>V575</f>
        <v>40</v>
      </c>
      <c r="X575" s="31">
        <v>2014</v>
      </c>
      <c r="Y575" s="30" t="s">
        <v>78</v>
      </c>
      <c r="Z575" s="30">
        <v>2014</v>
      </c>
      <c r="AA575" s="30" t="s">
        <v>78</v>
      </c>
      <c r="AB575" s="30">
        <v>2014</v>
      </c>
      <c r="AC575" s="30" t="s">
        <v>78</v>
      </c>
      <c r="AD575" s="31">
        <v>2014</v>
      </c>
      <c r="AE575" s="31" t="s">
        <v>79</v>
      </c>
      <c r="AF575" s="31">
        <v>2014</v>
      </c>
      <c r="AG575" s="31" t="s">
        <v>79</v>
      </c>
      <c r="AH575" s="31">
        <v>2014</v>
      </c>
      <c r="AI575" s="31" t="s">
        <v>92</v>
      </c>
      <c r="AJ575" s="31" t="s">
        <v>107</v>
      </c>
      <c r="AK575" s="31" t="s">
        <v>108</v>
      </c>
      <c r="AL575" s="31" t="s">
        <v>141</v>
      </c>
      <c r="AM575" s="31" t="s">
        <v>288</v>
      </c>
      <c r="AN575" s="31" t="s">
        <v>289</v>
      </c>
      <c r="AO575" s="31" t="s">
        <v>141</v>
      </c>
      <c r="AP575" s="31"/>
      <c r="AQ575" s="89" t="s">
        <v>379</v>
      </c>
      <c r="AR575" s="88" t="s">
        <v>2272</v>
      </c>
    </row>
    <row r="576" spans="1:54" ht="104.25" customHeight="1">
      <c r="A576" s="27">
        <f t="shared" si="28"/>
        <v>551</v>
      </c>
      <c r="B576" s="28" t="s">
        <v>2368</v>
      </c>
      <c r="C576" s="29" t="s">
        <v>375</v>
      </c>
      <c r="D576" s="30" t="s">
        <v>141</v>
      </c>
      <c r="E576" s="31">
        <v>8</v>
      </c>
      <c r="F576" s="30" t="s">
        <v>141</v>
      </c>
      <c r="G576" s="67" t="s">
        <v>620</v>
      </c>
      <c r="H576" s="30" t="s">
        <v>934</v>
      </c>
      <c r="I576" s="67" t="str">
        <f t="shared" si="27"/>
        <v>ПТО</v>
      </c>
      <c r="J576" s="67" t="str">
        <f>G576</f>
        <v>ПТО</v>
      </c>
      <c r="K576" s="32" t="s">
        <v>2283</v>
      </c>
      <c r="L576" s="30" t="s">
        <v>2360</v>
      </c>
      <c r="M576" s="31" t="s">
        <v>2369</v>
      </c>
      <c r="N576" s="31" t="str">
        <f t="shared" si="22"/>
        <v>Оказание услуги по разработке карт (планов) объектов землеустройства для площадок размещения мобильных ГТЭС (ПС «Пушкино»)</v>
      </c>
      <c r="O576" s="30" t="s">
        <v>2362</v>
      </c>
      <c r="P576" s="31" t="s">
        <v>141</v>
      </c>
      <c r="Q576" s="32" t="s">
        <v>2363</v>
      </c>
      <c r="R576" s="30">
        <v>7421073</v>
      </c>
      <c r="S576" s="30">
        <v>642</v>
      </c>
      <c r="T576" s="30" t="s">
        <v>77</v>
      </c>
      <c r="U576" s="31">
        <v>1</v>
      </c>
      <c r="V576" s="33">
        <v>40</v>
      </c>
      <c r="W576" s="33">
        <f>V576</f>
        <v>40</v>
      </c>
      <c r="X576" s="31">
        <v>2014</v>
      </c>
      <c r="Y576" s="30" t="s">
        <v>78</v>
      </c>
      <c r="Z576" s="30">
        <v>2014</v>
      </c>
      <c r="AA576" s="30" t="s">
        <v>78</v>
      </c>
      <c r="AB576" s="30">
        <v>2014</v>
      </c>
      <c r="AC576" s="30" t="s">
        <v>78</v>
      </c>
      <c r="AD576" s="31">
        <v>2014</v>
      </c>
      <c r="AE576" s="31" t="s">
        <v>79</v>
      </c>
      <c r="AF576" s="31">
        <v>2014</v>
      </c>
      <c r="AG576" s="31" t="s">
        <v>79</v>
      </c>
      <c r="AH576" s="31">
        <v>2014</v>
      </c>
      <c r="AI576" s="31" t="s">
        <v>92</v>
      </c>
      <c r="AJ576" s="31" t="s">
        <v>107</v>
      </c>
      <c r="AK576" s="31" t="s">
        <v>108</v>
      </c>
      <c r="AL576" s="31" t="s">
        <v>141</v>
      </c>
      <c r="AM576" s="31" t="s">
        <v>288</v>
      </c>
      <c r="AN576" s="31" t="s">
        <v>289</v>
      </c>
      <c r="AO576" s="31" t="s">
        <v>141</v>
      </c>
      <c r="AP576" s="31"/>
      <c r="AQ576" s="89" t="s">
        <v>379</v>
      </c>
      <c r="AR576" s="88" t="s">
        <v>2272</v>
      </c>
    </row>
    <row r="577" spans="1:54" s="91" customFormat="1" ht="108" customHeight="1">
      <c r="A577" s="27">
        <f t="shared" si="28"/>
        <v>552</v>
      </c>
      <c r="B577" s="28" t="s">
        <v>2370</v>
      </c>
      <c r="C577" s="29" t="s">
        <v>2162</v>
      </c>
      <c r="D577" s="30" t="s">
        <v>141</v>
      </c>
      <c r="E577" s="31"/>
      <c r="F577" s="30" t="s">
        <v>539</v>
      </c>
      <c r="G577" s="31" t="s">
        <v>336</v>
      </c>
      <c r="H577" s="30" t="s">
        <v>934</v>
      </c>
      <c r="I577" s="31" t="str">
        <f t="shared" si="27"/>
        <v>ЭЦ</v>
      </c>
      <c r="J577" s="31" t="str">
        <f>I577</f>
        <v>ЭЦ</v>
      </c>
      <c r="K577" s="31">
        <v>46000000000</v>
      </c>
      <c r="L577" s="31" t="s">
        <v>2190</v>
      </c>
      <c r="M577" s="31" t="s">
        <v>2371</v>
      </c>
      <c r="N577" s="31" t="str">
        <f t="shared" si="22"/>
        <v>Поставка приборов и установок для электролаборатории</v>
      </c>
      <c r="O577" s="30" t="s">
        <v>425</v>
      </c>
      <c r="P577" s="30" t="s">
        <v>141</v>
      </c>
      <c r="Q577" s="30" t="s">
        <v>340</v>
      </c>
      <c r="R577" s="30">
        <v>3190040</v>
      </c>
      <c r="S577" s="30">
        <v>796</v>
      </c>
      <c r="T577" s="30" t="s">
        <v>191</v>
      </c>
      <c r="U577" s="31">
        <v>1</v>
      </c>
      <c r="V577" s="33">
        <v>1500</v>
      </c>
      <c r="W577" s="60">
        <f>V577/12*12</f>
        <v>1500</v>
      </c>
      <c r="X577" s="30">
        <v>2014</v>
      </c>
      <c r="Y577" s="30" t="s">
        <v>80</v>
      </c>
      <c r="Z577" s="30">
        <v>2014</v>
      </c>
      <c r="AA577" s="30" t="s">
        <v>81</v>
      </c>
      <c r="AB577" s="30">
        <v>2014</v>
      </c>
      <c r="AC577" s="30" t="s">
        <v>81</v>
      </c>
      <c r="AD577" s="30">
        <v>2014</v>
      </c>
      <c r="AE577" s="30" t="s">
        <v>185</v>
      </c>
      <c r="AF577" s="30">
        <v>2014</v>
      </c>
      <c r="AG577" s="30" t="s">
        <v>131</v>
      </c>
      <c r="AH577" s="30">
        <v>2014</v>
      </c>
      <c r="AI577" s="30" t="s">
        <v>104</v>
      </c>
      <c r="AJ577" s="31" t="s">
        <v>107</v>
      </c>
      <c r="AK577" s="30" t="s">
        <v>108</v>
      </c>
      <c r="AL577" s="30" t="s">
        <v>141</v>
      </c>
      <c r="AM577" s="30" t="s">
        <v>288</v>
      </c>
      <c r="AN577" s="30" t="s">
        <v>289</v>
      </c>
      <c r="AO577" s="61"/>
      <c r="AP577" s="30" t="s">
        <v>141</v>
      </c>
      <c r="AQ577" s="89" t="s">
        <v>379</v>
      </c>
      <c r="AR577" s="30" t="s">
        <v>2168</v>
      </c>
      <c r="AS577" s="90"/>
      <c r="AT577" s="90"/>
      <c r="AU577" s="90"/>
      <c r="AV577" s="90"/>
      <c r="AW577" s="90"/>
      <c r="AX577" s="90"/>
      <c r="AY577" s="90"/>
      <c r="AZ577" s="90"/>
      <c r="BA577" s="90"/>
      <c r="BB577" s="90"/>
    </row>
    <row r="578" spans="1:54" s="91" customFormat="1" ht="108" customHeight="1">
      <c r="A578" s="27">
        <f t="shared" si="28"/>
        <v>553</v>
      </c>
      <c r="B578" s="28" t="s">
        <v>2372</v>
      </c>
      <c r="C578" s="29" t="s">
        <v>375</v>
      </c>
      <c r="D578" s="30" t="s">
        <v>141</v>
      </c>
      <c r="E578" s="31"/>
      <c r="F578" s="30" t="s">
        <v>539</v>
      </c>
      <c r="G578" s="31" t="s">
        <v>70</v>
      </c>
      <c r="H578" s="30" t="s">
        <v>934</v>
      </c>
      <c r="I578" s="31" t="str">
        <f t="shared" si="27"/>
        <v>ТМО</v>
      </c>
      <c r="J578" s="31" t="str">
        <f>I578</f>
        <v>ТМО</v>
      </c>
      <c r="K578" s="31">
        <v>3426000000</v>
      </c>
      <c r="L578" s="30" t="s">
        <v>1382</v>
      </c>
      <c r="M578" s="31" t="s">
        <v>2373</v>
      </c>
      <c r="N578" s="31" t="str">
        <f t="shared" si="22"/>
        <v>Оказание услуг грузоподъемных механизмов (краны) с водителем для выполнения монтажных и планово-профилактических работ на площадках размещения оборудования Обособленного подразделения «Мобильные ГТЭС Сочи»</v>
      </c>
      <c r="O578" s="30" t="s">
        <v>2374</v>
      </c>
      <c r="P578" s="30" t="s">
        <v>141</v>
      </c>
      <c r="Q578" s="30" t="s">
        <v>2096</v>
      </c>
      <c r="R578" s="30">
        <v>2915242</v>
      </c>
      <c r="S578" s="30">
        <v>642</v>
      </c>
      <c r="T578" s="30" t="s">
        <v>77</v>
      </c>
      <c r="U578" s="31">
        <v>1</v>
      </c>
      <c r="V578" s="33">
        <v>600</v>
      </c>
      <c r="W578" s="60">
        <f>V578/12*12</f>
        <v>600</v>
      </c>
      <c r="X578" s="30">
        <v>2014</v>
      </c>
      <c r="Y578" s="30" t="s">
        <v>78</v>
      </c>
      <c r="Z578" s="30">
        <v>2014</v>
      </c>
      <c r="AA578" s="30" t="s">
        <v>79</v>
      </c>
      <c r="AB578" s="30">
        <v>2014</v>
      </c>
      <c r="AC578" s="30" t="s">
        <v>79</v>
      </c>
      <c r="AD578" s="30">
        <v>2014</v>
      </c>
      <c r="AE578" s="30" t="s">
        <v>79</v>
      </c>
      <c r="AF578" s="30">
        <v>2014</v>
      </c>
      <c r="AG578" s="30" t="s">
        <v>79</v>
      </c>
      <c r="AH578" s="30">
        <v>2015</v>
      </c>
      <c r="AI578" s="30" t="s">
        <v>79</v>
      </c>
      <c r="AJ578" s="31" t="s">
        <v>107</v>
      </c>
      <c r="AK578" s="30" t="s">
        <v>108</v>
      </c>
      <c r="AL578" s="30" t="s">
        <v>141</v>
      </c>
      <c r="AM578" s="30" t="s">
        <v>288</v>
      </c>
      <c r="AN578" s="30" t="s">
        <v>289</v>
      </c>
      <c r="AO578" s="61"/>
      <c r="AP578" s="30" t="s">
        <v>141</v>
      </c>
      <c r="AQ578" s="89" t="s">
        <v>379</v>
      </c>
      <c r="AR578" s="30"/>
      <c r="AS578" s="90"/>
      <c r="AT578" s="90"/>
      <c r="AU578" s="90"/>
      <c r="AV578" s="90"/>
      <c r="AW578" s="90"/>
      <c r="AX578" s="90"/>
      <c r="AY578" s="90"/>
      <c r="AZ578" s="90"/>
      <c r="BA578" s="90"/>
      <c r="BB578" s="90"/>
    </row>
    <row r="579" spans="1:54" s="91" customFormat="1" ht="108" customHeight="1">
      <c r="A579" s="27">
        <f t="shared" si="28"/>
        <v>554</v>
      </c>
      <c r="B579" s="28" t="s">
        <v>2375</v>
      </c>
      <c r="C579" s="29" t="s">
        <v>2162</v>
      </c>
      <c r="D579" s="30" t="s">
        <v>141</v>
      </c>
      <c r="E579" s="31"/>
      <c r="F579" s="30" t="s">
        <v>539</v>
      </c>
      <c r="G579" s="31" t="s">
        <v>336</v>
      </c>
      <c r="H579" s="30" t="s">
        <v>934</v>
      </c>
      <c r="I579" s="31" t="str">
        <f t="shared" si="27"/>
        <v>ЭЦ</v>
      </c>
      <c r="J579" s="31" t="str">
        <f>I579</f>
        <v>ЭЦ</v>
      </c>
      <c r="K579" s="31">
        <v>46000000000</v>
      </c>
      <c r="L579" s="31" t="s">
        <v>2190</v>
      </c>
      <c r="M579" s="31" t="s">
        <v>2376</v>
      </c>
      <c r="N579" s="31" t="str">
        <f t="shared" si="22"/>
        <v>Закупка автотранспортного средства для электролаборатории</v>
      </c>
      <c r="O579" s="30" t="s">
        <v>425</v>
      </c>
      <c r="P579" s="30" t="s">
        <v>141</v>
      </c>
      <c r="Q579" s="30" t="s">
        <v>340</v>
      </c>
      <c r="R579" s="30">
        <v>3190040</v>
      </c>
      <c r="S579" s="30">
        <v>796</v>
      </c>
      <c r="T579" s="30" t="s">
        <v>191</v>
      </c>
      <c r="U579" s="31">
        <v>1</v>
      </c>
      <c r="V579" s="33">
        <v>1500</v>
      </c>
      <c r="W579" s="60">
        <f>V579/12*12</f>
        <v>1500</v>
      </c>
      <c r="X579" s="30">
        <v>2014</v>
      </c>
      <c r="Y579" s="30" t="s">
        <v>80</v>
      </c>
      <c r="Z579" s="30">
        <v>2014</v>
      </c>
      <c r="AA579" s="30" t="s">
        <v>81</v>
      </c>
      <c r="AB579" s="30">
        <v>2014</v>
      </c>
      <c r="AC579" s="30" t="s">
        <v>81</v>
      </c>
      <c r="AD579" s="30">
        <v>2014</v>
      </c>
      <c r="AE579" s="30" t="s">
        <v>185</v>
      </c>
      <c r="AF579" s="30">
        <v>2014</v>
      </c>
      <c r="AG579" s="30" t="s">
        <v>131</v>
      </c>
      <c r="AH579" s="30">
        <v>2014</v>
      </c>
      <c r="AI579" s="30" t="s">
        <v>104</v>
      </c>
      <c r="AJ579" s="31" t="s">
        <v>107</v>
      </c>
      <c r="AK579" s="30" t="s">
        <v>108</v>
      </c>
      <c r="AL579" s="30" t="s">
        <v>141</v>
      </c>
      <c r="AM579" s="30" t="s">
        <v>288</v>
      </c>
      <c r="AN579" s="30" t="s">
        <v>289</v>
      </c>
      <c r="AO579" s="61"/>
      <c r="AP579" s="30" t="s">
        <v>141</v>
      </c>
      <c r="AQ579" s="89" t="s">
        <v>308</v>
      </c>
      <c r="AR579" s="64" t="s">
        <v>2168</v>
      </c>
      <c r="AS579" s="90"/>
      <c r="AT579" s="90"/>
      <c r="AU579" s="90"/>
      <c r="AV579" s="90"/>
      <c r="AW579" s="90"/>
      <c r="AX579" s="90"/>
      <c r="AY579" s="90"/>
      <c r="AZ579" s="90"/>
      <c r="BA579" s="90"/>
      <c r="BB579" s="90"/>
    </row>
    <row r="580" spans="1:54" s="91" customFormat="1" ht="108" customHeight="1">
      <c r="A580" s="27">
        <f t="shared" si="28"/>
        <v>555</v>
      </c>
      <c r="B580" s="28" t="s">
        <v>2377</v>
      </c>
      <c r="C580" s="29" t="s">
        <v>2206</v>
      </c>
      <c r="D580" s="30" t="s">
        <v>141</v>
      </c>
      <c r="E580" s="31"/>
      <c r="F580" s="30" t="s">
        <v>539</v>
      </c>
      <c r="G580" s="31" t="s">
        <v>1258</v>
      </c>
      <c r="H580" s="30" t="s">
        <v>934</v>
      </c>
      <c r="I580" s="31" t="str">
        <f t="shared" si="27"/>
        <v>пресс-секретарь</v>
      </c>
      <c r="J580" s="31" t="str">
        <f>I580</f>
        <v>пресс-секретарь</v>
      </c>
      <c r="K580" s="31" t="s">
        <v>238</v>
      </c>
      <c r="L580" s="31" t="s">
        <v>404</v>
      </c>
      <c r="M580" s="28" t="s">
        <v>2378</v>
      </c>
      <c r="N580" s="31" t="str">
        <f t="shared" si="22"/>
        <v>Услуги по обеспечению участия в медиа-тренинге</v>
      </c>
      <c r="O580" s="30" t="s">
        <v>141</v>
      </c>
      <c r="P580" s="30" t="s">
        <v>141</v>
      </c>
      <c r="Q580" s="30">
        <v>122600</v>
      </c>
      <c r="R580" s="30">
        <v>7490000</v>
      </c>
      <c r="S580" s="30">
        <v>642</v>
      </c>
      <c r="T580" s="30" t="s">
        <v>77</v>
      </c>
      <c r="U580" s="31">
        <v>1</v>
      </c>
      <c r="V580" s="48">
        <v>95</v>
      </c>
      <c r="W580" s="60">
        <f>V580/12*12</f>
        <v>95</v>
      </c>
      <c r="X580" s="30">
        <v>2014</v>
      </c>
      <c r="Y580" s="29" t="s">
        <v>106</v>
      </c>
      <c r="Z580" s="30">
        <v>2014</v>
      </c>
      <c r="AA580" s="29" t="s">
        <v>106</v>
      </c>
      <c r="AB580" s="30">
        <v>2014</v>
      </c>
      <c r="AC580" s="29" t="s">
        <v>106</v>
      </c>
      <c r="AD580" s="30">
        <v>2014</v>
      </c>
      <c r="AE580" s="29" t="s">
        <v>106</v>
      </c>
      <c r="AF580" s="30">
        <v>2014</v>
      </c>
      <c r="AG580" s="29" t="s">
        <v>106</v>
      </c>
      <c r="AH580" s="29">
        <v>2015</v>
      </c>
      <c r="AI580" s="29" t="s">
        <v>105</v>
      </c>
      <c r="AJ580" s="31" t="s">
        <v>256</v>
      </c>
      <c r="AK580" s="30" t="s">
        <v>83</v>
      </c>
      <c r="AL580" s="30" t="s">
        <v>141</v>
      </c>
      <c r="AM580" s="30" t="s">
        <v>288</v>
      </c>
      <c r="AN580" s="30" t="s">
        <v>289</v>
      </c>
      <c r="AO580" s="61"/>
      <c r="AP580" s="30" t="s">
        <v>141</v>
      </c>
      <c r="AQ580" s="89" t="s">
        <v>2379</v>
      </c>
      <c r="AR580" s="30"/>
      <c r="AS580" s="90"/>
      <c r="AT580" s="90"/>
      <c r="AU580" s="90"/>
      <c r="AV580" s="90"/>
      <c r="AW580" s="90"/>
      <c r="AX580" s="90"/>
      <c r="AY580" s="90"/>
      <c r="AZ580" s="90"/>
      <c r="BA580" s="90"/>
      <c r="BB580" s="90"/>
    </row>
    <row r="581" spans="1:54" s="91" customFormat="1" ht="108" customHeight="1">
      <c r="A581" s="27">
        <f t="shared" si="28"/>
        <v>556</v>
      </c>
      <c r="B581" s="28" t="s">
        <v>2380</v>
      </c>
      <c r="C581" s="29" t="s">
        <v>2162</v>
      </c>
      <c r="D581" s="30" t="s">
        <v>141</v>
      </c>
      <c r="E581" s="31"/>
      <c r="F581" s="30" t="s">
        <v>539</v>
      </c>
      <c r="G581" s="31" t="s">
        <v>70</v>
      </c>
      <c r="H581" s="30" t="s">
        <v>934</v>
      </c>
      <c r="I581" s="31" t="str">
        <f t="shared" si="27"/>
        <v>ТМО</v>
      </c>
      <c r="J581" s="31" t="str">
        <f>I581</f>
        <v>ТМО</v>
      </c>
      <c r="K581" s="31">
        <v>3426000000</v>
      </c>
      <c r="L581" s="30" t="s">
        <v>1382</v>
      </c>
      <c r="M581" s="31" t="s">
        <v>2381</v>
      </c>
      <c r="N581" s="31" t="str">
        <f t="shared" si="22"/>
        <v>Оказание услуг грузоподъемных механизмов (автовышки) с водителем для выполнения монтажных и планово-профилактических работ на площадках размещения оборудования Обособленного подразделения «Мобильные ГТЭС Сочи»</v>
      </c>
      <c r="O581" s="30" t="s">
        <v>2374</v>
      </c>
      <c r="P581" s="30" t="s">
        <v>141</v>
      </c>
      <c r="Q581" s="30" t="s">
        <v>2096</v>
      </c>
      <c r="R581" s="30">
        <v>2915242</v>
      </c>
      <c r="S581" s="30">
        <v>642</v>
      </c>
      <c r="T581" s="30" t="s">
        <v>77</v>
      </c>
      <c r="U581" s="31">
        <v>1</v>
      </c>
      <c r="V581" s="33">
        <v>500</v>
      </c>
      <c r="W581" s="60">
        <f>V581/12*12</f>
        <v>500</v>
      </c>
      <c r="X581" s="30">
        <v>2014</v>
      </c>
      <c r="Y581" s="30" t="s">
        <v>78</v>
      </c>
      <c r="Z581" s="30">
        <v>2014</v>
      </c>
      <c r="AA581" s="30" t="s">
        <v>79</v>
      </c>
      <c r="AB581" s="30">
        <v>2014</v>
      </c>
      <c r="AC581" s="30" t="s">
        <v>79</v>
      </c>
      <c r="AD581" s="30">
        <v>2014</v>
      </c>
      <c r="AE581" s="30" t="s">
        <v>79</v>
      </c>
      <c r="AF581" s="30">
        <v>2014</v>
      </c>
      <c r="AG581" s="30" t="s">
        <v>79</v>
      </c>
      <c r="AH581" s="30">
        <v>2015</v>
      </c>
      <c r="AI581" s="30" t="s">
        <v>79</v>
      </c>
      <c r="AJ581" s="31" t="s">
        <v>107</v>
      </c>
      <c r="AK581" s="30" t="s">
        <v>108</v>
      </c>
      <c r="AL581" s="30" t="s">
        <v>141</v>
      </c>
      <c r="AM581" s="30" t="s">
        <v>288</v>
      </c>
      <c r="AN581" s="30" t="s">
        <v>289</v>
      </c>
      <c r="AO581" s="61"/>
      <c r="AP581" s="30" t="s">
        <v>141</v>
      </c>
      <c r="AQ581" s="89" t="s">
        <v>308</v>
      </c>
      <c r="AR581" s="66"/>
      <c r="AS581" s="90"/>
      <c r="AT581" s="90"/>
      <c r="AU581" s="90"/>
      <c r="AV581" s="90"/>
      <c r="AW581" s="90"/>
      <c r="AX581" s="90"/>
      <c r="AY581" s="90"/>
      <c r="AZ581" s="90"/>
      <c r="BA581" s="90"/>
      <c r="BB581" s="90"/>
    </row>
    <row r="582" spans="1:54" ht="128.25" customHeight="1">
      <c r="A582" s="27">
        <f t="shared" si="28"/>
        <v>557</v>
      </c>
      <c r="B582" s="28" t="s">
        <v>2382</v>
      </c>
      <c r="C582" s="29" t="s">
        <v>2206</v>
      </c>
      <c r="D582" s="30" t="s">
        <v>141</v>
      </c>
      <c r="E582" s="31"/>
      <c r="F582" s="30" t="s">
        <v>539</v>
      </c>
      <c r="G582" s="67" t="s">
        <v>1347</v>
      </c>
      <c r="H582" s="30" t="s">
        <v>934</v>
      </c>
      <c r="I582" s="67"/>
      <c r="J582" s="67" t="s">
        <v>1453</v>
      </c>
      <c r="K582" s="32" t="s">
        <v>2283</v>
      </c>
      <c r="L582" s="30"/>
      <c r="M582" s="31" t="s">
        <v>2383</v>
      </c>
      <c r="N582" s="31" t="str">
        <f t="shared" si="22"/>
        <v>Оказание услуги по разработке карт (планов) объектов землеустройства для площадок размещения мобильных ГТЭС в г. Новороссийске»</v>
      </c>
      <c r="O582" s="30" t="s">
        <v>2384</v>
      </c>
      <c r="P582" s="31"/>
      <c r="Q582" s="30" t="s">
        <v>2363</v>
      </c>
      <c r="R582" s="32" t="s">
        <v>2385</v>
      </c>
      <c r="S582" s="30">
        <v>642</v>
      </c>
      <c r="T582" s="30" t="s">
        <v>77</v>
      </c>
      <c r="U582" s="31">
        <v>1</v>
      </c>
      <c r="V582" s="48">
        <v>60</v>
      </c>
      <c r="W582" s="48">
        <v>60</v>
      </c>
      <c r="X582" s="31">
        <v>2014</v>
      </c>
      <c r="Y582" s="31" t="s">
        <v>79</v>
      </c>
      <c r="Z582" s="31">
        <v>2014</v>
      </c>
      <c r="AA582" s="31" t="s">
        <v>79</v>
      </c>
      <c r="AB582" s="31">
        <v>2014</v>
      </c>
      <c r="AC582" s="31" t="s">
        <v>79</v>
      </c>
      <c r="AD582" s="31">
        <v>2014</v>
      </c>
      <c r="AE582" s="31" t="s">
        <v>80</v>
      </c>
      <c r="AF582" s="31">
        <v>2014</v>
      </c>
      <c r="AG582" s="31" t="s">
        <v>80</v>
      </c>
      <c r="AH582" s="31">
        <v>2014</v>
      </c>
      <c r="AI582" s="31" t="s">
        <v>185</v>
      </c>
      <c r="AJ582" s="31" t="s">
        <v>256</v>
      </c>
      <c r="AK582" s="31" t="s">
        <v>83</v>
      </c>
      <c r="AL582" s="31"/>
      <c r="AM582" s="31" t="s">
        <v>288</v>
      </c>
      <c r="AN582" s="31" t="s">
        <v>289</v>
      </c>
      <c r="AO582" s="31"/>
      <c r="AP582" s="31" t="s">
        <v>1661</v>
      </c>
      <c r="AQ582" s="31" t="s">
        <v>2386</v>
      </c>
    </row>
    <row r="583" spans="1:54" ht="57.75" customHeight="1">
      <c r="A583" s="27">
        <f t="shared" si="28"/>
        <v>558</v>
      </c>
      <c r="B583" s="28" t="s">
        <v>2387</v>
      </c>
      <c r="C583" s="29" t="s">
        <v>2162</v>
      </c>
      <c r="D583" s="30" t="s">
        <v>141</v>
      </c>
      <c r="E583" s="31">
        <v>8</v>
      </c>
      <c r="F583" s="30" t="s">
        <v>141</v>
      </c>
      <c r="G583" s="67" t="s">
        <v>1046</v>
      </c>
      <c r="H583" s="30" t="s">
        <v>934</v>
      </c>
      <c r="I583" s="67" t="str">
        <f>G583</f>
        <v>Служба по автотранспорту</v>
      </c>
      <c r="J583" s="67" t="str">
        <f>I583</f>
        <v>Служба по автотранспорту</v>
      </c>
      <c r="K583" s="32" t="s">
        <v>2321</v>
      </c>
      <c r="L583" s="30"/>
      <c r="M583" s="31" t="s">
        <v>2388</v>
      </c>
      <c r="N583" s="31" t="str">
        <f t="shared" si="22"/>
        <v>Аренда помещения для хранения автомобильных шин</v>
      </c>
      <c r="O583" s="30" t="s">
        <v>2324</v>
      </c>
      <c r="P583" s="31"/>
      <c r="Q583" s="30" t="s">
        <v>2246</v>
      </c>
      <c r="R583" s="32" t="s">
        <v>2246</v>
      </c>
      <c r="S583" s="30">
        <v>642</v>
      </c>
      <c r="T583" s="30" t="s">
        <v>77</v>
      </c>
      <c r="U583" s="31">
        <v>1</v>
      </c>
      <c r="V583" s="33">
        <v>98</v>
      </c>
      <c r="W583" s="33">
        <f>V583</f>
        <v>98</v>
      </c>
      <c r="X583" s="31">
        <v>2014</v>
      </c>
      <c r="Y583" s="31" t="s">
        <v>79</v>
      </c>
      <c r="Z583" s="31">
        <v>2014</v>
      </c>
      <c r="AA583" s="31" t="s">
        <v>79</v>
      </c>
      <c r="AB583" s="31">
        <v>2014</v>
      </c>
      <c r="AC583" s="31" t="s">
        <v>79</v>
      </c>
      <c r="AD583" s="31">
        <v>2014</v>
      </c>
      <c r="AE583" s="31" t="s">
        <v>79</v>
      </c>
      <c r="AF583" s="31">
        <v>2014</v>
      </c>
      <c r="AG583" s="31" t="s">
        <v>79</v>
      </c>
      <c r="AH583" s="31">
        <v>2015</v>
      </c>
      <c r="AI583" s="31" t="s">
        <v>79</v>
      </c>
      <c r="AJ583" s="31" t="s">
        <v>256</v>
      </c>
      <c r="AK583" s="31" t="s">
        <v>83</v>
      </c>
      <c r="AL583" s="31"/>
      <c r="AM583" s="31" t="s">
        <v>288</v>
      </c>
      <c r="AN583" s="31" t="s">
        <v>289</v>
      </c>
      <c r="AO583" s="31"/>
      <c r="AP583" s="31" t="s">
        <v>1661</v>
      </c>
      <c r="AQ583" s="31" t="s">
        <v>308</v>
      </c>
    </row>
    <row r="584" spans="1:54" ht="85.5" customHeight="1">
      <c r="A584" s="27">
        <f t="shared" si="28"/>
        <v>559</v>
      </c>
      <c r="B584" s="28" t="s">
        <v>2389</v>
      </c>
      <c r="C584" s="29" t="s">
        <v>2162</v>
      </c>
      <c r="D584" s="30" t="s">
        <v>141</v>
      </c>
      <c r="E584" s="31"/>
      <c r="F584" s="30" t="s">
        <v>539</v>
      </c>
      <c r="G584" s="31" t="s">
        <v>731</v>
      </c>
      <c r="H584" s="30" t="s">
        <v>934</v>
      </c>
      <c r="I584" s="31" t="str">
        <f>G584</f>
        <v>УпоРП</v>
      </c>
      <c r="J584" s="31" t="str">
        <f>I584</f>
        <v>УпоРП</v>
      </c>
      <c r="K584" s="31" t="s">
        <v>238</v>
      </c>
      <c r="L584" s="31" t="s">
        <v>404</v>
      </c>
      <c r="M584" s="31" t="s">
        <v>2390</v>
      </c>
      <c r="N584" s="31" t="str">
        <f t="shared" si="22"/>
        <v>Поставка кабельно-проводниковой продукции на объекты строительства в Крымском федеральном округе</v>
      </c>
      <c r="O584" s="30" t="s">
        <v>2391</v>
      </c>
      <c r="P584" s="30" t="s">
        <v>141</v>
      </c>
      <c r="Q584" s="32" t="s">
        <v>2392</v>
      </c>
      <c r="R584" s="30">
        <v>3131</v>
      </c>
      <c r="S584" s="30">
        <v>796</v>
      </c>
      <c r="T584" s="30" t="s">
        <v>191</v>
      </c>
      <c r="U584" s="31">
        <v>1</v>
      </c>
      <c r="V584" s="33">
        <v>21000</v>
      </c>
      <c r="W584" s="60">
        <f>V584/12*12</f>
        <v>21000</v>
      </c>
      <c r="X584" s="30">
        <v>2014</v>
      </c>
      <c r="Y584" s="30" t="s">
        <v>79</v>
      </c>
      <c r="Z584" s="30">
        <v>2014</v>
      </c>
      <c r="AA584" s="30" t="s">
        <v>79</v>
      </c>
      <c r="AB584" s="30">
        <v>2014</v>
      </c>
      <c r="AC584" s="30" t="s">
        <v>79</v>
      </c>
      <c r="AD584" s="30">
        <v>2014</v>
      </c>
      <c r="AE584" s="30" t="s">
        <v>79</v>
      </c>
      <c r="AF584" s="30">
        <v>2014</v>
      </c>
      <c r="AG584" s="30" t="s">
        <v>79</v>
      </c>
      <c r="AH584" s="30">
        <v>2014</v>
      </c>
      <c r="AI584" s="30" t="s">
        <v>79</v>
      </c>
      <c r="AJ584" s="31" t="s">
        <v>2393</v>
      </c>
      <c r="AK584" s="30" t="s">
        <v>108</v>
      </c>
      <c r="AL584" s="30" t="s">
        <v>141</v>
      </c>
      <c r="AM584" s="30" t="s">
        <v>288</v>
      </c>
      <c r="AN584" s="30" t="s">
        <v>289</v>
      </c>
      <c r="AO584" s="61"/>
      <c r="AP584" s="30" t="s">
        <v>141</v>
      </c>
      <c r="AQ584" s="89" t="s">
        <v>136</v>
      </c>
      <c r="AS584" s="93" t="s">
        <v>2344</v>
      </c>
    </row>
    <row r="585" spans="1:54" ht="70.5" customHeight="1">
      <c r="A585" s="27">
        <f t="shared" si="28"/>
        <v>560</v>
      </c>
      <c r="B585" s="28" t="s">
        <v>2394</v>
      </c>
      <c r="C585" s="29" t="s">
        <v>2162</v>
      </c>
      <c r="D585" s="30"/>
      <c r="E585" s="31"/>
      <c r="F585" s="30" t="s">
        <v>141</v>
      </c>
      <c r="G585" s="67" t="s">
        <v>1947</v>
      </c>
      <c r="H585" s="30" t="s">
        <v>934</v>
      </c>
      <c r="I585" s="67" t="s">
        <v>1947</v>
      </c>
      <c r="J585" s="67" t="s">
        <v>1947</v>
      </c>
      <c r="K585" s="32" t="s">
        <v>272</v>
      </c>
      <c r="L585" s="30" t="s">
        <v>2022</v>
      </c>
      <c r="M585" s="31" t="s">
        <v>2395</v>
      </c>
      <c r="N585" s="31" t="str">
        <f t="shared" si="22"/>
        <v>Оказание услуг по оценке стоимости автомобиля</v>
      </c>
      <c r="O585" s="30" t="s">
        <v>2396</v>
      </c>
      <c r="P585" s="31" t="s">
        <v>141</v>
      </c>
      <c r="Q585" s="30" t="s">
        <v>2246</v>
      </c>
      <c r="R585" s="30" t="s">
        <v>2246</v>
      </c>
      <c r="S585" s="30">
        <v>796</v>
      </c>
      <c r="T585" s="30" t="s">
        <v>191</v>
      </c>
      <c r="U585" s="31">
        <v>1</v>
      </c>
      <c r="V585" s="33">
        <v>15</v>
      </c>
      <c r="W585" s="33">
        <f>V585</f>
        <v>15</v>
      </c>
      <c r="X585" s="31">
        <v>2014</v>
      </c>
      <c r="Y585" s="31" t="s">
        <v>79</v>
      </c>
      <c r="Z585" s="31">
        <v>2014</v>
      </c>
      <c r="AA585" s="31" t="s">
        <v>79</v>
      </c>
      <c r="AB585" s="31">
        <v>2014</v>
      </c>
      <c r="AC585" s="31" t="s">
        <v>79</v>
      </c>
      <c r="AD585" s="31">
        <v>2014</v>
      </c>
      <c r="AE585" s="31" t="s">
        <v>79</v>
      </c>
      <c r="AF585" s="31">
        <v>2014</v>
      </c>
      <c r="AG585" s="31" t="s">
        <v>79</v>
      </c>
      <c r="AH585" s="31">
        <v>2014</v>
      </c>
      <c r="AI585" s="31" t="s">
        <v>80</v>
      </c>
      <c r="AJ585" s="31" t="s">
        <v>256</v>
      </c>
      <c r="AK585" s="31" t="s">
        <v>83</v>
      </c>
      <c r="AL585" s="31" t="s">
        <v>141</v>
      </c>
      <c r="AM585" s="31" t="s">
        <v>288</v>
      </c>
      <c r="AN585" s="31" t="s">
        <v>289</v>
      </c>
      <c r="AO585" s="31"/>
      <c r="AP585" s="31"/>
      <c r="AQ585" s="31" t="s">
        <v>308</v>
      </c>
      <c r="AR585" s="30" t="s">
        <v>2194</v>
      </c>
    </row>
    <row r="586" spans="1:54" ht="56.25" customHeight="1">
      <c r="A586" s="27">
        <f t="shared" si="28"/>
        <v>561</v>
      </c>
      <c r="B586" s="28" t="s">
        <v>2397</v>
      </c>
      <c r="C586" s="29" t="s">
        <v>2162</v>
      </c>
      <c r="D586" s="30" t="s">
        <v>141</v>
      </c>
      <c r="E586" s="31">
        <v>8</v>
      </c>
      <c r="F586" s="30" t="s">
        <v>141</v>
      </c>
      <c r="G586" s="67" t="s">
        <v>1046</v>
      </c>
      <c r="H586" s="30" t="s">
        <v>934</v>
      </c>
      <c r="I586" s="67" t="str">
        <f t="shared" ref="I586:I608" si="29">G586</f>
        <v>Служба по автотранспорту</v>
      </c>
      <c r="J586" s="67" t="str">
        <f t="shared" ref="J586:J605" si="30">I586</f>
        <v>Служба по автотранспорту</v>
      </c>
      <c r="K586" s="31" t="s">
        <v>238</v>
      </c>
      <c r="L586" s="31" t="s">
        <v>404</v>
      </c>
      <c r="M586" s="31" t="s">
        <v>2398</v>
      </c>
      <c r="N586" s="31" t="str">
        <f t="shared" si="22"/>
        <v>Поставка автомобиля Toyota Camry (либо аналог)</v>
      </c>
      <c r="O586" s="30" t="s">
        <v>1048</v>
      </c>
      <c r="P586" s="31" t="s">
        <v>141</v>
      </c>
      <c r="Q586" s="30">
        <v>5010000</v>
      </c>
      <c r="R586" s="30">
        <v>5010020</v>
      </c>
      <c r="S586" s="30">
        <v>796</v>
      </c>
      <c r="T586" s="30" t="s">
        <v>191</v>
      </c>
      <c r="U586" s="31">
        <v>1</v>
      </c>
      <c r="V586" s="33">
        <v>1300</v>
      </c>
      <c r="W586" s="33">
        <f>V586</f>
        <v>1300</v>
      </c>
      <c r="X586" s="31">
        <v>2014</v>
      </c>
      <c r="Y586" s="31" t="s">
        <v>78</v>
      </c>
      <c r="Z586" s="31">
        <v>2014</v>
      </c>
      <c r="AA586" s="31" t="s">
        <v>78</v>
      </c>
      <c r="AB586" s="31">
        <v>2014</v>
      </c>
      <c r="AC586" s="31" t="s">
        <v>78</v>
      </c>
      <c r="AD586" s="31">
        <v>2014</v>
      </c>
      <c r="AE586" s="31" t="s">
        <v>79</v>
      </c>
      <c r="AF586" s="31">
        <v>2014</v>
      </c>
      <c r="AG586" s="31" t="s">
        <v>79</v>
      </c>
      <c r="AH586" s="31">
        <v>2014</v>
      </c>
      <c r="AI586" s="31" t="s">
        <v>80</v>
      </c>
      <c r="AJ586" s="31" t="s">
        <v>107</v>
      </c>
      <c r="AK586" s="31" t="s">
        <v>108</v>
      </c>
      <c r="AL586" s="31" t="s">
        <v>141</v>
      </c>
      <c r="AM586" s="31" t="s">
        <v>288</v>
      </c>
      <c r="AN586" s="31" t="s">
        <v>289</v>
      </c>
      <c r="AO586" s="31" t="s">
        <v>141</v>
      </c>
      <c r="AP586" s="31" t="s">
        <v>141</v>
      </c>
      <c r="AQ586" s="31" t="s">
        <v>308</v>
      </c>
    </row>
    <row r="587" spans="1:54" ht="56.25" customHeight="1">
      <c r="A587" s="27">
        <f t="shared" si="28"/>
        <v>562</v>
      </c>
      <c r="B587" s="28" t="s">
        <v>2399</v>
      </c>
      <c r="C587" s="29" t="s">
        <v>2162</v>
      </c>
      <c r="D587" s="30" t="s">
        <v>141</v>
      </c>
      <c r="E587" s="31">
        <v>8</v>
      </c>
      <c r="F587" s="30" t="s">
        <v>141</v>
      </c>
      <c r="G587" s="67" t="s">
        <v>1046</v>
      </c>
      <c r="H587" s="30" t="s">
        <v>934</v>
      </c>
      <c r="I587" s="67" t="str">
        <f t="shared" si="29"/>
        <v>Служба по автотранспорту</v>
      </c>
      <c r="J587" s="67" t="str">
        <f t="shared" si="30"/>
        <v>Служба по автотранспорту</v>
      </c>
      <c r="K587" s="31" t="s">
        <v>238</v>
      </c>
      <c r="L587" s="31" t="s">
        <v>404</v>
      </c>
      <c r="M587" s="31" t="s">
        <v>2400</v>
      </c>
      <c r="N587" s="31" t="str">
        <f t="shared" si="22"/>
        <v>Поставка автомобилей HYUNDAI H-1 (либо аналог)</v>
      </c>
      <c r="O587" s="30" t="s">
        <v>1048</v>
      </c>
      <c r="P587" s="31" t="s">
        <v>141</v>
      </c>
      <c r="Q587" s="30">
        <v>5010000</v>
      </c>
      <c r="R587" s="30">
        <v>5010020</v>
      </c>
      <c r="S587" s="30">
        <v>796</v>
      </c>
      <c r="T587" s="30" t="s">
        <v>191</v>
      </c>
      <c r="U587" s="31">
        <v>2</v>
      </c>
      <c r="V587" s="33">
        <v>3000</v>
      </c>
      <c r="W587" s="33">
        <f>V587</f>
        <v>3000</v>
      </c>
      <c r="X587" s="31">
        <v>2014</v>
      </c>
      <c r="Y587" s="31" t="s">
        <v>78</v>
      </c>
      <c r="Z587" s="31">
        <v>2014</v>
      </c>
      <c r="AA587" s="31" t="s">
        <v>78</v>
      </c>
      <c r="AB587" s="31">
        <v>2014</v>
      </c>
      <c r="AC587" s="31" t="s">
        <v>78</v>
      </c>
      <c r="AD587" s="31">
        <v>2014</v>
      </c>
      <c r="AE587" s="31" t="s">
        <v>79</v>
      </c>
      <c r="AF587" s="31">
        <v>2014</v>
      </c>
      <c r="AG587" s="31" t="s">
        <v>79</v>
      </c>
      <c r="AH587" s="31">
        <v>2014</v>
      </c>
      <c r="AI587" s="31" t="s">
        <v>79</v>
      </c>
      <c r="AJ587" s="31" t="s">
        <v>107</v>
      </c>
      <c r="AK587" s="31" t="s">
        <v>108</v>
      </c>
      <c r="AL587" s="31" t="s">
        <v>141</v>
      </c>
      <c r="AM587" s="31" t="s">
        <v>288</v>
      </c>
      <c r="AN587" s="31" t="s">
        <v>289</v>
      </c>
      <c r="AO587" s="31" t="s">
        <v>141</v>
      </c>
      <c r="AP587" s="31" t="s">
        <v>141</v>
      </c>
      <c r="AQ587" s="31" t="s">
        <v>308</v>
      </c>
    </row>
    <row r="588" spans="1:54" s="91" customFormat="1" ht="81" customHeight="1">
      <c r="A588" s="27">
        <f t="shared" si="28"/>
        <v>563</v>
      </c>
      <c r="B588" s="28" t="s">
        <v>2401</v>
      </c>
      <c r="C588" s="29" t="s">
        <v>2282</v>
      </c>
      <c r="D588" s="30" t="s">
        <v>141</v>
      </c>
      <c r="E588" s="31"/>
      <c r="F588" s="30" t="s">
        <v>539</v>
      </c>
      <c r="G588" s="31" t="s">
        <v>731</v>
      </c>
      <c r="H588" s="30" t="s">
        <v>934</v>
      </c>
      <c r="I588" s="31" t="str">
        <f t="shared" si="29"/>
        <v>УпоРП</v>
      </c>
      <c r="J588" s="31" t="str">
        <f t="shared" si="30"/>
        <v>УпоРП</v>
      </c>
      <c r="K588" s="32" t="s">
        <v>293</v>
      </c>
      <c r="L588" s="30" t="s">
        <v>306</v>
      </c>
      <c r="M588" s="31" t="s">
        <v>2402</v>
      </c>
      <c r="N588" s="31" t="str">
        <f t="shared" si="22"/>
        <v>Выполнение инженерных изысканий по титулу «Реконструкция площадки мобильных ГТЭС на территории Калининградской ТЭЦ-1</v>
      </c>
      <c r="O588" s="30" t="s">
        <v>2310</v>
      </c>
      <c r="P588" s="30" t="s">
        <v>141</v>
      </c>
      <c r="Q588" s="30" t="s">
        <v>2311</v>
      </c>
      <c r="R588" s="30">
        <v>7421000</v>
      </c>
      <c r="S588" s="30">
        <v>642</v>
      </c>
      <c r="T588" s="30" t="s">
        <v>77</v>
      </c>
      <c r="U588" s="31">
        <v>1</v>
      </c>
      <c r="V588" s="33">
        <v>300</v>
      </c>
      <c r="W588" s="60">
        <f t="shared" ref="W588:W599" si="31">V588/12*12</f>
        <v>300</v>
      </c>
      <c r="X588" s="30">
        <v>2014</v>
      </c>
      <c r="Y588" s="30" t="s">
        <v>78</v>
      </c>
      <c r="Z588" s="30">
        <v>2014</v>
      </c>
      <c r="AA588" s="30" t="s">
        <v>78</v>
      </c>
      <c r="AB588" s="30">
        <v>2014</v>
      </c>
      <c r="AC588" s="30" t="s">
        <v>78</v>
      </c>
      <c r="AD588" s="30">
        <v>2014</v>
      </c>
      <c r="AE588" s="30" t="s">
        <v>79</v>
      </c>
      <c r="AF588" s="30">
        <v>2014</v>
      </c>
      <c r="AG588" s="30" t="s">
        <v>79</v>
      </c>
      <c r="AH588" s="30">
        <v>2014</v>
      </c>
      <c r="AI588" s="30" t="s">
        <v>80</v>
      </c>
      <c r="AJ588" s="31" t="s">
        <v>107</v>
      </c>
      <c r="AK588" s="30" t="s">
        <v>108</v>
      </c>
      <c r="AL588" s="30" t="s">
        <v>141</v>
      </c>
      <c r="AM588" s="30" t="s">
        <v>288</v>
      </c>
      <c r="AN588" s="30" t="s">
        <v>289</v>
      </c>
      <c r="AO588" s="61"/>
      <c r="AP588" s="30" t="s">
        <v>141</v>
      </c>
      <c r="AQ588" s="89" t="s">
        <v>1133</v>
      </c>
      <c r="AR588" s="30"/>
      <c r="AS588" s="90"/>
      <c r="AT588" s="90"/>
      <c r="AU588" s="90"/>
      <c r="AV588" s="90"/>
      <c r="AW588" s="90"/>
      <c r="AX588" s="90"/>
      <c r="AY588" s="90"/>
      <c r="AZ588" s="90"/>
      <c r="BA588" s="90"/>
      <c r="BB588" s="90"/>
    </row>
    <row r="589" spans="1:54" s="91" customFormat="1" ht="81" customHeight="1">
      <c r="A589" s="27">
        <f t="shared" si="28"/>
        <v>564</v>
      </c>
      <c r="B589" s="28" t="s">
        <v>2403</v>
      </c>
      <c r="C589" s="29" t="s">
        <v>2162</v>
      </c>
      <c r="D589" s="30" t="s">
        <v>141</v>
      </c>
      <c r="E589" s="31"/>
      <c r="F589" s="30" t="s">
        <v>539</v>
      </c>
      <c r="G589" s="31" t="s">
        <v>70</v>
      </c>
      <c r="H589" s="30" t="s">
        <v>934</v>
      </c>
      <c r="I589" s="31" t="str">
        <f t="shared" si="29"/>
        <v>ТМО</v>
      </c>
      <c r="J589" s="31" t="str">
        <f t="shared" si="30"/>
        <v>ТМО</v>
      </c>
      <c r="K589" s="32"/>
      <c r="L589" s="30" t="s">
        <v>2338</v>
      </c>
      <c r="M589" s="31" t="s">
        <v>2404</v>
      </c>
      <c r="N589" s="31" t="str">
        <f t="shared" si="22"/>
        <v>Закупка услуг по перевалке в ж/д цистерны, накоплению и хранению дизельного топлива ЕВРО (ГОСТ Р 52368-2005) в количестве 8 000 (восемь тысяч) тонн для обеспечения бесперебойной работы мобильных ГТЭС и ДЭС, расположенных в Крымском федеральном округе (КФО)</v>
      </c>
      <c r="O589" s="30" t="s">
        <v>2405</v>
      </c>
      <c r="P589" s="30" t="s">
        <v>141</v>
      </c>
      <c r="Q589" s="30" t="s">
        <v>2406</v>
      </c>
      <c r="R589" s="30">
        <v>6011020</v>
      </c>
      <c r="S589" s="30">
        <v>642</v>
      </c>
      <c r="T589" s="30" t="s">
        <v>77</v>
      </c>
      <c r="U589" s="31">
        <v>1</v>
      </c>
      <c r="V589" s="33">
        <v>5000</v>
      </c>
      <c r="W589" s="60">
        <f t="shared" si="31"/>
        <v>5000</v>
      </c>
      <c r="X589" s="30">
        <v>2014</v>
      </c>
      <c r="Y589" s="30" t="s">
        <v>78</v>
      </c>
      <c r="Z589" s="30">
        <v>2014</v>
      </c>
      <c r="AA589" s="30" t="s">
        <v>79</v>
      </c>
      <c r="AB589" s="30">
        <v>2014</v>
      </c>
      <c r="AC589" s="30" t="s">
        <v>79</v>
      </c>
      <c r="AD589" s="30">
        <v>2014</v>
      </c>
      <c r="AE589" s="30" t="s">
        <v>79</v>
      </c>
      <c r="AF589" s="30">
        <v>2014</v>
      </c>
      <c r="AG589" s="30" t="s">
        <v>79</v>
      </c>
      <c r="AH589" s="30">
        <v>2014</v>
      </c>
      <c r="AI589" s="30" t="s">
        <v>79</v>
      </c>
      <c r="AJ589" s="31" t="s">
        <v>2393</v>
      </c>
      <c r="AK589" s="30" t="s">
        <v>108</v>
      </c>
      <c r="AL589" s="30" t="s">
        <v>141</v>
      </c>
      <c r="AM589" s="30" t="s">
        <v>288</v>
      </c>
      <c r="AN589" s="30" t="s">
        <v>289</v>
      </c>
      <c r="AO589" s="61"/>
      <c r="AP589" s="30" t="s">
        <v>141</v>
      </c>
      <c r="AQ589" s="89" t="s">
        <v>2407</v>
      </c>
      <c r="AR589" s="89"/>
      <c r="AS589" s="93" t="s">
        <v>2344</v>
      </c>
      <c r="AT589" s="90"/>
      <c r="AU589" s="90"/>
      <c r="AV589" s="90"/>
      <c r="AW589" s="90"/>
      <c r="AX589" s="90"/>
      <c r="AY589" s="90"/>
      <c r="AZ589" s="90"/>
      <c r="BA589" s="90"/>
      <c r="BB589" s="90"/>
    </row>
    <row r="590" spans="1:54" s="91" customFormat="1" ht="81" customHeight="1">
      <c r="A590" s="27">
        <f t="shared" si="28"/>
        <v>565</v>
      </c>
      <c r="B590" s="28" t="s">
        <v>2408</v>
      </c>
      <c r="C590" s="29" t="s">
        <v>2162</v>
      </c>
      <c r="D590" s="30" t="s">
        <v>141</v>
      </c>
      <c r="E590" s="31"/>
      <c r="F590" s="30" t="s">
        <v>539</v>
      </c>
      <c r="G590" s="31" t="s">
        <v>70</v>
      </c>
      <c r="H590" s="30" t="s">
        <v>934</v>
      </c>
      <c r="I590" s="31" t="str">
        <f t="shared" si="29"/>
        <v>ТМО</v>
      </c>
      <c r="J590" s="31" t="str">
        <f t="shared" si="30"/>
        <v>ТМО</v>
      </c>
      <c r="K590" s="32" t="s">
        <v>2409</v>
      </c>
      <c r="L590" s="30"/>
      <c r="M590" s="31" t="s">
        <v>2410</v>
      </c>
      <c r="N590" s="31" t="str">
        <f t="shared" si="22"/>
        <v>Оказание услуг по перевалке в морские судна, накоплению и хранению дизельного топлива ЕВРО (ГОСТ Р 52368-2005) в количестве 8 000 (восемь тысяч) тонн для обеспечения бесперебойной работы мобильных ГТЭС и ДЭС расположенных в Автономной Республике Крым (АРК)</v>
      </c>
      <c r="O590" s="30" t="s">
        <v>2340</v>
      </c>
      <c r="P590" s="30" t="s">
        <v>141</v>
      </c>
      <c r="Q590" s="30" t="s">
        <v>2411</v>
      </c>
      <c r="R590" s="30">
        <v>6100000</v>
      </c>
      <c r="S590" s="30">
        <v>796</v>
      </c>
      <c r="T590" s="30" t="s">
        <v>191</v>
      </c>
      <c r="U590" s="31">
        <v>1</v>
      </c>
      <c r="V590" s="33">
        <v>4000</v>
      </c>
      <c r="W590" s="60">
        <f t="shared" si="31"/>
        <v>4000</v>
      </c>
      <c r="X590" s="30">
        <v>2014</v>
      </c>
      <c r="Y590" s="30" t="s">
        <v>78</v>
      </c>
      <c r="Z590" s="30">
        <v>2014</v>
      </c>
      <c r="AA590" s="30" t="s">
        <v>79</v>
      </c>
      <c r="AB590" s="30">
        <v>2014</v>
      </c>
      <c r="AC590" s="30" t="s">
        <v>79</v>
      </c>
      <c r="AD590" s="30">
        <v>2014</v>
      </c>
      <c r="AE590" s="30" t="s">
        <v>79</v>
      </c>
      <c r="AF590" s="30">
        <v>2014</v>
      </c>
      <c r="AG590" s="30" t="s">
        <v>79</v>
      </c>
      <c r="AH590" s="30">
        <v>2014</v>
      </c>
      <c r="AI590" s="30" t="s">
        <v>79</v>
      </c>
      <c r="AJ590" s="31" t="s">
        <v>2393</v>
      </c>
      <c r="AK590" s="30" t="s">
        <v>108</v>
      </c>
      <c r="AL590" s="30" t="s">
        <v>141</v>
      </c>
      <c r="AM590" s="30" t="s">
        <v>288</v>
      </c>
      <c r="AN590" s="30" t="s">
        <v>289</v>
      </c>
      <c r="AO590" s="61"/>
      <c r="AP590" s="30" t="s">
        <v>141</v>
      </c>
      <c r="AQ590" s="89" t="s">
        <v>2407</v>
      </c>
      <c r="AR590" s="30"/>
      <c r="AS590" s="90"/>
      <c r="AT590" s="90"/>
      <c r="AU590" s="90"/>
      <c r="AV590" s="90"/>
      <c r="AW590" s="90"/>
      <c r="AX590" s="90"/>
      <c r="AY590" s="90"/>
      <c r="AZ590" s="90"/>
      <c r="BA590" s="90"/>
      <c r="BB590" s="90"/>
    </row>
    <row r="591" spans="1:54" s="91" customFormat="1" ht="81" customHeight="1">
      <c r="A591" s="27">
        <f t="shared" si="28"/>
        <v>566</v>
      </c>
      <c r="B591" s="28" t="s">
        <v>2412</v>
      </c>
      <c r="C591" s="29" t="s">
        <v>2162</v>
      </c>
      <c r="D591" s="30" t="s">
        <v>141</v>
      </c>
      <c r="E591" s="31"/>
      <c r="F591" s="30" t="s">
        <v>539</v>
      </c>
      <c r="G591" s="31" t="s">
        <v>70</v>
      </c>
      <c r="H591" s="30" t="s">
        <v>934</v>
      </c>
      <c r="I591" s="31" t="str">
        <f t="shared" si="29"/>
        <v>ТМО</v>
      </c>
      <c r="J591" s="31" t="str">
        <f t="shared" si="30"/>
        <v>ТМО</v>
      </c>
      <c r="K591" s="32"/>
      <c r="L591" s="30" t="s">
        <v>2413</v>
      </c>
      <c r="M591" s="31" t="s">
        <v>2414</v>
      </c>
      <c r="N591" s="31" t="str">
        <f t="shared" ref="N591:N608" si="32">M591</f>
        <v>Оказание услуг по перевозке дизельного топлива ЕВРО (ГОСТ Р 52368-2005) морским судном (танкером) в количестве 8 000 (восемь тысяч) тонн для обеспечения бесперебойной работы мобильных ГТЭС и ДЭС расположенных в Автономной Республике Крым (АРК)</v>
      </c>
      <c r="O591" s="30" t="s">
        <v>2415</v>
      </c>
      <c r="P591" s="30" t="s">
        <v>141</v>
      </c>
      <c r="Q591" s="30" t="s">
        <v>2416</v>
      </c>
      <c r="R591" s="30">
        <v>6110000</v>
      </c>
      <c r="S591" s="30">
        <v>796</v>
      </c>
      <c r="T591" s="30" t="s">
        <v>191</v>
      </c>
      <c r="U591" s="31">
        <v>1</v>
      </c>
      <c r="V591" s="33">
        <v>5500</v>
      </c>
      <c r="W591" s="60">
        <f t="shared" si="31"/>
        <v>5500</v>
      </c>
      <c r="X591" s="30">
        <v>2014</v>
      </c>
      <c r="Y591" s="30" t="s">
        <v>78</v>
      </c>
      <c r="Z591" s="30">
        <v>2014</v>
      </c>
      <c r="AA591" s="30" t="s">
        <v>79</v>
      </c>
      <c r="AB591" s="30">
        <v>2014</v>
      </c>
      <c r="AC591" s="30" t="s">
        <v>79</v>
      </c>
      <c r="AD591" s="30">
        <v>2014</v>
      </c>
      <c r="AE591" s="30" t="s">
        <v>79</v>
      </c>
      <c r="AF591" s="30">
        <v>2014</v>
      </c>
      <c r="AG591" s="30" t="s">
        <v>79</v>
      </c>
      <c r="AH591" s="30">
        <v>2014</v>
      </c>
      <c r="AI591" s="30" t="s">
        <v>79</v>
      </c>
      <c r="AJ591" s="31" t="s">
        <v>2393</v>
      </c>
      <c r="AK591" s="30" t="s">
        <v>108</v>
      </c>
      <c r="AL591" s="30" t="s">
        <v>141</v>
      </c>
      <c r="AM591" s="30" t="s">
        <v>288</v>
      </c>
      <c r="AN591" s="30" t="s">
        <v>289</v>
      </c>
      <c r="AO591" s="61"/>
      <c r="AP591" s="30" t="s">
        <v>141</v>
      </c>
      <c r="AQ591" s="89" t="s">
        <v>2407</v>
      </c>
      <c r="AR591" s="89"/>
      <c r="AS591" s="93" t="s">
        <v>2344</v>
      </c>
      <c r="AT591" s="90"/>
      <c r="AU591" s="90"/>
      <c r="AV591" s="90"/>
      <c r="AW591" s="90"/>
      <c r="AX591" s="90"/>
      <c r="AY591" s="90"/>
      <c r="AZ591" s="90"/>
      <c r="BA591" s="90"/>
      <c r="BB591" s="90"/>
    </row>
    <row r="592" spans="1:54" s="91" customFormat="1" ht="81" customHeight="1">
      <c r="A592" s="27">
        <f t="shared" si="28"/>
        <v>567</v>
      </c>
      <c r="B592" s="28" t="s">
        <v>2417</v>
      </c>
      <c r="C592" s="29" t="s">
        <v>2162</v>
      </c>
      <c r="D592" s="30" t="s">
        <v>141</v>
      </c>
      <c r="E592" s="31"/>
      <c r="F592" s="30" t="s">
        <v>539</v>
      </c>
      <c r="G592" s="31" t="s">
        <v>70</v>
      </c>
      <c r="H592" s="30" t="s">
        <v>934</v>
      </c>
      <c r="I592" s="31" t="str">
        <f t="shared" si="29"/>
        <v>ТМО</v>
      </c>
      <c r="J592" s="31" t="str">
        <f t="shared" si="30"/>
        <v>ТМО</v>
      </c>
      <c r="K592" s="31" t="s">
        <v>238</v>
      </c>
      <c r="L592" s="31" t="s">
        <v>404</v>
      </c>
      <c r="M592" s="31" t="s">
        <v>2418</v>
      </c>
      <c r="N592" s="31" t="str">
        <f t="shared" si="32"/>
        <v xml:space="preserve">Закупка кранов-манипуляторов на автомобильном шасси </v>
      </c>
      <c r="O592" s="30" t="s">
        <v>2419</v>
      </c>
      <c r="P592" s="30" t="s">
        <v>141</v>
      </c>
      <c r="Q592" s="30" t="s">
        <v>2420</v>
      </c>
      <c r="R592" s="30" t="s">
        <v>2421</v>
      </c>
      <c r="S592" s="30">
        <v>796</v>
      </c>
      <c r="T592" s="30" t="s">
        <v>191</v>
      </c>
      <c r="U592" s="31">
        <v>3</v>
      </c>
      <c r="V592" s="33">
        <v>13200</v>
      </c>
      <c r="W592" s="60">
        <f t="shared" si="31"/>
        <v>13200</v>
      </c>
      <c r="X592" s="30">
        <v>2014</v>
      </c>
      <c r="Y592" s="30" t="s">
        <v>79</v>
      </c>
      <c r="Z592" s="30">
        <v>2014</v>
      </c>
      <c r="AA592" s="30" t="s">
        <v>79</v>
      </c>
      <c r="AB592" s="30">
        <v>2014</v>
      </c>
      <c r="AC592" s="30" t="s">
        <v>79</v>
      </c>
      <c r="AD592" s="30">
        <v>2014</v>
      </c>
      <c r="AE592" s="30" t="s">
        <v>79</v>
      </c>
      <c r="AF592" s="30">
        <v>2014</v>
      </c>
      <c r="AG592" s="30" t="s">
        <v>79</v>
      </c>
      <c r="AH592" s="30">
        <v>2014</v>
      </c>
      <c r="AI592" s="30" t="s">
        <v>80</v>
      </c>
      <c r="AJ592" s="31" t="s">
        <v>107</v>
      </c>
      <c r="AK592" s="30" t="s">
        <v>108</v>
      </c>
      <c r="AL592" s="30" t="s">
        <v>141</v>
      </c>
      <c r="AM592" s="30" t="s">
        <v>288</v>
      </c>
      <c r="AN592" s="30" t="s">
        <v>289</v>
      </c>
      <c r="AO592" s="61"/>
      <c r="AP592" s="30" t="s">
        <v>141</v>
      </c>
      <c r="AQ592" s="89" t="s">
        <v>2407</v>
      </c>
      <c r="AR592" s="89"/>
      <c r="AS592" s="93" t="s">
        <v>2344</v>
      </c>
      <c r="AT592" s="90"/>
      <c r="AU592" s="90"/>
      <c r="AV592" s="90"/>
      <c r="AW592" s="90"/>
      <c r="AX592" s="90"/>
      <c r="AY592" s="90"/>
      <c r="AZ592" s="90"/>
      <c r="BA592" s="90"/>
      <c r="BB592" s="90"/>
    </row>
    <row r="593" spans="1:54" s="91" customFormat="1" ht="81" customHeight="1">
      <c r="A593" s="27">
        <f t="shared" si="28"/>
        <v>568</v>
      </c>
      <c r="B593" s="28" t="s">
        <v>2422</v>
      </c>
      <c r="C593" s="29" t="s">
        <v>2162</v>
      </c>
      <c r="D593" s="30" t="s">
        <v>141</v>
      </c>
      <c r="E593" s="31"/>
      <c r="F593" s="30" t="s">
        <v>539</v>
      </c>
      <c r="G593" s="31" t="s">
        <v>70</v>
      </c>
      <c r="H593" s="30" t="s">
        <v>934</v>
      </c>
      <c r="I593" s="31" t="str">
        <f t="shared" si="29"/>
        <v>ТМО</v>
      </c>
      <c r="J593" s="31" t="str">
        <f t="shared" si="30"/>
        <v>ТМО</v>
      </c>
      <c r="K593" s="31" t="s">
        <v>238</v>
      </c>
      <c r="L593" s="31" t="s">
        <v>404</v>
      </c>
      <c r="M593" s="31" t="s">
        <v>2423</v>
      </c>
      <c r="N593" s="31" t="str">
        <f t="shared" si="32"/>
        <v xml:space="preserve">Закупка фильтрующих элементов топлива марки Pall HFU640GF200H13 (или аналог) </v>
      </c>
      <c r="O593" s="30" t="s">
        <v>2424</v>
      </c>
      <c r="P593" s="30" t="s">
        <v>141</v>
      </c>
      <c r="Q593" s="30" t="s">
        <v>2425</v>
      </c>
      <c r="R593" s="30" t="s">
        <v>2426</v>
      </c>
      <c r="S593" s="30">
        <v>796</v>
      </c>
      <c r="T593" s="30" t="s">
        <v>191</v>
      </c>
      <c r="U593" s="31">
        <v>3</v>
      </c>
      <c r="V593" s="33">
        <v>22500</v>
      </c>
      <c r="W593" s="60">
        <f t="shared" si="31"/>
        <v>22500</v>
      </c>
      <c r="X593" s="30">
        <v>2014</v>
      </c>
      <c r="Y593" s="30" t="s">
        <v>79</v>
      </c>
      <c r="Z593" s="30">
        <v>2014</v>
      </c>
      <c r="AA593" s="30" t="s">
        <v>79</v>
      </c>
      <c r="AB593" s="30">
        <v>2014</v>
      </c>
      <c r="AC593" s="30" t="s">
        <v>79</v>
      </c>
      <c r="AD593" s="30">
        <v>2014</v>
      </c>
      <c r="AE593" s="30" t="s">
        <v>80</v>
      </c>
      <c r="AF593" s="30">
        <v>2014</v>
      </c>
      <c r="AG593" s="30" t="s">
        <v>80</v>
      </c>
      <c r="AH593" s="30">
        <v>2014</v>
      </c>
      <c r="AI593" s="30" t="s">
        <v>81</v>
      </c>
      <c r="AJ593" s="31" t="s">
        <v>226</v>
      </c>
      <c r="AK593" s="30" t="s">
        <v>108</v>
      </c>
      <c r="AL593" s="30" t="s">
        <v>141</v>
      </c>
      <c r="AM593" s="30" t="s">
        <v>288</v>
      </c>
      <c r="AN593" s="30" t="s">
        <v>289</v>
      </c>
      <c r="AO593" s="61"/>
      <c r="AP593" s="30" t="s">
        <v>141</v>
      </c>
      <c r="AQ593" s="89" t="s">
        <v>2407</v>
      </c>
      <c r="AR593" s="89"/>
      <c r="AS593" s="93" t="s">
        <v>2344</v>
      </c>
      <c r="AT593" s="90"/>
      <c r="AU593" s="90"/>
      <c r="AV593" s="90"/>
      <c r="AW593" s="90"/>
      <c r="AX593" s="90"/>
      <c r="AY593" s="90"/>
      <c r="AZ593" s="90"/>
      <c r="BA593" s="90"/>
      <c r="BB593" s="90"/>
    </row>
    <row r="594" spans="1:54" s="91" customFormat="1" ht="81" customHeight="1">
      <c r="A594" s="27">
        <f t="shared" si="28"/>
        <v>569</v>
      </c>
      <c r="B594" s="28" t="s">
        <v>2427</v>
      </c>
      <c r="C594" s="29" t="s">
        <v>2162</v>
      </c>
      <c r="D594" s="30" t="s">
        <v>141</v>
      </c>
      <c r="E594" s="31"/>
      <c r="F594" s="30" t="s">
        <v>539</v>
      </c>
      <c r="G594" s="31" t="s">
        <v>1046</v>
      </c>
      <c r="H594" s="30" t="s">
        <v>934</v>
      </c>
      <c r="I594" s="31" t="str">
        <f t="shared" si="29"/>
        <v>Служба по автотранспорту</v>
      </c>
      <c r="J594" s="31" t="str">
        <f t="shared" si="30"/>
        <v>Служба по автотранспорту</v>
      </c>
      <c r="K594" s="31" t="s">
        <v>238</v>
      </c>
      <c r="L594" s="31" t="s">
        <v>404</v>
      </c>
      <c r="M594" s="31" t="s">
        <v>2428</v>
      </c>
      <c r="N594" s="31" t="str">
        <f t="shared" si="32"/>
        <v>Услуги по добровольному страхованию средств наземного транспорта для автомобиля LEXUS ES250</v>
      </c>
      <c r="O594" s="30"/>
      <c r="P594" s="30" t="s">
        <v>141</v>
      </c>
      <c r="Q594" s="30">
        <v>6613000</v>
      </c>
      <c r="R594" s="30">
        <v>6613020</v>
      </c>
      <c r="S594" s="30">
        <v>796</v>
      </c>
      <c r="T594" s="30" t="s">
        <v>191</v>
      </c>
      <c r="U594" s="31">
        <v>1</v>
      </c>
      <c r="V594" s="33">
        <v>99.5</v>
      </c>
      <c r="W594" s="60">
        <f t="shared" si="31"/>
        <v>99.5</v>
      </c>
      <c r="X594" s="30">
        <v>2014</v>
      </c>
      <c r="Y594" s="30" t="s">
        <v>79</v>
      </c>
      <c r="Z594" s="30">
        <v>2014</v>
      </c>
      <c r="AA594" s="30" t="s">
        <v>79</v>
      </c>
      <c r="AB594" s="30">
        <v>2014</v>
      </c>
      <c r="AC594" s="30" t="s">
        <v>79</v>
      </c>
      <c r="AD594" s="30">
        <v>2014</v>
      </c>
      <c r="AE594" s="30" t="s">
        <v>79</v>
      </c>
      <c r="AF594" s="30">
        <v>2014</v>
      </c>
      <c r="AG594" s="30" t="s">
        <v>79</v>
      </c>
      <c r="AH594" s="30">
        <v>2015</v>
      </c>
      <c r="AI594" s="30" t="s">
        <v>79</v>
      </c>
      <c r="AJ594" s="31" t="s">
        <v>256</v>
      </c>
      <c r="AK594" s="30" t="s">
        <v>83</v>
      </c>
      <c r="AL594" s="30" t="s">
        <v>141</v>
      </c>
      <c r="AM594" s="30" t="s">
        <v>288</v>
      </c>
      <c r="AN594" s="30" t="s">
        <v>289</v>
      </c>
      <c r="AO594" s="61"/>
      <c r="AP594" s="30" t="s">
        <v>141</v>
      </c>
      <c r="AQ594" s="89" t="s">
        <v>2407</v>
      </c>
      <c r="AR594" s="30"/>
      <c r="AS594" s="90"/>
      <c r="AT594" s="90"/>
      <c r="AU594" s="90"/>
      <c r="AV594" s="90"/>
      <c r="AW594" s="90"/>
      <c r="AX594" s="90"/>
      <c r="AY594" s="90"/>
      <c r="AZ594" s="90"/>
      <c r="BA594" s="90"/>
      <c r="BB594" s="90"/>
    </row>
    <row r="595" spans="1:54" s="91" customFormat="1" ht="81" customHeight="1">
      <c r="A595" s="27">
        <f t="shared" si="28"/>
        <v>570</v>
      </c>
      <c r="B595" s="28" t="s">
        <v>2429</v>
      </c>
      <c r="C595" s="29" t="s">
        <v>2162</v>
      </c>
      <c r="D595" s="30" t="s">
        <v>141</v>
      </c>
      <c r="E595" s="31"/>
      <c r="F595" s="30" t="s">
        <v>539</v>
      </c>
      <c r="G595" s="31" t="s">
        <v>731</v>
      </c>
      <c r="H595" s="30" t="s">
        <v>934</v>
      </c>
      <c r="I595" s="31" t="str">
        <f t="shared" si="29"/>
        <v>УпоРП</v>
      </c>
      <c r="J595" s="31" t="str">
        <f t="shared" si="30"/>
        <v>УпоРП</v>
      </c>
      <c r="K595" s="31" t="s">
        <v>238</v>
      </c>
      <c r="L595" s="31" t="s">
        <v>404</v>
      </c>
      <c r="M595" s="31" t="s">
        <v>2430</v>
      </c>
      <c r="N595" s="31" t="str">
        <f t="shared" si="32"/>
        <v>Страхование грузов при транспортировке оборудования для обеспечения энергетической безопасности объектов военной инфраструктуры Черноморского флота Российской Федерации</v>
      </c>
      <c r="O595" s="30" t="s">
        <v>2431</v>
      </c>
      <c r="P595" s="30" t="s">
        <v>141</v>
      </c>
      <c r="Q595" s="30" t="s">
        <v>2432</v>
      </c>
      <c r="R595" s="30">
        <v>6613010</v>
      </c>
      <c r="S595" s="30">
        <v>642</v>
      </c>
      <c r="T595" s="30" t="s">
        <v>77</v>
      </c>
      <c r="U595" s="31">
        <v>1</v>
      </c>
      <c r="V595" s="33">
        <v>13300</v>
      </c>
      <c r="W595" s="60">
        <f t="shared" si="31"/>
        <v>13300</v>
      </c>
      <c r="X595" s="30">
        <v>2014</v>
      </c>
      <c r="Y595" s="30" t="s">
        <v>78</v>
      </c>
      <c r="Z595" s="30">
        <v>2014</v>
      </c>
      <c r="AA595" s="30" t="s">
        <v>78</v>
      </c>
      <c r="AB595" s="30">
        <v>2014</v>
      </c>
      <c r="AC595" s="30" t="s">
        <v>78</v>
      </c>
      <c r="AD595" s="30">
        <v>2014</v>
      </c>
      <c r="AE595" s="30" t="s">
        <v>78</v>
      </c>
      <c r="AF595" s="30">
        <v>2014</v>
      </c>
      <c r="AG595" s="30" t="s">
        <v>78</v>
      </c>
      <c r="AH595" s="30">
        <v>2014</v>
      </c>
      <c r="AI595" s="30" t="s">
        <v>185</v>
      </c>
      <c r="AJ595" s="31" t="s">
        <v>2393</v>
      </c>
      <c r="AK595" s="30" t="s">
        <v>108</v>
      </c>
      <c r="AL595" s="30" t="s">
        <v>141</v>
      </c>
      <c r="AM595" s="30" t="s">
        <v>288</v>
      </c>
      <c r="AN595" s="30" t="s">
        <v>289</v>
      </c>
      <c r="AO595" s="61"/>
      <c r="AP595" s="30" t="s">
        <v>141</v>
      </c>
      <c r="AQ595" s="89" t="s">
        <v>2407</v>
      </c>
      <c r="AR595" s="30"/>
      <c r="AS595" s="93" t="s">
        <v>2344</v>
      </c>
      <c r="AT595" s="90"/>
      <c r="AU595" s="90"/>
      <c r="AV595" s="90"/>
      <c r="AW595" s="90"/>
      <c r="AX595" s="90"/>
      <c r="AY595" s="90"/>
      <c r="AZ595" s="90"/>
      <c r="BA595" s="90"/>
      <c r="BB595" s="90"/>
    </row>
    <row r="596" spans="1:54" s="91" customFormat="1" ht="81" customHeight="1">
      <c r="A596" s="27">
        <f t="shared" si="28"/>
        <v>571</v>
      </c>
      <c r="B596" s="28" t="s">
        <v>2433</v>
      </c>
      <c r="C596" s="29" t="s">
        <v>2162</v>
      </c>
      <c r="D596" s="30" t="s">
        <v>141</v>
      </c>
      <c r="E596" s="31"/>
      <c r="F596" s="30" t="s">
        <v>539</v>
      </c>
      <c r="G596" s="31" t="s">
        <v>731</v>
      </c>
      <c r="H596" s="30" t="s">
        <v>934</v>
      </c>
      <c r="I596" s="31" t="str">
        <f t="shared" si="29"/>
        <v>УпоРП</v>
      </c>
      <c r="J596" s="31" t="str">
        <f t="shared" si="30"/>
        <v>УпоРП</v>
      </c>
      <c r="K596" s="32" t="s">
        <v>2434</v>
      </c>
      <c r="L596" s="30"/>
      <c r="M596" s="31" t="s">
        <v>2435</v>
      </c>
      <c r="N596" s="31" t="str">
        <f t="shared" si="32"/>
        <v>Оказание транспортно-экспедиционных услуг, связанных с перевозкой основного оборудования мобильных ГТЭС из Московского региона в Крымский федеральный округ (Сакский район, ул. Степанова 15)</v>
      </c>
      <c r="O596" s="30" t="s">
        <v>2405</v>
      </c>
      <c r="P596" s="30" t="s">
        <v>141</v>
      </c>
      <c r="Q596" s="30" t="s">
        <v>2406</v>
      </c>
      <c r="R596" s="30">
        <v>6011020</v>
      </c>
      <c r="S596" s="30">
        <v>642</v>
      </c>
      <c r="T596" s="30" t="s">
        <v>77</v>
      </c>
      <c r="U596" s="31">
        <v>1</v>
      </c>
      <c r="V596" s="33">
        <v>22000</v>
      </c>
      <c r="W596" s="60">
        <f t="shared" si="31"/>
        <v>22000</v>
      </c>
      <c r="X596" s="30">
        <v>2014</v>
      </c>
      <c r="Y596" s="30" t="s">
        <v>79</v>
      </c>
      <c r="Z596" s="30">
        <v>2014</v>
      </c>
      <c r="AA596" s="30" t="s">
        <v>79</v>
      </c>
      <c r="AB596" s="30">
        <v>2014</v>
      </c>
      <c r="AC596" s="30" t="s">
        <v>79</v>
      </c>
      <c r="AD596" s="30">
        <v>2014</v>
      </c>
      <c r="AE596" s="30" t="s">
        <v>79</v>
      </c>
      <c r="AF596" s="30">
        <v>2014</v>
      </c>
      <c r="AG596" s="30" t="s">
        <v>79</v>
      </c>
      <c r="AH596" s="30">
        <v>2014</v>
      </c>
      <c r="AI596" s="30" t="s">
        <v>80</v>
      </c>
      <c r="AJ596" s="31" t="s">
        <v>107</v>
      </c>
      <c r="AK596" s="30" t="s">
        <v>108</v>
      </c>
      <c r="AL596" s="30" t="s">
        <v>141</v>
      </c>
      <c r="AM596" s="30" t="s">
        <v>288</v>
      </c>
      <c r="AN596" s="30" t="s">
        <v>289</v>
      </c>
      <c r="AO596" s="61"/>
      <c r="AP596" s="30" t="s">
        <v>141</v>
      </c>
      <c r="AQ596" s="89" t="s">
        <v>2407</v>
      </c>
      <c r="AR596" s="30"/>
      <c r="AS596" s="93" t="s">
        <v>2344</v>
      </c>
      <c r="AT596" s="90"/>
      <c r="AU596" s="90"/>
      <c r="AV596" s="90"/>
      <c r="AW596" s="90"/>
      <c r="AX596" s="90"/>
      <c r="AY596" s="90"/>
      <c r="AZ596" s="90"/>
      <c r="BA596" s="90"/>
      <c r="BB596" s="90"/>
    </row>
    <row r="597" spans="1:54" s="91" customFormat="1" ht="81" customHeight="1">
      <c r="A597" s="27">
        <f t="shared" si="28"/>
        <v>572</v>
      </c>
      <c r="B597" s="28" t="s">
        <v>2436</v>
      </c>
      <c r="C597" s="29" t="s">
        <v>2162</v>
      </c>
      <c r="D597" s="30" t="s">
        <v>141</v>
      </c>
      <c r="E597" s="31"/>
      <c r="F597" s="30" t="s">
        <v>539</v>
      </c>
      <c r="G597" s="31" t="s">
        <v>70</v>
      </c>
      <c r="H597" s="30" t="s">
        <v>934</v>
      </c>
      <c r="I597" s="31" t="str">
        <f t="shared" si="29"/>
        <v>ТМО</v>
      </c>
      <c r="J597" s="31" t="str">
        <f t="shared" si="30"/>
        <v>ТМО</v>
      </c>
      <c r="K597" s="31"/>
      <c r="L597" s="31" t="s">
        <v>2437</v>
      </c>
      <c r="M597" s="31" t="s">
        <v>2438</v>
      </c>
      <c r="N597" s="31" t="str">
        <f t="shared" si="32"/>
        <v>Закупка дизельного топлива ЕВРО (ГОСТ Р 52368-2005) в количестве 2 200 (две тысячи двести) тонн для обеспечения бесперебойной работы мобильных ГТЭС, расположенных в Крымском федеральном округе</v>
      </c>
      <c r="O597" s="30" t="s">
        <v>2439</v>
      </c>
      <c r="P597" s="30" t="s">
        <v>141</v>
      </c>
      <c r="Q597" s="30" t="s">
        <v>2440</v>
      </c>
      <c r="R597" s="30" t="s">
        <v>2441</v>
      </c>
      <c r="S597" s="30">
        <v>168</v>
      </c>
      <c r="T597" s="30" t="s">
        <v>195</v>
      </c>
      <c r="U597" s="31">
        <v>2200</v>
      </c>
      <c r="V597" s="33">
        <v>98000</v>
      </c>
      <c r="W597" s="60">
        <f t="shared" si="31"/>
        <v>98000</v>
      </c>
      <c r="X597" s="30">
        <v>2014</v>
      </c>
      <c r="Y597" s="30" t="s">
        <v>79</v>
      </c>
      <c r="Z597" s="30">
        <v>2014</v>
      </c>
      <c r="AA597" s="30" t="s">
        <v>79</v>
      </c>
      <c r="AB597" s="30">
        <v>2014</v>
      </c>
      <c r="AC597" s="30" t="s">
        <v>79</v>
      </c>
      <c r="AD597" s="30">
        <v>2014</v>
      </c>
      <c r="AE597" s="30" t="s">
        <v>79</v>
      </c>
      <c r="AF597" s="30">
        <v>2014</v>
      </c>
      <c r="AG597" s="30" t="s">
        <v>79</v>
      </c>
      <c r="AH597" s="30">
        <v>2014</v>
      </c>
      <c r="AI597" s="30" t="s">
        <v>79</v>
      </c>
      <c r="AJ597" s="31" t="s">
        <v>226</v>
      </c>
      <c r="AK597" s="30" t="s">
        <v>108</v>
      </c>
      <c r="AL597" s="30" t="s">
        <v>141</v>
      </c>
      <c r="AM597" s="30" t="s">
        <v>288</v>
      </c>
      <c r="AN597" s="30" t="s">
        <v>289</v>
      </c>
      <c r="AO597" s="61"/>
      <c r="AP597" s="30" t="s">
        <v>141</v>
      </c>
      <c r="AQ597" s="89" t="s">
        <v>2442</v>
      </c>
      <c r="AR597" s="89"/>
      <c r="AS597" s="93" t="s">
        <v>2344</v>
      </c>
      <c r="AT597" s="90"/>
      <c r="AU597" s="90"/>
      <c r="AV597" s="90"/>
      <c r="AW597" s="90"/>
      <c r="AX597" s="90"/>
      <c r="AY597" s="90"/>
      <c r="AZ597" s="90"/>
      <c r="BA597" s="90"/>
      <c r="BB597" s="90"/>
    </row>
    <row r="598" spans="1:54" s="91" customFormat="1" ht="111.75" customHeight="1">
      <c r="A598" s="27">
        <f t="shared" si="28"/>
        <v>573</v>
      </c>
      <c r="B598" s="28" t="s">
        <v>2443</v>
      </c>
      <c r="C598" s="29" t="s">
        <v>2162</v>
      </c>
      <c r="D598" s="30" t="s">
        <v>141</v>
      </c>
      <c r="E598" s="31"/>
      <c r="F598" s="30" t="s">
        <v>539</v>
      </c>
      <c r="G598" s="31" t="s">
        <v>731</v>
      </c>
      <c r="H598" s="30" t="s">
        <v>934</v>
      </c>
      <c r="I598" s="31" t="str">
        <f t="shared" si="29"/>
        <v>УпоРП</v>
      </c>
      <c r="J598" s="31" t="str">
        <f t="shared" si="30"/>
        <v>УпоРП</v>
      </c>
      <c r="K598" s="31" t="s">
        <v>238</v>
      </c>
      <c r="L598" s="31" t="s">
        <v>404</v>
      </c>
      <c r="M598" s="31" t="s">
        <v>2444</v>
      </c>
      <c r="N598" s="31" t="str">
        <f t="shared" si="32"/>
        <v xml:space="preserve">Выбор компании для выполнения работ по демонтажу основного оборудования 4-х установок, находящихся в Московском регионе на выполнение определенных Техническим заданием видов работ по подготовке площадок размещения в Крымском федеральном округе </v>
      </c>
      <c r="O598" s="30" t="s">
        <v>2445</v>
      </c>
      <c r="P598" s="30" t="s">
        <v>141</v>
      </c>
      <c r="Q598" s="30" t="s">
        <v>2446</v>
      </c>
      <c r="R598" s="30">
        <v>456052</v>
      </c>
      <c r="S598" s="30">
        <v>642</v>
      </c>
      <c r="T598" s="30" t="s">
        <v>77</v>
      </c>
      <c r="U598" s="31">
        <v>1</v>
      </c>
      <c r="V598" s="33">
        <v>98000</v>
      </c>
      <c r="W598" s="60">
        <f t="shared" si="31"/>
        <v>98000</v>
      </c>
      <c r="X598" s="30">
        <v>2014</v>
      </c>
      <c r="Y598" s="30" t="s">
        <v>79</v>
      </c>
      <c r="Z598" s="30">
        <v>2014</v>
      </c>
      <c r="AA598" s="30" t="s">
        <v>79</v>
      </c>
      <c r="AB598" s="30">
        <v>2014</v>
      </c>
      <c r="AC598" s="30" t="s">
        <v>79</v>
      </c>
      <c r="AD598" s="30">
        <v>2014</v>
      </c>
      <c r="AE598" s="30" t="s">
        <v>79</v>
      </c>
      <c r="AF598" s="30">
        <v>2014</v>
      </c>
      <c r="AG598" s="30" t="s">
        <v>79</v>
      </c>
      <c r="AH598" s="30">
        <v>2014</v>
      </c>
      <c r="AI598" s="30" t="s">
        <v>79</v>
      </c>
      <c r="AJ598" s="31" t="s">
        <v>2393</v>
      </c>
      <c r="AK598" s="30" t="s">
        <v>108</v>
      </c>
      <c r="AL598" s="30" t="s">
        <v>141</v>
      </c>
      <c r="AM598" s="30" t="s">
        <v>288</v>
      </c>
      <c r="AN598" s="30" t="s">
        <v>289</v>
      </c>
      <c r="AO598" s="61"/>
      <c r="AP598" s="30" t="s">
        <v>141</v>
      </c>
      <c r="AQ598" s="89" t="s">
        <v>2442</v>
      </c>
      <c r="AR598" s="30"/>
      <c r="AS598" s="90"/>
      <c r="AT598" s="90"/>
      <c r="AU598" s="90"/>
      <c r="AV598" s="90"/>
      <c r="AW598" s="90"/>
      <c r="AX598" s="90"/>
      <c r="AY598" s="90"/>
      <c r="AZ598" s="90"/>
      <c r="BA598" s="90"/>
      <c r="BB598" s="90"/>
    </row>
    <row r="599" spans="1:54" s="91" customFormat="1" ht="111.75" customHeight="1">
      <c r="A599" s="27">
        <f t="shared" si="28"/>
        <v>574</v>
      </c>
      <c r="B599" s="28" t="s">
        <v>2447</v>
      </c>
      <c r="C599" s="29" t="s">
        <v>2162</v>
      </c>
      <c r="D599" s="30" t="s">
        <v>141</v>
      </c>
      <c r="E599" s="31"/>
      <c r="F599" s="30" t="s">
        <v>539</v>
      </c>
      <c r="G599" s="31" t="s">
        <v>731</v>
      </c>
      <c r="H599" s="30" t="s">
        <v>934</v>
      </c>
      <c r="I599" s="31" t="str">
        <f t="shared" si="29"/>
        <v>УпоРП</v>
      </c>
      <c r="J599" s="31" t="str">
        <f t="shared" si="30"/>
        <v>УпоРП</v>
      </c>
      <c r="K599" s="31" t="s">
        <v>238</v>
      </c>
      <c r="L599" s="31" t="s">
        <v>404</v>
      </c>
      <c r="M599" s="31" t="s">
        <v>2448</v>
      </c>
      <c r="N599" s="31" t="str">
        <f t="shared" si="32"/>
        <v>Выбор  компании для оказания услуг по транспортировке оборудования 9 (девяти) комплектных мобильных ГТЭС из Сочинского района на Крымский полуостров до площадок временного размещения комплектных мобильных ГТЭС</v>
      </c>
      <c r="O599" s="30" t="s">
        <v>2449</v>
      </c>
      <c r="P599" s="30" t="s">
        <v>141</v>
      </c>
      <c r="Q599" s="30" t="s">
        <v>2446</v>
      </c>
      <c r="R599" s="30">
        <v>456052</v>
      </c>
      <c r="S599" s="30">
        <v>642</v>
      </c>
      <c r="T599" s="30" t="s">
        <v>77</v>
      </c>
      <c r="U599" s="31">
        <v>1</v>
      </c>
      <c r="V599" s="33">
        <v>9900</v>
      </c>
      <c r="W599" s="60">
        <f t="shared" si="31"/>
        <v>9900</v>
      </c>
      <c r="X599" s="30">
        <v>2014</v>
      </c>
      <c r="Y599" s="30" t="s">
        <v>78</v>
      </c>
      <c r="Z599" s="30">
        <v>2014</v>
      </c>
      <c r="AA599" s="30" t="s">
        <v>79</v>
      </c>
      <c r="AB599" s="30">
        <v>2014</v>
      </c>
      <c r="AC599" s="30" t="s">
        <v>79</v>
      </c>
      <c r="AD599" s="30">
        <v>2014</v>
      </c>
      <c r="AE599" s="30" t="s">
        <v>79</v>
      </c>
      <c r="AF599" s="30">
        <v>2014</v>
      </c>
      <c r="AG599" s="30" t="s">
        <v>79</v>
      </c>
      <c r="AH599" s="30">
        <v>2014</v>
      </c>
      <c r="AI599" s="30" t="s">
        <v>79</v>
      </c>
      <c r="AJ599" s="31" t="s">
        <v>2393</v>
      </c>
      <c r="AK599" s="30" t="s">
        <v>108</v>
      </c>
      <c r="AL599" s="30" t="s">
        <v>141</v>
      </c>
      <c r="AM599" s="30" t="s">
        <v>288</v>
      </c>
      <c r="AN599" s="30" t="s">
        <v>289</v>
      </c>
      <c r="AO599" s="61"/>
      <c r="AP599" s="30" t="s">
        <v>141</v>
      </c>
      <c r="AQ599" s="89" t="s">
        <v>2450</v>
      </c>
      <c r="AR599" s="30"/>
      <c r="AS599" s="93" t="s">
        <v>2344</v>
      </c>
      <c r="AT599" s="90"/>
      <c r="AU599" s="90"/>
      <c r="AV599" s="90"/>
      <c r="AW599" s="90"/>
      <c r="AX599" s="90"/>
      <c r="AY599" s="90"/>
      <c r="AZ599" s="90"/>
      <c r="BA599" s="90"/>
      <c r="BB599" s="90"/>
    </row>
    <row r="600" spans="1:54" s="91" customFormat="1" ht="81" customHeight="1">
      <c r="A600" s="27">
        <f t="shared" si="28"/>
        <v>575</v>
      </c>
      <c r="B600" s="28" t="s">
        <v>2451</v>
      </c>
      <c r="C600" s="29" t="s">
        <v>2162</v>
      </c>
      <c r="D600" s="30" t="s">
        <v>141</v>
      </c>
      <c r="E600" s="31"/>
      <c r="F600" s="30" t="s">
        <v>539</v>
      </c>
      <c r="G600" s="31" t="s">
        <v>70</v>
      </c>
      <c r="H600" s="30" t="s">
        <v>934</v>
      </c>
      <c r="I600" s="31" t="str">
        <f t="shared" si="29"/>
        <v>ТМО</v>
      </c>
      <c r="J600" s="31" t="str">
        <f t="shared" si="30"/>
        <v>ТМО</v>
      </c>
      <c r="K600" s="31"/>
      <c r="L600" s="31" t="s">
        <v>2338</v>
      </c>
      <c r="M600" s="31" t="s">
        <v>2452</v>
      </c>
      <c r="N600" s="31" t="str">
        <f t="shared" si="32"/>
        <v>Закупка и дизельного топлива ЕВРО (ГОСТ Р 52368-2005) в количестве 8 000 (Восемь тысяч) тонн для обеспечения бесперебойной работы мобильных ГТЭС и ДЭС, расположенных в Крымском федеральном округе</v>
      </c>
      <c r="O600" s="30" t="s">
        <v>2453</v>
      </c>
      <c r="P600" s="30" t="s">
        <v>141</v>
      </c>
      <c r="Q600" s="30" t="s">
        <v>2440</v>
      </c>
      <c r="R600" s="30" t="s">
        <v>2441</v>
      </c>
      <c r="S600" s="30">
        <v>168</v>
      </c>
      <c r="T600" s="30" t="s">
        <v>195</v>
      </c>
      <c r="U600" s="31">
        <v>8000</v>
      </c>
      <c r="V600" s="33">
        <v>269000</v>
      </c>
      <c r="W600" s="60">
        <f>V600</f>
        <v>269000</v>
      </c>
      <c r="X600" s="30">
        <v>2014</v>
      </c>
      <c r="Y600" s="30" t="s">
        <v>78</v>
      </c>
      <c r="Z600" s="30">
        <v>2014</v>
      </c>
      <c r="AA600" s="30" t="s">
        <v>78</v>
      </c>
      <c r="AB600" s="30">
        <v>2014</v>
      </c>
      <c r="AC600" s="30" t="s">
        <v>78</v>
      </c>
      <c r="AD600" s="30">
        <v>2014</v>
      </c>
      <c r="AE600" s="30" t="s">
        <v>78</v>
      </c>
      <c r="AF600" s="30">
        <v>2014</v>
      </c>
      <c r="AG600" s="30" t="s">
        <v>78</v>
      </c>
      <c r="AH600" s="30">
        <v>2014</v>
      </c>
      <c r="AI600" s="30" t="s">
        <v>79</v>
      </c>
      <c r="AJ600" s="31" t="s">
        <v>2454</v>
      </c>
      <c r="AK600" s="30" t="s">
        <v>108</v>
      </c>
      <c r="AL600" s="30" t="s">
        <v>141</v>
      </c>
      <c r="AM600" s="30" t="s">
        <v>288</v>
      </c>
      <c r="AN600" s="30" t="s">
        <v>289</v>
      </c>
      <c r="AO600" s="61"/>
      <c r="AP600" s="30" t="s">
        <v>141</v>
      </c>
      <c r="AQ600" s="89" t="s">
        <v>2450</v>
      </c>
      <c r="AR600" s="89"/>
      <c r="AS600" s="93" t="s">
        <v>2344</v>
      </c>
      <c r="AT600" s="90"/>
      <c r="AU600" s="90"/>
      <c r="AV600" s="90"/>
      <c r="AW600" s="90"/>
      <c r="AX600" s="90"/>
      <c r="AY600" s="90"/>
      <c r="AZ600" s="90"/>
      <c r="BA600" s="90"/>
      <c r="BB600" s="90"/>
    </row>
    <row r="601" spans="1:54" s="91" customFormat="1" ht="111.75" customHeight="1">
      <c r="A601" s="27">
        <f t="shared" si="28"/>
        <v>576</v>
      </c>
      <c r="B601" s="28" t="s">
        <v>2455</v>
      </c>
      <c r="C601" s="29" t="s">
        <v>2162</v>
      </c>
      <c r="D601" s="30" t="s">
        <v>141</v>
      </c>
      <c r="E601" s="31"/>
      <c r="F601" s="30" t="s">
        <v>539</v>
      </c>
      <c r="G601" s="31" t="s">
        <v>731</v>
      </c>
      <c r="H601" s="30" t="s">
        <v>934</v>
      </c>
      <c r="I601" s="31" t="str">
        <f t="shared" si="29"/>
        <v>УпоРП</v>
      </c>
      <c r="J601" s="31" t="str">
        <f t="shared" si="30"/>
        <v>УпоРП</v>
      </c>
      <c r="K601" s="31" t="s">
        <v>238</v>
      </c>
      <c r="L601" s="31" t="s">
        <v>404</v>
      </c>
      <c r="M601" s="31" t="s">
        <v>2456</v>
      </c>
      <c r="N601" s="31" t="str">
        <f t="shared" si="32"/>
        <v>Страхование оборудования ОАО «Мобильные ГТЭС» в период транспортировки из Московского региона в Крымский федеральный округ», для обеспечения энергетической безопасности объектов военной инфраструктуры Черноморского флота Российской Федерации</v>
      </c>
      <c r="O601" s="30" t="s">
        <v>2431</v>
      </c>
      <c r="P601" s="30" t="s">
        <v>141</v>
      </c>
      <c r="Q601" s="30" t="s">
        <v>2432</v>
      </c>
      <c r="R601" s="30">
        <v>6613010</v>
      </c>
      <c r="S601" s="30">
        <v>642</v>
      </c>
      <c r="T601" s="30" t="s">
        <v>77</v>
      </c>
      <c r="U601" s="31">
        <v>1</v>
      </c>
      <c r="V601" s="33">
        <v>6660</v>
      </c>
      <c r="W601" s="60">
        <f>V601/12*12</f>
        <v>6660</v>
      </c>
      <c r="X601" s="30">
        <v>2014</v>
      </c>
      <c r="Y601" s="30" t="s">
        <v>78</v>
      </c>
      <c r="Z601" s="30">
        <v>2014</v>
      </c>
      <c r="AA601" s="30" t="s">
        <v>79</v>
      </c>
      <c r="AB601" s="30">
        <v>2014</v>
      </c>
      <c r="AC601" s="30" t="s">
        <v>79</v>
      </c>
      <c r="AD601" s="30">
        <v>2014</v>
      </c>
      <c r="AE601" s="30" t="s">
        <v>79</v>
      </c>
      <c r="AF601" s="30">
        <v>2014</v>
      </c>
      <c r="AG601" s="30" t="s">
        <v>79</v>
      </c>
      <c r="AH601" s="30">
        <v>2014</v>
      </c>
      <c r="AI601" s="30" t="s">
        <v>81</v>
      </c>
      <c r="AJ601" s="31" t="s">
        <v>2393</v>
      </c>
      <c r="AK601" s="30" t="s">
        <v>108</v>
      </c>
      <c r="AL601" s="30" t="s">
        <v>141</v>
      </c>
      <c r="AM601" s="30" t="s">
        <v>288</v>
      </c>
      <c r="AN601" s="30" t="s">
        <v>289</v>
      </c>
      <c r="AO601" s="61"/>
      <c r="AP601" s="30" t="s">
        <v>141</v>
      </c>
      <c r="AQ601" s="89" t="s">
        <v>2450</v>
      </c>
      <c r="AR601" s="30"/>
      <c r="AS601" s="93" t="s">
        <v>2344</v>
      </c>
      <c r="AT601" s="90"/>
      <c r="AU601" s="90"/>
      <c r="AV601" s="90"/>
      <c r="AW601" s="90"/>
      <c r="AX601" s="90"/>
      <c r="AY601" s="90"/>
      <c r="AZ601" s="90"/>
      <c r="BA601" s="90"/>
      <c r="BB601" s="90"/>
    </row>
    <row r="602" spans="1:54" s="91" customFormat="1" ht="81" customHeight="1">
      <c r="A602" s="27">
        <f t="shared" si="28"/>
        <v>577</v>
      </c>
      <c r="B602" s="28" t="s">
        <v>2457</v>
      </c>
      <c r="C602" s="29" t="s">
        <v>2162</v>
      </c>
      <c r="D602" s="30" t="s">
        <v>141</v>
      </c>
      <c r="E602" s="31"/>
      <c r="F602" s="30" t="s">
        <v>539</v>
      </c>
      <c r="G602" s="31" t="s">
        <v>2177</v>
      </c>
      <c r="H602" s="30" t="s">
        <v>934</v>
      </c>
      <c r="I602" s="31" t="str">
        <f t="shared" si="29"/>
        <v>Тех.Дирекция</v>
      </c>
      <c r="J602" s="31" t="str">
        <f t="shared" si="30"/>
        <v>Тех.Дирекция</v>
      </c>
      <c r="K602" s="31"/>
      <c r="L602" s="31" t="s">
        <v>2413</v>
      </c>
      <c r="M602" s="31" t="s">
        <v>2458</v>
      </c>
      <c r="N602" s="31" t="str">
        <f t="shared" si="32"/>
        <v>Закупка услуг независимого эксперта (сюрвейера) при перевозке дизельного топлива ЕВРО (ГОСТ Р 52368-2005) железнодорожным и морским транспортом (танкером).</v>
      </c>
      <c r="O602" s="30" t="s">
        <v>2459</v>
      </c>
      <c r="P602" s="30" t="s">
        <v>141</v>
      </c>
      <c r="Q602" s="30" t="s">
        <v>2460</v>
      </c>
      <c r="R602" s="30">
        <v>6300000</v>
      </c>
      <c r="S602" s="30">
        <v>796</v>
      </c>
      <c r="T602" s="30" t="s">
        <v>191</v>
      </c>
      <c r="U602" s="31">
        <v>1</v>
      </c>
      <c r="V602" s="33">
        <v>1000</v>
      </c>
      <c r="W602" s="60">
        <f>V602</f>
        <v>1000</v>
      </c>
      <c r="X602" s="30">
        <v>2014</v>
      </c>
      <c r="Y602" s="30" t="s">
        <v>78</v>
      </c>
      <c r="Z602" s="30">
        <v>2014</v>
      </c>
      <c r="AA602" s="30" t="s">
        <v>79</v>
      </c>
      <c r="AB602" s="30">
        <v>2014</v>
      </c>
      <c r="AC602" s="30" t="s">
        <v>79</v>
      </c>
      <c r="AD602" s="30">
        <v>2014</v>
      </c>
      <c r="AE602" s="30" t="s">
        <v>79</v>
      </c>
      <c r="AF602" s="30">
        <v>2014</v>
      </c>
      <c r="AG602" s="30" t="s">
        <v>79</v>
      </c>
      <c r="AH602" s="30">
        <v>2014</v>
      </c>
      <c r="AI602" s="30" t="s">
        <v>79</v>
      </c>
      <c r="AJ602" s="31" t="s">
        <v>2393</v>
      </c>
      <c r="AK602" s="30" t="s">
        <v>108</v>
      </c>
      <c r="AL602" s="30" t="s">
        <v>141</v>
      </c>
      <c r="AM602" s="30" t="s">
        <v>288</v>
      </c>
      <c r="AN602" s="30" t="s">
        <v>289</v>
      </c>
      <c r="AO602" s="61"/>
      <c r="AP602" s="30" t="s">
        <v>141</v>
      </c>
      <c r="AQ602" s="89" t="s">
        <v>2450</v>
      </c>
      <c r="AR602" s="89"/>
      <c r="AS602" s="93" t="s">
        <v>2344</v>
      </c>
      <c r="AT602" s="90"/>
      <c r="AU602" s="90"/>
      <c r="AV602" s="90"/>
      <c r="AW602" s="90"/>
      <c r="AX602" s="90"/>
      <c r="AY602" s="90"/>
      <c r="AZ602" s="90"/>
      <c r="BA602" s="90"/>
      <c r="BB602" s="90"/>
    </row>
    <row r="603" spans="1:54" s="91" customFormat="1" ht="111.75" customHeight="1">
      <c r="A603" s="27">
        <f t="shared" si="28"/>
        <v>578</v>
      </c>
      <c r="B603" s="28" t="s">
        <v>2461</v>
      </c>
      <c r="C603" s="29" t="s">
        <v>2162</v>
      </c>
      <c r="D603" s="30" t="s">
        <v>141</v>
      </c>
      <c r="E603" s="31"/>
      <c r="F603" s="30" t="s">
        <v>539</v>
      </c>
      <c r="G603" s="31" t="s">
        <v>731</v>
      </c>
      <c r="H603" s="30" t="s">
        <v>934</v>
      </c>
      <c r="I603" s="31" t="str">
        <f t="shared" si="29"/>
        <v>УпоРП</v>
      </c>
      <c r="J603" s="31" t="str">
        <f t="shared" si="30"/>
        <v>УпоРП</v>
      </c>
      <c r="K603" s="32" t="s">
        <v>2434</v>
      </c>
      <c r="L603" s="31"/>
      <c r="M603" s="31" t="s">
        <v>2462</v>
      </c>
      <c r="N603" s="31" t="str">
        <f t="shared" si="32"/>
        <v>Услуги по проведению пуско-наладочных работ на оборудовании производства фирмы BRUSH (электрогенератор), на площадках размещения мобильных ГТЭС</v>
      </c>
      <c r="O603" s="30" t="s">
        <v>2463</v>
      </c>
      <c r="P603" s="30" t="s">
        <v>141</v>
      </c>
      <c r="Q603" s="30" t="s">
        <v>91</v>
      </c>
      <c r="R603" s="30">
        <v>4530851</v>
      </c>
      <c r="S603" s="30">
        <v>642</v>
      </c>
      <c r="T603" s="30" t="s">
        <v>77</v>
      </c>
      <c r="U603" s="31">
        <v>1</v>
      </c>
      <c r="V603" s="33">
        <v>4700</v>
      </c>
      <c r="W603" s="60">
        <f>V603/12*12</f>
        <v>4700</v>
      </c>
      <c r="X603" s="30">
        <v>2014</v>
      </c>
      <c r="Y603" s="30" t="s">
        <v>78</v>
      </c>
      <c r="Z603" s="30">
        <v>2014</v>
      </c>
      <c r="AA603" s="30" t="s">
        <v>79</v>
      </c>
      <c r="AB603" s="30">
        <v>2014</v>
      </c>
      <c r="AC603" s="30" t="s">
        <v>79</v>
      </c>
      <c r="AD603" s="30">
        <v>2014</v>
      </c>
      <c r="AE603" s="30" t="s">
        <v>79</v>
      </c>
      <c r="AF603" s="30">
        <v>2014</v>
      </c>
      <c r="AG603" s="30" t="s">
        <v>80</v>
      </c>
      <c r="AH603" s="30">
        <v>2014</v>
      </c>
      <c r="AI603" s="30" t="s">
        <v>81</v>
      </c>
      <c r="AJ603" s="31" t="s">
        <v>107</v>
      </c>
      <c r="AK603" s="30" t="s">
        <v>108</v>
      </c>
      <c r="AL603" s="30" t="s">
        <v>141</v>
      </c>
      <c r="AM603" s="30" t="s">
        <v>288</v>
      </c>
      <c r="AN603" s="30" t="s">
        <v>289</v>
      </c>
      <c r="AO603" s="61"/>
      <c r="AP603" s="30" t="s">
        <v>141</v>
      </c>
      <c r="AQ603" s="89" t="s">
        <v>2450</v>
      </c>
      <c r="AR603" s="30"/>
      <c r="AS603" s="93" t="s">
        <v>2344</v>
      </c>
      <c r="AT603" s="90"/>
      <c r="AU603" s="90"/>
      <c r="AV603" s="90"/>
      <c r="AW603" s="90"/>
      <c r="AX603" s="90"/>
      <c r="AY603" s="90"/>
      <c r="AZ603" s="90"/>
      <c r="BA603" s="90"/>
      <c r="BB603" s="90"/>
    </row>
    <row r="604" spans="1:54" s="91" customFormat="1" ht="111.75" customHeight="1">
      <c r="A604" s="27">
        <f t="shared" si="28"/>
        <v>579</v>
      </c>
      <c r="B604" s="28" t="s">
        <v>2464</v>
      </c>
      <c r="C604" s="29" t="s">
        <v>2162</v>
      </c>
      <c r="D604" s="30" t="s">
        <v>141</v>
      </c>
      <c r="E604" s="31"/>
      <c r="F604" s="30" t="s">
        <v>539</v>
      </c>
      <c r="G604" s="31" t="s">
        <v>731</v>
      </c>
      <c r="H604" s="30" t="s">
        <v>934</v>
      </c>
      <c r="I604" s="31" t="str">
        <f t="shared" si="29"/>
        <v>УпоРП</v>
      </c>
      <c r="J604" s="31" t="str">
        <f t="shared" si="30"/>
        <v>УпоРП</v>
      </c>
      <c r="K604" s="31" t="s">
        <v>238</v>
      </c>
      <c r="L604" s="31" t="s">
        <v>404</v>
      </c>
      <c r="M604" s="31" t="s">
        <v>2465</v>
      </c>
      <c r="N604" s="31" t="str">
        <f t="shared" si="32"/>
        <v xml:space="preserve">Выбор компании для выполнения СМР по устройству площадок размещения, по демонтажу, монтажу вспомогательного оборудования,  по монтажу основного оборудования, пусконаладочных работ основного и вспомогательного оборудования </v>
      </c>
      <c r="O604" s="30" t="s">
        <v>2466</v>
      </c>
      <c r="P604" s="30" t="s">
        <v>141</v>
      </c>
      <c r="Q604" s="30" t="s">
        <v>2446</v>
      </c>
      <c r="R604" s="30">
        <v>456052</v>
      </c>
      <c r="S604" s="30">
        <v>642</v>
      </c>
      <c r="T604" s="30" t="s">
        <v>77</v>
      </c>
      <c r="U604" s="31">
        <v>1</v>
      </c>
      <c r="V604" s="33">
        <v>961400</v>
      </c>
      <c r="W604" s="60">
        <f>V604/12*12</f>
        <v>961400</v>
      </c>
      <c r="X604" s="30">
        <v>2014</v>
      </c>
      <c r="Y604" s="30" t="s">
        <v>78</v>
      </c>
      <c r="Z604" s="30">
        <v>2014</v>
      </c>
      <c r="AA604" s="30" t="s">
        <v>79</v>
      </c>
      <c r="AB604" s="30">
        <v>2014</v>
      </c>
      <c r="AC604" s="30" t="s">
        <v>79</v>
      </c>
      <c r="AD604" s="30">
        <v>2014</v>
      </c>
      <c r="AE604" s="30" t="s">
        <v>79</v>
      </c>
      <c r="AF604" s="30">
        <v>2014</v>
      </c>
      <c r="AG604" s="30" t="s">
        <v>79</v>
      </c>
      <c r="AH604" s="30">
        <v>2014</v>
      </c>
      <c r="AI604" s="30" t="s">
        <v>185</v>
      </c>
      <c r="AJ604" s="31" t="s">
        <v>226</v>
      </c>
      <c r="AK604" s="30" t="s">
        <v>108</v>
      </c>
      <c r="AL604" s="30" t="s">
        <v>141</v>
      </c>
      <c r="AM604" s="30" t="s">
        <v>288</v>
      </c>
      <c r="AN604" s="30" t="s">
        <v>289</v>
      </c>
      <c r="AO604" s="61"/>
      <c r="AP604" s="30" t="s">
        <v>141</v>
      </c>
      <c r="AQ604" s="89" t="s">
        <v>2450</v>
      </c>
      <c r="AR604" s="30"/>
      <c r="AS604" s="93" t="s">
        <v>2344</v>
      </c>
      <c r="AT604" s="90"/>
      <c r="AU604" s="90"/>
      <c r="AV604" s="90"/>
      <c r="AW604" s="90"/>
      <c r="AX604" s="90"/>
      <c r="AY604" s="90"/>
      <c r="AZ604" s="90"/>
      <c r="BA604" s="90"/>
      <c r="BB604" s="90"/>
    </row>
    <row r="605" spans="1:54" s="91" customFormat="1" ht="81" customHeight="1">
      <c r="A605" s="27">
        <f t="shared" si="28"/>
        <v>580</v>
      </c>
      <c r="B605" s="28" t="s">
        <v>2467</v>
      </c>
      <c r="C605" s="29" t="s">
        <v>2162</v>
      </c>
      <c r="D605" s="30" t="s">
        <v>141</v>
      </c>
      <c r="E605" s="31"/>
      <c r="F605" s="30" t="s">
        <v>539</v>
      </c>
      <c r="G605" s="31" t="s">
        <v>1046</v>
      </c>
      <c r="H605" s="30" t="s">
        <v>934</v>
      </c>
      <c r="I605" s="31" t="str">
        <f t="shared" si="29"/>
        <v>Служба по автотранспорту</v>
      </c>
      <c r="J605" s="31" t="str">
        <f t="shared" si="30"/>
        <v>Служба по автотранспорту</v>
      </c>
      <c r="K605" s="31" t="s">
        <v>238</v>
      </c>
      <c r="L605" s="31" t="s">
        <v>404</v>
      </c>
      <c r="M605" s="31" t="s">
        <v>2468</v>
      </c>
      <c r="N605" s="31" t="str">
        <f t="shared" si="32"/>
        <v>Поставка автомобиля АТЗ КАМАЗ (либо аналог)</v>
      </c>
      <c r="O605" s="30" t="s">
        <v>1048</v>
      </c>
      <c r="P605" s="30" t="s">
        <v>141</v>
      </c>
      <c r="Q605" s="30">
        <v>5010000</v>
      </c>
      <c r="R605" s="30">
        <v>50100202</v>
      </c>
      <c r="S605" s="30">
        <v>796</v>
      </c>
      <c r="T605" s="30" t="s">
        <v>191</v>
      </c>
      <c r="U605" s="31">
        <v>18</v>
      </c>
      <c r="V605" s="33">
        <v>61000</v>
      </c>
      <c r="W605" s="60">
        <f>V605/12*12</f>
        <v>61000</v>
      </c>
      <c r="X605" s="30">
        <v>2014</v>
      </c>
      <c r="Y605" s="30" t="s">
        <v>79</v>
      </c>
      <c r="Z605" s="30">
        <v>2014</v>
      </c>
      <c r="AA605" s="30" t="s">
        <v>79</v>
      </c>
      <c r="AB605" s="30">
        <v>2014</v>
      </c>
      <c r="AC605" s="30" t="s">
        <v>79</v>
      </c>
      <c r="AD605" s="30">
        <v>2014</v>
      </c>
      <c r="AE605" s="30" t="s">
        <v>79</v>
      </c>
      <c r="AF605" s="30">
        <v>2014</v>
      </c>
      <c r="AG605" s="30" t="s">
        <v>79</v>
      </c>
      <c r="AH605" s="30">
        <v>2015</v>
      </c>
      <c r="AI605" s="30" t="s">
        <v>80</v>
      </c>
      <c r="AJ605" s="31" t="s">
        <v>107</v>
      </c>
      <c r="AK605" s="30" t="s">
        <v>108</v>
      </c>
      <c r="AL605" s="30" t="s">
        <v>141</v>
      </c>
      <c r="AM605" s="30" t="s">
        <v>288</v>
      </c>
      <c r="AN605" s="30" t="s">
        <v>289</v>
      </c>
      <c r="AO605" s="61"/>
      <c r="AP605" s="30" t="s">
        <v>141</v>
      </c>
      <c r="AQ605" s="89" t="s">
        <v>2450</v>
      </c>
      <c r="AR605" s="30"/>
      <c r="AS605" s="90"/>
      <c r="AT605" s="90"/>
      <c r="AU605" s="90"/>
      <c r="AV605" s="90"/>
      <c r="AW605" s="90"/>
      <c r="AX605" s="90"/>
      <c r="AY605" s="90"/>
      <c r="AZ605" s="90"/>
      <c r="BA605" s="90"/>
      <c r="BB605" s="90"/>
    </row>
    <row r="606" spans="1:54" ht="114" customHeight="1">
      <c r="A606" s="27">
        <f t="shared" si="28"/>
        <v>581</v>
      </c>
      <c r="B606" s="28" t="s">
        <v>2469</v>
      </c>
      <c r="C606" s="29" t="s">
        <v>2162</v>
      </c>
      <c r="D606" s="30" t="s">
        <v>141</v>
      </c>
      <c r="E606" s="31">
        <v>8</v>
      </c>
      <c r="F606" s="30" t="s">
        <v>141</v>
      </c>
      <c r="G606" s="67" t="s">
        <v>1674</v>
      </c>
      <c r="H606" s="30" t="s">
        <v>934</v>
      </c>
      <c r="I606" s="67" t="str">
        <f t="shared" si="29"/>
        <v>ОП Тыва</v>
      </c>
      <c r="J606" s="67" t="str">
        <f>G606</f>
        <v>ОП Тыва</v>
      </c>
      <c r="K606" s="32">
        <v>93401000000</v>
      </c>
      <c r="L606" s="30" t="s">
        <v>1675</v>
      </c>
      <c r="M606" s="31" t="s">
        <v>2470</v>
      </c>
      <c r="N606" s="31" t="str">
        <f t="shared" si="32"/>
        <v>Услуги по предоставлению автокрана для выполнения погрузочно-разгрузочных работ</v>
      </c>
      <c r="O606" s="30" t="s">
        <v>2471</v>
      </c>
      <c r="P606" s="31" t="s">
        <v>141</v>
      </c>
      <c r="Q606" s="32" t="s">
        <v>2472</v>
      </c>
      <c r="R606" s="30">
        <v>794</v>
      </c>
      <c r="S606" s="30">
        <v>642</v>
      </c>
      <c r="T606" s="30" t="s">
        <v>77</v>
      </c>
      <c r="U606" s="31">
        <v>1</v>
      </c>
      <c r="V606" s="33">
        <v>95</v>
      </c>
      <c r="W606" s="33">
        <f>V606</f>
        <v>95</v>
      </c>
      <c r="X606" s="31">
        <v>2014</v>
      </c>
      <c r="Y606" s="31" t="s">
        <v>79</v>
      </c>
      <c r="Z606" s="31">
        <v>2014</v>
      </c>
      <c r="AA606" s="31" t="s">
        <v>79</v>
      </c>
      <c r="AB606" s="31">
        <v>2014</v>
      </c>
      <c r="AC606" s="31" t="s">
        <v>79</v>
      </c>
      <c r="AD606" s="31">
        <v>2014</v>
      </c>
      <c r="AE606" s="31" t="s">
        <v>79</v>
      </c>
      <c r="AF606" s="31">
        <v>2014</v>
      </c>
      <c r="AG606" s="31" t="s">
        <v>80</v>
      </c>
      <c r="AH606" s="31">
        <v>2015</v>
      </c>
      <c r="AI606" s="31" t="s">
        <v>79</v>
      </c>
      <c r="AJ606" s="31" t="s">
        <v>256</v>
      </c>
      <c r="AK606" s="31" t="s">
        <v>83</v>
      </c>
      <c r="AL606" s="31" t="s">
        <v>141</v>
      </c>
      <c r="AM606" s="31" t="s">
        <v>288</v>
      </c>
      <c r="AN606" s="31" t="s">
        <v>289</v>
      </c>
      <c r="AO606" s="31" t="s">
        <v>141</v>
      </c>
      <c r="AP606" s="31"/>
      <c r="AQ606" s="30" t="s">
        <v>395</v>
      </c>
      <c r="AR606" s="88" t="s">
        <v>2272</v>
      </c>
    </row>
    <row r="607" spans="1:54" ht="114" customHeight="1">
      <c r="A607" s="27">
        <f t="shared" si="28"/>
        <v>582</v>
      </c>
      <c r="B607" s="28" t="s">
        <v>2473</v>
      </c>
      <c r="C607" s="29" t="s">
        <v>2162</v>
      </c>
      <c r="D607" s="30" t="s">
        <v>141</v>
      </c>
      <c r="E607" s="31">
        <v>8</v>
      </c>
      <c r="F607" s="30" t="s">
        <v>141</v>
      </c>
      <c r="G607" s="31" t="s">
        <v>731</v>
      </c>
      <c r="H607" s="30" t="s">
        <v>934</v>
      </c>
      <c r="I607" s="31" t="str">
        <f t="shared" si="29"/>
        <v>УпоРП</v>
      </c>
      <c r="J607" s="31" t="str">
        <f>I607</f>
        <v>УпоРП</v>
      </c>
      <c r="K607" s="32" t="s">
        <v>2474</v>
      </c>
      <c r="L607" s="30" t="s">
        <v>2475</v>
      </c>
      <c r="M607" s="31" t="s">
        <v>2476</v>
      </c>
      <c r="N607" s="31" t="str">
        <f t="shared" si="32"/>
        <v>Услуги по оценке имущества</v>
      </c>
      <c r="O607" s="30" t="s">
        <v>2477</v>
      </c>
      <c r="P607" s="31" t="s">
        <v>141</v>
      </c>
      <c r="Q607" s="32" t="s">
        <v>2246</v>
      </c>
      <c r="R607" s="30" t="s">
        <v>2478</v>
      </c>
      <c r="S607" s="30">
        <v>642</v>
      </c>
      <c r="T607" s="30" t="s">
        <v>77</v>
      </c>
      <c r="U607" s="31">
        <v>1</v>
      </c>
      <c r="V607" s="33">
        <v>70</v>
      </c>
      <c r="W607" s="33">
        <f>V607</f>
        <v>70</v>
      </c>
      <c r="X607" s="31">
        <v>2014</v>
      </c>
      <c r="Y607" s="31" t="s">
        <v>79</v>
      </c>
      <c r="Z607" s="31">
        <v>2014</v>
      </c>
      <c r="AA607" s="31" t="s">
        <v>79</v>
      </c>
      <c r="AB607" s="31">
        <v>2014</v>
      </c>
      <c r="AC607" s="31" t="s">
        <v>79</v>
      </c>
      <c r="AD607" s="31">
        <v>2014</v>
      </c>
      <c r="AE607" s="31" t="s">
        <v>79</v>
      </c>
      <c r="AF607" s="31">
        <v>2014</v>
      </c>
      <c r="AG607" s="31" t="s">
        <v>80</v>
      </c>
      <c r="AH607" s="31">
        <v>2014</v>
      </c>
      <c r="AI607" s="31" t="s">
        <v>79</v>
      </c>
      <c r="AJ607" s="31" t="s">
        <v>256</v>
      </c>
      <c r="AK607" s="31" t="s">
        <v>83</v>
      </c>
      <c r="AL607" s="31" t="s">
        <v>141</v>
      </c>
      <c r="AM607" s="31" t="s">
        <v>288</v>
      </c>
      <c r="AN607" s="31" t="s">
        <v>289</v>
      </c>
      <c r="AO607" s="31" t="s">
        <v>141</v>
      </c>
      <c r="AP607" s="31"/>
      <c r="AQ607" s="30" t="s">
        <v>395</v>
      </c>
      <c r="AR607" s="88" t="s">
        <v>2272</v>
      </c>
    </row>
    <row r="608" spans="1:54" ht="114" customHeight="1">
      <c r="A608" s="27">
        <f t="shared" si="28"/>
        <v>583</v>
      </c>
      <c r="B608" s="28" t="s">
        <v>2479</v>
      </c>
      <c r="C608" s="29" t="s">
        <v>2162</v>
      </c>
      <c r="D608" s="30" t="s">
        <v>141</v>
      </c>
      <c r="E608" s="31">
        <v>8</v>
      </c>
      <c r="F608" s="30" t="s">
        <v>141</v>
      </c>
      <c r="G608" s="31" t="s">
        <v>1674</v>
      </c>
      <c r="H608" s="30" t="s">
        <v>934</v>
      </c>
      <c r="I608" s="31" t="str">
        <f t="shared" si="29"/>
        <v>ОП Тыва</v>
      </c>
      <c r="J608" s="31" t="str">
        <f>I608</f>
        <v>ОП Тыва</v>
      </c>
      <c r="K608" s="32" t="s">
        <v>211</v>
      </c>
      <c r="L608" s="30" t="s">
        <v>1675</v>
      </c>
      <c r="M608" s="31" t="s">
        <v>2480</v>
      </c>
      <c r="N608" s="31" t="str">
        <f t="shared" si="32"/>
        <v>Услуги по установлению границ охранной зоны объекта по производству электроэнергетики ОАО Мобильные ГТЭС</v>
      </c>
      <c r="O608" s="30" t="s">
        <v>2481</v>
      </c>
      <c r="P608" s="31" t="s">
        <v>141</v>
      </c>
      <c r="Q608" s="32" t="s">
        <v>2363</v>
      </c>
      <c r="R608" s="30">
        <v>794</v>
      </c>
      <c r="S608" s="30">
        <v>796</v>
      </c>
      <c r="T608" s="30" t="s">
        <v>191</v>
      </c>
      <c r="U608" s="31">
        <v>1</v>
      </c>
      <c r="V608" s="33">
        <v>45</v>
      </c>
      <c r="W608" s="33">
        <f>V608</f>
        <v>45</v>
      </c>
      <c r="X608" s="31">
        <v>2014</v>
      </c>
      <c r="Y608" s="31" t="s">
        <v>79</v>
      </c>
      <c r="Z608" s="31">
        <v>2014</v>
      </c>
      <c r="AA608" s="31" t="s">
        <v>79</v>
      </c>
      <c r="AB608" s="31">
        <v>2014</v>
      </c>
      <c r="AC608" s="31" t="s">
        <v>79</v>
      </c>
      <c r="AD608" s="31">
        <v>2014</v>
      </c>
      <c r="AE608" s="31" t="s">
        <v>80</v>
      </c>
      <c r="AF608" s="31">
        <v>2014</v>
      </c>
      <c r="AG608" s="31" t="s">
        <v>81</v>
      </c>
      <c r="AH608" s="31">
        <v>2014</v>
      </c>
      <c r="AI608" s="31" t="s">
        <v>92</v>
      </c>
      <c r="AJ608" s="31" t="s">
        <v>256</v>
      </c>
      <c r="AK608" s="31" t="s">
        <v>83</v>
      </c>
      <c r="AL608" s="31" t="s">
        <v>141</v>
      </c>
      <c r="AM608" s="31" t="s">
        <v>288</v>
      </c>
      <c r="AN608" s="31" t="s">
        <v>289</v>
      </c>
      <c r="AO608" s="31" t="s">
        <v>141</v>
      </c>
      <c r="AP608" s="31"/>
      <c r="AQ608" s="30" t="s">
        <v>395</v>
      </c>
      <c r="AR608" s="88" t="s">
        <v>2272</v>
      </c>
    </row>
    <row r="609" spans="1:54" ht="69.75" customHeight="1">
      <c r="A609" s="27">
        <f t="shared" si="28"/>
        <v>584</v>
      </c>
      <c r="B609" s="28" t="s">
        <v>2482</v>
      </c>
      <c r="C609" s="29" t="s">
        <v>2483</v>
      </c>
      <c r="D609" s="30" t="s">
        <v>141</v>
      </c>
      <c r="E609" s="31">
        <v>8</v>
      </c>
      <c r="F609" s="30" t="s">
        <v>141</v>
      </c>
      <c r="G609" s="67" t="s">
        <v>1347</v>
      </c>
      <c r="H609" s="30" t="s">
        <v>934</v>
      </c>
      <c r="I609" s="67"/>
      <c r="J609" s="67" t="s">
        <v>1453</v>
      </c>
      <c r="K609" s="32" t="s">
        <v>228</v>
      </c>
      <c r="L609" s="30" t="s">
        <v>229</v>
      </c>
      <c r="M609" s="31" t="s">
        <v>2484</v>
      </c>
      <c r="N609" s="31" t="s">
        <v>1656</v>
      </c>
      <c r="O609" s="30" t="s">
        <v>2485</v>
      </c>
      <c r="P609" s="31"/>
      <c r="Q609" s="30" t="s">
        <v>1513</v>
      </c>
      <c r="R609" s="30">
        <v>7499090</v>
      </c>
      <c r="S609" s="30">
        <v>642</v>
      </c>
      <c r="T609" s="30" t="s">
        <v>77</v>
      </c>
      <c r="U609" s="31">
        <v>1</v>
      </c>
      <c r="V609" s="33">
        <v>65</v>
      </c>
      <c r="W609" s="33">
        <f>V609</f>
        <v>65</v>
      </c>
      <c r="X609" s="31">
        <v>2014</v>
      </c>
      <c r="Y609" s="31" t="s">
        <v>79</v>
      </c>
      <c r="Z609" s="31">
        <v>2014</v>
      </c>
      <c r="AA609" s="31" t="s">
        <v>79</v>
      </c>
      <c r="AB609" s="31">
        <v>2014</v>
      </c>
      <c r="AC609" s="31" t="s">
        <v>79</v>
      </c>
      <c r="AD609" s="31">
        <v>2014</v>
      </c>
      <c r="AE609" s="31" t="s">
        <v>79</v>
      </c>
      <c r="AF609" s="31">
        <v>2014</v>
      </c>
      <c r="AG609" s="31" t="s">
        <v>79</v>
      </c>
      <c r="AH609" s="31">
        <v>2014</v>
      </c>
      <c r="AI609" s="31" t="s">
        <v>106</v>
      </c>
      <c r="AJ609" s="31" t="s">
        <v>256</v>
      </c>
      <c r="AK609" s="31" t="s">
        <v>83</v>
      </c>
      <c r="AL609" s="31"/>
      <c r="AM609" s="31" t="s">
        <v>288</v>
      </c>
      <c r="AN609" s="31" t="s">
        <v>289</v>
      </c>
      <c r="AO609" s="31"/>
      <c r="AP609" s="31" t="s">
        <v>626</v>
      </c>
      <c r="AQ609" s="30" t="s">
        <v>395</v>
      </c>
    </row>
    <row r="610" spans="1:54" ht="78.75" customHeight="1">
      <c r="A610" s="27">
        <f t="shared" si="28"/>
        <v>585</v>
      </c>
      <c r="B610" s="28" t="s">
        <v>2486</v>
      </c>
      <c r="C610" s="29" t="s">
        <v>2162</v>
      </c>
      <c r="D610" s="30" t="s">
        <v>141</v>
      </c>
      <c r="E610" s="31">
        <v>8</v>
      </c>
      <c r="F610" s="30" t="s">
        <v>141</v>
      </c>
      <c r="G610" s="31" t="s">
        <v>1674</v>
      </c>
      <c r="H610" s="30" t="s">
        <v>934</v>
      </c>
      <c r="I610" s="31" t="str">
        <f t="shared" ref="I610:I646" si="33">G610</f>
        <v>ОП Тыва</v>
      </c>
      <c r="J610" s="31" t="str">
        <f t="shared" ref="J610:J628" si="34">I610</f>
        <v>ОП Тыва</v>
      </c>
      <c r="K610" s="32" t="s">
        <v>211</v>
      </c>
      <c r="L610" s="30" t="s">
        <v>1675</v>
      </c>
      <c r="M610" s="31" t="s">
        <v>2487</v>
      </c>
      <c r="N610" s="31" t="str">
        <f t="shared" ref="N610:N646" si="35">M610</f>
        <v>Закупка авторезины для служебного автомобиля Mitsubishi Pajero Обособленного подразделения «Мобильные ГТЭС Тыва»</v>
      </c>
      <c r="O610" s="30" t="s">
        <v>2488</v>
      </c>
      <c r="P610" s="31" t="s">
        <v>141</v>
      </c>
      <c r="Q610" s="32" t="s">
        <v>2236</v>
      </c>
      <c r="R610" s="30">
        <v>5030020</v>
      </c>
      <c r="S610" s="30">
        <v>796</v>
      </c>
      <c r="T610" s="30" t="s">
        <v>191</v>
      </c>
      <c r="U610" s="31">
        <v>8</v>
      </c>
      <c r="V610" s="33">
        <v>100</v>
      </c>
      <c r="W610" s="33">
        <f>V610</f>
        <v>100</v>
      </c>
      <c r="X610" s="31">
        <v>2014</v>
      </c>
      <c r="Y610" s="31" t="s">
        <v>79</v>
      </c>
      <c r="Z610" s="31">
        <v>2014</v>
      </c>
      <c r="AA610" s="31" t="s">
        <v>79</v>
      </c>
      <c r="AB610" s="31">
        <v>2014</v>
      </c>
      <c r="AC610" s="31" t="s">
        <v>79</v>
      </c>
      <c r="AD610" s="31">
        <v>2014</v>
      </c>
      <c r="AE610" s="31" t="s">
        <v>80</v>
      </c>
      <c r="AF610" s="31">
        <v>2014</v>
      </c>
      <c r="AG610" s="31" t="s">
        <v>81</v>
      </c>
      <c r="AH610" s="31">
        <v>2014</v>
      </c>
      <c r="AI610" s="31" t="s">
        <v>92</v>
      </c>
      <c r="AJ610" s="31" t="s">
        <v>107</v>
      </c>
      <c r="AK610" s="31" t="s">
        <v>108</v>
      </c>
      <c r="AL610" s="31" t="s">
        <v>141</v>
      </c>
      <c r="AM610" s="31" t="s">
        <v>288</v>
      </c>
      <c r="AN610" s="31" t="s">
        <v>289</v>
      </c>
      <c r="AO610" s="31" t="s">
        <v>141</v>
      </c>
      <c r="AP610" s="31"/>
      <c r="AQ610" s="30" t="s">
        <v>395</v>
      </c>
      <c r="AR610" s="88" t="s">
        <v>2272</v>
      </c>
    </row>
    <row r="611" spans="1:54" s="91" customFormat="1" ht="70.5" customHeight="1">
      <c r="A611" s="27">
        <f t="shared" si="28"/>
        <v>586</v>
      </c>
      <c r="B611" s="28" t="s">
        <v>2489</v>
      </c>
      <c r="C611" s="29" t="s">
        <v>2162</v>
      </c>
      <c r="D611" s="30" t="s">
        <v>141</v>
      </c>
      <c r="E611" s="31"/>
      <c r="F611" s="30" t="s">
        <v>539</v>
      </c>
      <c r="G611" s="31" t="s">
        <v>1046</v>
      </c>
      <c r="H611" s="30" t="s">
        <v>934</v>
      </c>
      <c r="I611" s="31" t="str">
        <f t="shared" si="33"/>
        <v>Служба по автотранспорту</v>
      </c>
      <c r="J611" s="31" t="str">
        <f t="shared" si="34"/>
        <v>Служба по автотранспорту</v>
      </c>
      <c r="K611" s="31" t="s">
        <v>238</v>
      </c>
      <c r="L611" s="31" t="s">
        <v>404</v>
      </c>
      <c r="M611" s="31" t="s">
        <v>2490</v>
      </c>
      <c r="N611" s="31" t="str">
        <f t="shared" si="35"/>
        <v>Услуги по техническому обслуживанию и ремонту а/м LEXUS ES250</v>
      </c>
      <c r="O611" s="30" t="s">
        <v>1048</v>
      </c>
      <c r="P611" s="30" t="s">
        <v>141</v>
      </c>
      <c r="Q611" s="30">
        <v>5010000</v>
      </c>
      <c r="R611" s="30">
        <v>5010010</v>
      </c>
      <c r="S611" s="30">
        <v>642</v>
      </c>
      <c r="T611" s="30" t="s">
        <v>77</v>
      </c>
      <c r="U611" s="31">
        <v>1</v>
      </c>
      <c r="V611" s="33">
        <v>75</v>
      </c>
      <c r="W611" s="60">
        <f t="shared" ref="W611:W616" si="36">V611/12*12</f>
        <v>75</v>
      </c>
      <c r="X611" s="30">
        <v>2014</v>
      </c>
      <c r="Y611" s="30" t="s">
        <v>79</v>
      </c>
      <c r="Z611" s="30">
        <v>2014</v>
      </c>
      <c r="AA611" s="30" t="s">
        <v>79</v>
      </c>
      <c r="AB611" s="30">
        <v>2014</v>
      </c>
      <c r="AC611" s="30" t="s">
        <v>79</v>
      </c>
      <c r="AD611" s="30">
        <v>2014</v>
      </c>
      <c r="AE611" s="30" t="s">
        <v>79</v>
      </c>
      <c r="AF611" s="30">
        <v>2014</v>
      </c>
      <c r="AG611" s="30" t="s">
        <v>79</v>
      </c>
      <c r="AH611" s="30">
        <v>2015</v>
      </c>
      <c r="AI611" s="30" t="s">
        <v>79</v>
      </c>
      <c r="AJ611" s="31" t="s">
        <v>256</v>
      </c>
      <c r="AK611" s="30" t="s">
        <v>83</v>
      </c>
      <c r="AL611" s="30" t="s">
        <v>141</v>
      </c>
      <c r="AM611" s="30" t="s">
        <v>288</v>
      </c>
      <c r="AN611" s="30" t="s">
        <v>289</v>
      </c>
      <c r="AO611" s="61"/>
      <c r="AP611" s="30" t="s">
        <v>141</v>
      </c>
      <c r="AQ611" s="30" t="s">
        <v>395</v>
      </c>
      <c r="AR611" s="30"/>
      <c r="AS611" s="90"/>
      <c r="AT611" s="90"/>
      <c r="AU611" s="90"/>
      <c r="AV611" s="90"/>
      <c r="AW611" s="90"/>
      <c r="AX611" s="90"/>
      <c r="AY611" s="90"/>
      <c r="AZ611" s="90"/>
      <c r="BA611" s="90"/>
      <c r="BB611" s="90"/>
    </row>
    <row r="612" spans="1:54" s="91" customFormat="1" ht="70.5" customHeight="1">
      <c r="A612" s="27">
        <f t="shared" si="28"/>
        <v>587</v>
      </c>
      <c r="B612" s="28" t="s">
        <v>2491</v>
      </c>
      <c r="C612" s="29" t="s">
        <v>2162</v>
      </c>
      <c r="D612" s="30" t="s">
        <v>141</v>
      </c>
      <c r="E612" s="31"/>
      <c r="F612" s="30" t="s">
        <v>539</v>
      </c>
      <c r="G612" s="31" t="s">
        <v>70</v>
      </c>
      <c r="H612" s="30" t="s">
        <v>934</v>
      </c>
      <c r="I612" s="31" t="str">
        <f t="shared" si="33"/>
        <v>ТМО</v>
      </c>
      <c r="J612" s="31" t="str">
        <f t="shared" si="34"/>
        <v>ТМО</v>
      </c>
      <c r="K612" s="31">
        <v>93401000000</v>
      </c>
      <c r="L612" s="31"/>
      <c r="M612" s="31" t="s">
        <v>2492</v>
      </c>
      <c r="N612" s="31" t="str">
        <f t="shared" si="35"/>
        <v>Услуги по хранению и наливу нефтепродуктов в республике Тыва</v>
      </c>
      <c r="O612" s="30" t="s">
        <v>2493</v>
      </c>
      <c r="P612" s="30" t="s">
        <v>141</v>
      </c>
      <c r="Q612" s="30" t="s">
        <v>2494</v>
      </c>
      <c r="R612" s="30">
        <v>6312020</v>
      </c>
      <c r="S612" s="30">
        <v>642</v>
      </c>
      <c r="T612" s="30" t="s">
        <v>77</v>
      </c>
      <c r="U612" s="31">
        <v>1</v>
      </c>
      <c r="V612" s="33">
        <v>3700</v>
      </c>
      <c r="W612" s="60">
        <f t="shared" si="36"/>
        <v>3700</v>
      </c>
      <c r="X612" s="30">
        <v>2014</v>
      </c>
      <c r="Y612" s="30" t="s">
        <v>79</v>
      </c>
      <c r="Z612" s="30">
        <v>2014</v>
      </c>
      <c r="AA612" s="30" t="s">
        <v>79</v>
      </c>
      <c r="AB612" s="30">
        <v>2014</v>
      </c>
      <c r="AC612" s="30" t="s">
        <v>79</v>
      </c>
      <c r="AD612" s="30">
        <v>2014</v>
      </c>
      <c r="AE612" s="30" t="s">
        <v>79</v>
      </c>
      <c r="AF612" s="30">
        <v>2014</v>
      </c>
      <c r="AG612" s="30" t="s">
        <v>93</v>
      </c>
      <c r="AH612" s="30">
        <v>2014</v>
      </c>
      <c r="AI612" s="30" t="s">
        <v>81</v>
      </c>
      <c r="AJ612" s="31" t="s">
        <v>82</v>
      </c>
      <c r="AK612" s="30" t="s">
        <v>83</v>
      </c>
      <c r="AL612" s="30" t="s">
        <v>141</v>
      </c>
      <c r="AM612" s="30" t="s">
        <v>288</v>
      </c>
      <c r="AN612" s="30" t="s">
        <v>289</v>
      </c>
      <c r="AO612" s="61" t="s">
        <v>2495</v>
      </c>
      <c r="AP612" s="30" t="s">
        <v>141</v>
      </c>
      <c r="AQ612" s="30" t="s">
        <v>395</v>
      </c>
      <c r="AR612" s="30"/>
      <c r="AS612" s="90"/>
      <c r="AT612" s="90"/>
      <c r="AU612" s="90"/>
      <c r="AV612" s="90"/>
      <c r="AW612" s="90"/>
      <c r="AX612" s="90"/>
      <c r="AY612" s="90"/>
      <c r="AZ612" s="90"/>
      <c r="BA612" s="90"/>
      <c r="BB612" s="90"/>
    </row>
    <row r="613" spans="1:54" s="91" customFormat="1" ht="70.5" customHeight="1">
      <c r="A613" s="27">
        <f t="shared" si="28"/>
        <v>588</v>
      </c>
      <c r="B613" s="28" t="s">
        <v>2496</v>
      </c>
      <c r="C613" s="29" t="s">
        <v>2162</v>
      </c>
      <c r="D613" s="30" t="s">
        <v>141</v>
      </c>
      <c r="E613" s="31"/>
      <c r="F613" s="30" t="s">
        <v>539</v>
      </c>
      <c r="G613" s="31" t="s">
        <v>852</v>
      </c>
      <c r="H613" s="30" t="s">
        <v>934</v>
      </c>
      <c r="I613" s="31" t="str">
        <f t="shared" si="33"/>
        <v>АХО</v>
      </c>
      <c r="J613" s="31" t="str">
        <f t="shared" si="34"/>
        <v>АХО</v>
      </c>
      <c r="K613" s="31" t="s">
        <v>238</v>
      </c>
      <c r="L613" s="31" t="s">
        <v>404</v>
      </c>
      <c r="M613" s="31" t="s">
        <v>2497</v>
      </c>
      <c r="N613" s="31" t="str">
        <f t="shared" si="35"/>
        <v>Услуга мобильной сотовой связи - Крым</v>
      </c>
      <c r="O613" s="30" t="s">
        <v>2498</v>
      </c>
      <c r="P613" s="30" t="s">
        <v>141</v>
      </c>
      <c r="Q613" s="30">
        <v>642011</v>
      </c>
      <c r="R613" s="30">
        <v>642011</v>
      </c>
      <c r="S613" s="30">
        <v>642</v>
      </c>
      <c r="T613" s="30" t="s">
        <v>77</v>
      </c>
      <c r="U613" s="31">
        <v>1</v>
      </c>
      <c r="V613" s="33">
        <v>1200</v>
      </c>
      <c r="W613" s="60">
        <f t="shared" si="36"/>
        <v>1200</v>
      </c>
      <c r="X613" s="30">
        <v>2014</v>
      </c>
      <c r="Y613" s="30" t="s">
        <v>79</v>
      </c>
      <c r="Z613" s="30">
        <v>2014</v>
      </c>
      <c r="AA613" s="30" t="s">
        <v>79</v>
      </c>
      <c r="AB613" s="30">
        <v>2014</v>
      </c>
      <c r="AC613" s="30" t="s">
        <v>79</v>
      </c>
      <c r="AD613" s="30">
        <v>2014</v>
      </c>
      <c r="AE613" s="30" t="s">
        <v>80</v>
      </c>
      <c r="AF613" s="30">
        <v>2014</v>
      </c>
      <c r="AG613" s="30" t="s">
        <v>80</v>
      </c>
      <c r="AH613" s="30">
        <v>2015</v>
      </c>
      <c r="AI613" s="30" t="s">
        <v>79</v>
      </c>
      <c r="AJ613" s="31" t="s">
        <v>107</v>
      </c>
      <c r="AK613" s="30" t="s">
        <v>108</v>
      </c>
      <c r="AL613" s="30" t="s">
        <v>141</v>
      </c>
      <c r="AM613" s="30" t="s">
        <v>288</v>
      </c>
      <c r="AN613" s="30" t="s">
        <v>289</v>
      </c>
      <c r="AO613" s="61"/>
      <c r="AP613" s="30" t="s">
        <v>141</v>
      </c>
      <c r="AQ613" s="30" t="s">
        <v>395</v>
      </c>
      <c r="AR613" s="30"/>
      <c r="AS613" s="93" t="s">
        <v>2344</v>
      </c>
      <c r="AT613" s="90"/>
      <c r="AU613" s="90"/>
      <c r="AV613" s="90"/>
      <c r="AW613" s="90"/>
      <c r="AX613" s="90"/>
      <c r="AY613" s="90"/>
      <c r="AZ613" s="90"/>
      <c r="BA613" s="90"/>
      <c r="BB613" s="90"/>
    </row>
    <row r="614" spans="1:54" s="91" customFormat="1" ht="70.5" customHeight="1">
      <c r="A614" s="27">
        <f t="shared" si="28"/>
        <v>589</v>
      </c>
      <c r="B614" s="28" t="s">
        <v>2499</v>
      </c>
      <c r="C614" s="29" t="s">
        <v>2162</v>
      </c>
      <c r="D614" s="30" t="s">
        <v>141</v>
      </c>
      <c r="E614" s="31"/>
      <c r="F614" s="30" t="s">
        <v>539</v>
      </c>
      <c r="G614" s="31" t="s">
        <v>70</v>
      </c>
      <c r="H614" s="30" t="s">
        <v>934</v>
      </c>
      <c r="I614" s="31" t="str">
        <f t="shared" si="33"/>
        <v>ТМО</v>
      </c>
      <c r="J614" s="31" t="str">
        <f t="shared" si="34"/>
        <v>ТМО</v>
      </c>
      <c r="K614" s="31">
        <v>45277553000</v>
      </c>
      <c r="L614" s="31"/>
      <c r="M614" s="31" t="s">
        <v>2278</v>
      </c>
      <c r="N614" s="31" t="str">
        <f t="shared" si="35"/>
        <v>Закупка услуг по хранению запасных частей на складе</v>
      </c>
      <c r="O614" s="30" t="s">
        <v>2279</v>
      </c>
      <c r="P614" s="30" t="s">
        <v>141</v>
      </c>
      <c r="Q614" s="30" t="s">
        <v>319</v>
      </c>
      <c r="R614" s="30">
        <v>6312020</v>
      </c>
      <c r="S614" s="30">
        <v>642</v>
      </c>
      <c r="T614" s="30" t="s">
        <v>77</v>
      </c>
      <c r="U614" s="31">
        <v>1</v>
      </c>
      <c r="V614" s="33">
        <v>710</v>
      </c>
      <c r="W614" s="60">
        <f t="shared" si="36"/>
        <v>710</v>
      </c>
      <c r="X614" s="30">
        <v>2014</v>
      </c>
      <c r="Y614" s="30" t="s">
        <v>93</v>
      </c>
      <c r="Z614" s="30">
        <v>2014</v>
      </c>
      <c r="AA614" s="30" t="s">
        <v>93</v>
      </c>
      <c r="AB614" s="30">
        <v>2014</v>
      </c>
      <c r="AC614" s="30" t="s">
        <v>93</v>
      </c>
      <c r="AD614" s="30">
        <v>2014</v>
      </c>
      <c r="AE614" s="30" t="s">
        <v>93</v>
      </c>
      <c r="AF614" s="30">
        <v>2014</v>
      </c>
      <c r="AG614" s="30" t="s">
        <v>93</v>
      </c>
      <c r="AH614" s="30">
        <v>2014</v>
      </c>
      <c r="AI614" s="30" t="s">
        <v>78</v>
      </c>
      <c r="AJ614" s="31" t="s">
        <v>82</v>
      </c>
      <c r="AK614" s="30" t="s">
        <v>83</v>
      </c>
      <c r="AL614" s="30" t="s">
        <v>141</v>
      </c>
      <c r="AM614" s="30" t="s">
        <v>288</v>
      </c>
      <c r="AN614" s="30" t="s">
        <v>289</v>
      </c>
      <c r="AO614" s="61" t="s">
        <v>2500</v>
      </c>
      <c r="AP614" s="30" t="s">
        <v>141</v>
      </c>
      <c r="AQ614" s="30" t="s">
        <v>395</v>
      </c>
      <c r="AR614" s="30"/>
      <c r="AS614" s="90"/>
      <c r="AT614" s="90"/>
      <c r="AU614" s="90"/>
      <c r="AV614" s="90"/>
      <c r="AW614" s="90"/>
      <c r="AX614" s="90"/>
      <c r="AY614" s="90"/>
      <c r="AZ614" s="90"/>
      <c r="BA614" s="90"/>
      <c r="BB614" s="90"/>
    </row>
    <row r="615" spans="1:54" s="91" customFormat="1" ht="111.75" customHeight="1">
      <c r="A615" s="27">
        <f t="shared" si="28"/>
        <v>590</v>
      </c>
      <c r="B615" s="28" t="s">
        <v>2501</v>
      </c>
      <c r="C615" s="29" t="s">
        <v>2162</v>
      </c>
      <c r="D615" s="30" t="s">
        <v>141</v>
      </c>
      <c r="E615" s="31"/>
      <c r="F615" s="30" t="s">
        <v>539</v>
      </c>
      <c r="G615" s="31" t="s">
        <v>731</v>
      </c>
      <c r="H615" s="30" t="s">
        <v>934</v>
      </c>
      <c r="I615" s="31" t="str">
        <f t="shared" si="33"/>
        <v>УпоРП</v>
      </c>
      <c r="J615" s="31" t="str">
        <f t="shared" si="34"/>
        <v>УпоРП</v>
      </c>
      <c r="K615" s="31" t="s">
        <v>238</v>
      </c>
      <c r="L615" s="31" t="s">
        <v>404</v>
      </c>
      <c r="M615" s="31" t="s">
        <v>2502</v>
      </c>
      <c r="N615" s="31" t="str">
        <f t="shared" si="35"/>
        <v>Выбор компании для выполнения определенных Техническим заданием видов работ по подготовке площадок размещения в Крымском федеральном округе</v>
      </c>
      <c r="O615" s="30" t="s">
        <v>2503</v>
      </c>
      <c r="P615" s="30" t="s">
        <v>141</v>
      </c>
      <c r="Q615" s="30" t="s">
        <v>2446</v>
      </c>
      <c r="R615" s="30">
        <v>456052</v>
      </c>
      <c r="S615" s="30">
        <v>642</v>
      </c>
      <c r="T615" s="30" t="s">
        <v>77</v>
      </c>
      <c r="U615" s="31">
        <v>1</v>
      </c>
      <c r="V615" s="33">
        <v>82300</v>
      </c>
      <c r="W615" s="60">
        <f t="shared" si="36"/>
        <v>82300</v>
      </c>
      <c r="X615" s="30">
        <v>2014</v>
      </c>
      <c r="Y615" s="30" t="s">
        <v>79</v>
      </c>
      <c r="Z615" s="30">
        <v>2014</v>
      </c>
      <c r="AA615" s="30" t="s">
        <v>79</v>
      </c>
      <c r="AB615" s="30">
        <v>2014</v>
      </c>
      <c r="AC615" s="30" t="s">
        <v>79</v>
      </c>
      <c r="AD615" s="30">
        <v>2014</v>
      </c>
      <c r="AE615" s="30" t="s">
        <v>79</v>
      </c>
      <c r="AF615" s="30">
        <v>2014</v>
      </c>
      <c r="AG615" s="30" t="s">
        <v>79</v>
      </c>
      <c r="AH615" s="30">
        <v>2014</v>
      </c>
      <c r="AI615" s="30" t="s">
        <v>79</v>
      </c>
      <c r="AJ615" s="31" t="s">
        <v>2393</v>
      </c>
      <c r="AK615" s="30" t="s">
        <v>108</v>
      </c>
      <c r="AL615" s="30" t="s">
        <v>141</v>
      </c>
      <c r="AM615" s="30" t="s">
        <v>288</v>
      </c>
      <c r="AN615" s="30" t="s">
        <v>289</v>
      </c>
      <c r="AO615" s="61"/>
      <c r="AP615" s="30" t="s">
        <v>141</v>
      </c>
      <c r="AQ615" s="89" t="s">
        <v>2504</v>
      </c>
      <c r="AR615" s="89"/>
      <c r="AS615" s="93" t="s">
        <v>2344</v>
      </c>
      <c r="AT615" s="90"/>
      <c r="AU615" s="90"/>
      <c r="AV615" s="90"/>
      <c r="AW615" s="90"/>
      <c r="AX615" s="90"/>
      <c r="AY615" s="90"/>
      <c r="AZ615" s="90"/>
      <c r="BA615" s="90"/>
      <c r="BB615" s="90"/>
    </row>
    <row r="616" spans="1:54" s="91" customFormat="1" ht="55.5" customHeight="1">
      <c r="A616" s="27">
        <f t="shared" si="28"/>
        <v>591</v>
      </c>
      <c r="B616" s="28" t="s">
        <v>2505</v>
      </c>
      <c r="C616" s="29" t="s">
        <v>2162</v>
      </c>
      <c r="D616" s="30" t="s">
        <v>141</v>
      </c>
      <c r="E616" s="31"/>
      <c r="F616" s="30" t="s">
        <v>539</v>
      </c>
      <c r="G616" s="31" t="s">
        <v>292</v>
      </c>
      <c r="H616" s="30" t="s">
        <v>934</v>
      </c>
      <c r="I616" s="31" t="str">
        <f t="shared" si="33"/>
        <v>ОП Калининград</v>
      </c>
      <c r="J616" s="31" t="str">
        <f t="shared" si="34"/>
        <v>ОП Калининград</v>
      </c>
      <c r="K616" s="32" t="s">
        <v>293</v>
      </c>
      <c r="L616" s="30" t="s">
        <v>306</v>
      </c>
      <c r="M616" s="31" t="s">
        <v>2506</v>
      </c>
      <c r="N616" s="31" t="str">
        <f t="shared" si="35"/>
        <v>Поставка смывающихся и (или) обезвреживающих средств для работников Обособленного подразделения «Мобильные ГТЭС Калининград</v>
      </c>
      <c r="O616" s="30" t="s">
        <v>2507</v>
      </c>
      <c r="P616" s="30" t="s">
        <v>141</v>
      </c>
      <c r="Q616" s="30">
        <v>52</v>
      </c>
      <c r="R616" s="30">
        <v>5200000</v>
      </c>
      <c r="S616" s="30">
        <v>642</v>
      </c>
      <c r="T616" s="30" t="s">
        <v>77</v>
      </c>
      <c r="U616" s="31">
        <v>1</v>
      </c>
      <c r="V616" s="33">
        <v>50</v>
      </c>
      <c r="W616" s="60">
        <f t="shared" si="36"/>
        <v>50</v>
      </c>
      <c r="X616" s="30">
        <v>2014</v>
      </c>
      <c r="Y616" s="30" t="s">
        <v>79</v>
      </c>
      <c r="Z616" s="30">
        <v>2014</v>
      </c>
      <c r="AA616" s="30" t="s">
        <v>79</v>
      </c>
      <c r="AB616" s="30">
        <v>2014</v>
      </c>
      <c r="AC616" s="30" t="s">
        <v>79</v>
      </c>
      <c r="AD616" s="30">
        <v>2014</v>
      </c>
      <c r="AE616" s="30" t="s">
        <v>81</v>
      </c>
      <c r="AF616" s="30">
        <v>2014</v>
      </c>
      <c r="AG616" s="30" t="s">
        <v>81</v>
      </c>
      <c r="AH616" s="30">
        <v>2015</v>
      </c>
      <c r="AI616" s="30" t="s">
        <v>81</v>
      </c>
      <c r="AJ616" s="31" t="s">
        <v>256</v>
      </c>
      <c r="AK616" s="30" t="s">
        <v>83</v>
      </c>
      <c r="AL616" s="30" t="s">
        <v>141</v>
      </c>
      <c r="AM616" s="30" t="s">
        <v>288</v>
      </c>
      <c r="AN616" s="30" t="s">
        <v>289</v>
      </c>
      <c r="AO616" s="61"/>
      <c r="AP616" s="30" t="s">
        <v>141</v>
      </c>
      <c r="AQ616" s="89" t="s">
        <v>136</v>
      </c>
      <c r="AR616" s="89"/>
      <c r="AS616" s="62"/>
      <c r="AT616" s="90"/>
      <c r="AU616" s="90"/>
      <c r="AV616" s="90"/>
      <c r="AW616" s="90"/>
      <c r="AX616" s="90"/>
      <c r="AY616" s="90"/>
      <c r="AZ616" s="90"/>
      <c r="BA616" s="90"/>
      <c r="BB616" s="90"/>
    </row>
    <row r="617" spans="1:54" ht="51.75" customHeight="1">
      <c r="A617" s="27">
        <f t="shared" si="28"/>
        <v>592</v>
      </c>
      <c r="B617" s="28" t="s">
        <v>2508</v>
      </c>
      <c r="C617" s="29" t="s">
        <v>98</v>
      </c>
      <c r="D617" s="30"/>
      <c r="E617" s="31"/>
      <c r="F617" s="30" t="s">
        <v>141</v>
      </c>
      <c r="G617" s="67" t="s">
        <v>2509</v>
      </c>
      <c r="H617" s="30" t="s">
        <v>934</v>
      </c>
      <c r="I617" s="67" t="str">
        <f t="shared" si="33"/>
        <v>ПУ</v>
      </c>
      <c r="J617" s="67" t="str">
        <f t="shared" si="34"/>
        <v>ПУ</v>
      </c>
      <c r="K617" s="32" t="s">
        <v>228</v>
      </c>
      <c r="L617" s="30" t="s">
        <v>2022</v>
      </c>
      <c r="M617" s="31" t="s">
        <v>2510</v>
      </c>
      <c r="N617" s="31" t="str">
        <f t="shared" si="35"/>
        <v>Аренда земельного участка в г. Новороссийск</v>
      </c>
      <c r="O617" s="30"/>
      <c r="P617" s="31" t="s">
        <v>141</v>
      </c>
      <c r="Q617" s="30">
        <v>70</v>
      </c>
      <c r="R617" s="30">
        <v>7000000</v>
      </c>
      <c r="S617" s="30">
        <v>642</v>
      </c>
      <c r="T617" s="30" t="s">
        <v>77</v>
      </c>
      <c r="U617" s="31">
        <v>1</v>
      </c>
      <c r="V617" s="33">
        <v>800</v>
      </c>
      <c r="W617" s="33">
        <f>V617</f>
        <v>800</v>
      </c>
      <c r="X617" s="31">
        <v>2014</v>
      </c>
      <c r="Y617" s="31" t="s">
        <v>79</v>
      </c>
      <c r="Z617" s="31">
        <v>2014</v>
      </c>
      <c r="AA617" s="31" t="s">
        <v>79</v>
      </c>
      <c r="AB617" s="31">
        <v>2014</v>
      </c>
      <c r="AC617" s="31" t="s">
        <v>79</v>
      </c>
      <c r="AD617" s="31">
        <v>2014</v>
      </c>
      <c r="AE617" s="31" t="s">
        <v>80</v>
      </c>
      <c r="AF617" s="31">
        <v>2014</v>
      </c>
      <c r="AG617" s="31" t="s">
        <v>93</v>
      </c>
      <c r="AH617" s="31">
        <v>2014</v>
      </c>
      <c r="AI617" s="31" t="s">
        <v>81</v>
      </c>
      <c r="AJ617" s="31" t="s">
        <v>82</v>
      </c>
      <c r="AK617" s="31" t="s">
        <v>83</v>
      </c>
      <c r="AL617" s="31" t="s">
        <v>141</v>
      </c>
      <c r="AM617" s="31" t="s">
        <v>288</v>
      </c>
      <c r="AN617" s="31" t="s">
        <v>289</v>
      </c>
      <c r="AO617" s="31" t="s">
        <v>2511</v>
      </c>
      <c r="AP617" s="31"/>
      <c r="AQ617" s="89" t="s">
        <v>136</v>
      </c>
    </row>
    <row r="618" spans="1:54" ht="62.25" customHeight="1">
      <c r="A618" s="27">
        <f t="shared" si="28"/>
        <v>593</v>
      </c>
      <c r="B618" s="28" t="s">
        <v>2512</v>
      </c>
      <c r="C618" s="29" t="s">
        <v>98</v>
      </c>
      <c r="D618" s="30"/>
      <c r="E618" s="31"/>
      <c r="F618" s="30" t="s">
        <v>141</v>
      </c>
      <c r="G618" s="67" t="s">
        <v>2509</v>
      </c>
      <c r="H618" s="30" t="s">
        <v>934</v>
      </c>
      <c r="I618" s="67" t="str">
        <f t="shared" si="33"/>
        <v>ПУ</v>
      </c>
      <c r="J618" s="67" t="str">
        <f t="shared" si="34"/>
        <v>ПУ</v>
      </c>
      <c r="K618" s="32" t="s">
        <v>228</v>
      </c>
      <c r="L618" s="30" t="s">
        <v>2022</v>
      </c>
      <c r="M618" s="31" t="s">
        <v>2513</v>
      </c>
      <c r="N618" s="31" t="str">
        <f t="shared" si="35"/>
        <v>Покупка земельного участка в г. Новороссийск</v>
      </c>
      <c r="O618" s="30"/>
      <c r="P618" s="31" t="s">
        <v>141</v>
      </c>
      <c r="Q618" s="30">
        <v>70</v>
      </c>
      <c r="R618" s="30">
        <v>7000000</v>
      </c>
      <c r="S618" s="30">
        <v>642</v>
      </c>
      <c r="T618" s="30" t="s">
        <v>77</v>
      </c>
      <c r="U618" s="31">
        <v>1</v>
      </c>
      <c r="V618" s="33">
        <v>300</v>
      </c>
      <c r="W618" s="33">
        <f>V618</f>
        <v>300</v>
      </c>
      <c r="X618" s="31">
        <v>2014</v>
      </c>
      <c r="Y618" s="31" t="s">
        <v>79</v>
      </c>
      <c r="Z618" s="31">
        <v>2014</v>
      </c>
      <c r="AA618" s="31" t="s">
        <v>79</v>
      </c>
      <c r="AB618" s="31">
        <v>2014</v>
      </c>
      <c r="AC618" s="31" t="s">
        <v>79</v>
      </c>
      <c r="AD618" s="31">
        <v>2014</v>
      </c>
      <c r="AE618" s="31" t="s">
        <v>80</v>
      </c>
      <c r="AF618" s="31">
        <v>2014</v>
      </c>
      <c r="AG618" s="31" t="s">
        <v>80</v>
      </c>
      <c r="AH618" s="31">
        <v>2014</v>
      </c>
      <c r="AI618" s="31" t="s">
        <v>81</v>
      </c>
      <c r="AJ618" s="31" t="s">
        <v>82</v>
      </c>
      <c r="AK618" s="31" t="s">
        <v>83</v>
      </c>
      <c r="AL618" s="31" t="s">
        <v>141</v>
      </c>
      <c r="AM618" s="31" t="s">
        <v>288</v>
      </c>
      <c r="AN618" s="31" t="s">
        <v>289</v>
      </c>
      <c r="AO618" s="31" t="s">
        <v>2511</v>
      </c>
      <c r="AP618" s="31"/>
      <c r="AQ618" s="89" t="s">
        <v>136</v>
      </c>
    </row>
    <row r="619" spans="1:54" ht="62.25" customHeight="1">
      <c r="A619" s="27">
        <f t="shared" si="28"/>
        <v>594</v>
      </c>
      <c r="B619" s="28" t="s">
        <v>2514</v>
      </c>
      <c r="C619" s="29" t="s">
        <v>98</v>
      </c>
      <c r="D619" s="30"/>
      <c r="E619" s="31"/>
      <c r="F619" s="30" t="s">
        <v>141</v>
      </c>
      <c r="G619" s="67" t="s">
        <v>2509</v>
      </c>
      <c r="H619" s="30" t="s">
        <v>934</v>
      </c>
      <c r="I619" s="67" t="str">
        <f t="shared" si="33"/>
        <v>ПУ</v>
      </c>
      <c r="J619" s="67" t="str">
        <f t="shared" si="34"/>
        <v>ПУ</v>
      </c>
      <c r="K619" s="31" t="s">
        <v>238</v>
      </c>
      <c r="L619" s="31" t="s">
        <v>404</v>
      </c>
      <c r="M619" s="31" t="s">
        <v>2515</v>
      </c>
      <c r="N619" s="31" t="str">
        <f t="shared" si="35"/>
        <v>Оказание услуг по ведению реестра акционеров</v>
      </c>
      <c r="O619" s="30" t="s">
        <v>2516</v>
      </c>
      <c r="P619" s="31" t="s">
        <v>141</v>
      </c>
      <c r="Q619" s="30" t="s">
        <v>2517</v>
      </c>
      <c r="R619" s="30">
        <v>6712020</v>
      </c>
      <c r="S619" s="30">
        <v>642</v>
      </c>
      <c r="T619" s="30" t="s">
        <v>77</v>
      </c>
      <c r="U619" s="31">
        <v>1</v>
      </c>
      <c r="V619" s="33">
        <v>500</v>
      </c>
      <c r="W619" s="33">
        <f>V619</f>
        <v>500</v>
      </c>
      <c r="X619" s="31">
        <v>2014</v>
      </c>
      <c r="Y619" s="31" t="s">
        <v>80</v>
      </c>
      <c r="Z619" s="31">
        <v>2014</v>
      </c>
      <c r="AA619" s="31" t="s">
        <v>80</v>
      </c>
      <c r="AB619" s="31">
        <v>2014</v>
      </c>
      <c r="AC619" s="31" t="s">
        <v>80</v>
      </c>
      <c r="AD619" s="31">
        <v>2014</v>
      </c>
      <c r="AE619" s="31" t="s">
        <v>81</v>
      </c>
      <c r="AF619" s="31">
        <v>2014</v>
      </c>
      <c r="AG619" s="31" t="s">
        <v>105</v>
      </c>
      <c r="AH619" s="31">
        <v>2015</v>
      </c>
      <c r="AI619" s="31" t="s">
        <v>105</v>
      </c>
      <c r="AJ619" s="31" t="s">
        <v>107</v>
      </c>
      <c r="AK619" s="31" t="s">
        <v>108</v>
      </c>
      <c r="AL619" s="31" t="s">
        <v>141</v>
      </c>
      <c r="AM619" s="31" t="s">
        <v>288</v>
      </c>
      <c r="AN619" s="31" t="s">
        <v>289</v>
      </c>
      <c r="AO619" s="31"/>
      <c r="AP619" s="31"/>
      <c r="AQ619" s="89" t="s">
        <v>136</v>
      </c>
    </row>
    <row r="620" spans="1:54" s="91" customFormat="1" ht="115.5" customHeight="1">
      <c r="A620" s="27">
        <f t="shared" si="28"/>
        <v>595</v>
      </c>
      <c r="B620" s="28" t="s">
        <v>2518</v>
      </c>
      <c r="C620" s="29" t="s">
        <v>2162</v>
      </c>
      <c r="D620" s="30" t="s">
        <v>141</v>
      </c>
      <c r="E620" s="31"/>
      <c r="F620" s="30" t="s">
        <v>539</v>
      </c>
      <c r="G620" s="31" t="s">
        <v>292</v>
      </c>
      <c r="H620" s="30" t="s">
        <v>934</v>
      </c>
      <c r="I620" s="31" t="str">
        <f t="shared" si="33"/>
        <v>ОП Калининград</v>
      </c>
      <c r="J620" s="31" t="str">
        <f t="shared" si="34"/>
        <v>ОП Калининград</v>
      </c>
      <c r="K620" s="32" t="s">
        <v>293</v>
      </c>
      <c r="L620" s="30" t="s">
        <v>306</v>
      </c>
      <c r="M620" s="31" t="s">
        <v>2519</v>
      </c>
      <c r="N620" s="31" t="str">
        <f t="shared" si="35"/>
        <v>Поставка электротехнической продукции для нужд Обособленного подразделения «Мобильные ГТЭС Калининград»</v>
      </c>
      <c r="O620" s="30" t="s">
        <v>2520</v>
      </c>
      <c r="P620" s="30" t="s">
        <v>141</v>
      </c>
      <c r="Q620" s="30" t="s">
        <v>2521</v>
      </c>
      <c r="R620" s="30">
        <v>3120183</v>
      </c>
      <c r="S620" s="30">
        <v>642</v>
      </c>
      <c r="T620" s="30" t="s">
        <v>77</v>
      </c>
      <c r="U620" s="31">
        <v>1</v>
      </c>
      <c r="V620" s="33">
        <v>95</v>
      </c>
      <c r="W620" s="60">
        <f>V620/12*12</f>
        <v>95</v>
      </c>
      <c r="X620" s="30">
        <v>2014</v>
      </c>
      <c r="Y620" s="30" t="s">
        <v>79</v>
      </c>
      <c r="Z620" s="30">
        <v>2014</v>
      </c>
      <c r="AA620" s="30" t="s">
        <v>79</v>
      </c>
      <c r="AB620" s="30">
        <v>2014</v>
      </c>
      <c r="AC620" s="30" t="s">
        <v>79</v>
      </c>
      <c r="AD620" s="30">
        <v>2014</v>
      </c>
      <c r="AE620" s="30" t="s">
        <v>80</v>
      </c>
      <c r="AF620" s="30">
        <v>2014</v>
      </c>
      <c r="AG620" s="30" t="s">
        <v>81</v>
      </c>
      <c r="AH620" s="30">
        <v>2014</v>
      </c>
      <c r="AI620" s="30" t="s">
        <v>185</v>
      </c>
      <c r="AJ620" s="31" t="s">
        <v>256</v>
      </c>
      <c r="AK620" s="30" t="s">
        <v>83</v>
      </c>
      <c r="AL620" s="30" t="s">
        <v>141</v>
      </c>
      <c r="AM620" s="30" t="s">
        <v>288</v>
      </c>
      <c r="AN620" s="30" t="s">
        <v>289</v>
      </c>
      <c r="AO620" s="61"/>
      <c r="AP620" s="30" t="s">
        <v>141</v>
      </c>
      <c r="AQ620" s="89" t="s">
        <v>136</v>
      </c>
      <c r="AR620" s="89"/>
      <c r="AS620" s="62"/>
      <c r="AT620" s="90"/>
      <c r="AU620" s="90"/>
      <c r="AV620" s="90"/>
      <c r="AW620" s="90"/>
      <c r="AX620" s="90"/>
      <c r="AY620" s="90"/>
      <c r="AZ620" s="90"/>
      <c r="BA620" s="90"/>
      <c r="BB620" s="90"/>
    </row>
    <row r="621" spans="1:54" s="91" customFormat="1" ht="111.75" customHeight="1">
      <c r="A621" s="27">
        <f t="shared" si="28"/>
        <v>596</v>
      </c>
      <c r="B621" s="28" t="s">
        <v>2522</v>
      </c>
      <c r="C621" s="29" t="s">
        <v>2162</v>
      </c>
      <c r="D621" s="30" t="s">
        <v>141</v>
      </c>
      <c r="E621" s="31"/>
      <c r="F621" s="30" t="s">
        <v>539</v>
      </c>
      <c r="G621" s="31" t="s">
        <v>731</v>
      </c>
      <c r="H621" s="30" t="s">
        <v>934</v>
      </c>
      <c r="I621" s="31" t="str">
        <f t="shared" si="33"/>
        <v>УпоРП</v>
      </c>
      <c r="J621" s="31" t="str">
        <f t="shared" si="34"/>
        <v>УпоРП</v>
      </c>
      <c r="K621" s="31" t="s">
        <v>238</v>
      </c>
      <c r="L621" s="31" t="s">
        <v>404</v>
      </c>
      <c r="M621" s="31" t="s">
        <v>2523</v>
      </c>
      <c r="N621" s="31" t="str">
        <f t="shared" si="35"/>
        <v>Поставка газов для заправки основного оборудования (Хладон-14 CF4 ОСЧ и Элегаз повышенной чистоты), на объекты строительства в Крымском федеральном округе</v>
      </c>
      <c r="O621" s="30" t="s">
        <v>2524</v>
      </c>
      <c r="P621" s="30" t="s">
        <v>141</v>
      </c>
      <c r="Q621" s="32" t="s">
        <v>2525</v>
      </c>
      <c r="R621" s="30">
        <v>4000000</v>
      </c>
      <c r="S621" s="32" t="s">
        <v>2526</v>
      </c>
      <c r="T621" s="30"/>
      <c r="U621" s="31">
        <v>1</v>
      </c>
      <c r="V621" s="33">
        <v>980</v>
      </c>
      <c r="W621" s="60">
        <f>V621/12*12</f>
        <v>980</v>
      </c>
      <c r="X621" s="30">
        <v>2014</v>
      </c>
      <c r="Y621" s="30" t="s">
        <v>79</v>
      </c>
      <c r="Z621" s="30">
        <v>2014</v>
      </c>
      <c r="AA621" s="30" t="s">
        <v>79</v>
      </c>
      <c r="AB621" s="30">
        <v>2014</v>
      </c>
      <c r="AC621" s="30" t="s">
        <v>79</v>
      </c>
      <c r="AD621" s="30">
        <v>2014</v>
      </c>
      <c r="AE621" s="30" t="s">
        <v>79</v>
      </c>
      <c r="AF621" s="30">
        <v>2014</v>
      </c>
      <c r="AG621" s="30" t="s">
        <v>79</v>
      </c>
      <c r="AH621" s="30">
        <v>2014</v>
      </c>
      <c r="AI621" s="30" t="s">
        <v>79</v>
      </c>
      <c r="AJ621" s="31" t="s">
        <v>2393</v>
      </c>
      <c r="AK621" s="30" t="s">
        <v>108</v>
      </c>
      <c r="AL621" s="30" t="s">
        <v>141</v>
      </c>
      <c r="AM621" s="30" t="s">
        <v>288</v>
      </c>
      <c r="AN621" s="30" t="s">
        <v>289</v>
      </c>
      <c r="AO621" s="61"/>
      <c r="AP621" s="30" t="s">
        <v>141</v>
      </c>
      <c r="AQ621" s="89" t="s">
        <v>136</v>
      </c>
      <c r="AR621" s="89"/>
      <c r="AS621" s="93" t="s">
        <v>2344</v>
      </c>
      <c r="AT621" s="90"/>
      <c r="AU621" s="90"/>
      <c r="AV621" s="90"/>
      <c r="AW621" s="90"/>
      <c r="AX621" s="90"/>
      <c r="AY621" s="90"/>
      <c r="AZ621" s="90"/>
      <c r="BA621" s="90"/>
      <c r="BB621" s="90"/>
    </row>
    <row r="622" spans="1:54" s="91" customFormat="1" ht="70.5" customHeight="1">
      <c r="A622" s="27">
        <f t="shared" si="28"/>
        <v>597</v>
      </c>
      <c r="B622" s="28" t="s">
        <v>2527</v>
      </c>
      <c r="C622" s="29" t="s">
        <v>2162</v>
      </c>
      <c r="D622" s="30" t="s">
        <v>141</v>
      </c>
      <c r="E622" s="31"/>
      <c r="F622" s="30" t="s">
        <v>539</v>
      </c>
      <c r="G622" s="31" t="s">
        <v>1046</v>
      </c>
      <c r="H622" s="30" t="s">
        <v>934</v>
      </c>
      <c r="I622" s="31" t="str">
        <f t="shared" si="33"/>
        <v>Служба по автотранспорту</v>
      </c>
      <c r="J622" s="31" t="str">
        <f t="shared" si="34"/>
        <v>Служба по автотранспорту</v>
      </c>
      <c r="K622" s="31" t="s">
        <v>238</v>
      </c>
      <c r="L622" s="31" t="s">
        <v>404</v>
      </c>
      <c r="M622" s="31" t="s">
        <v>2528</v>
      </c>
      <c r="N622" s="31" t="str">
        <f t="shared" si="35"/>
        <v>Обучение по профессиональной компетентности в области перевозок автомобильным транспортом в пределах Российской Федерации и аттестации по безопасности дорожного движения, а также по программе перевозок опасного груза (ДОПОГ)</v>
      </c>
      <c r="O622" s="30" t="s">
        <v>2529</v>
      </c>
      <c r="P622" s="30" t="s">
        <v>141</v>
      </c>
      <c r="Q622" s="30" t="s">
        <v>255</v>
      </c>
      <c r="R622" s="30">
        <v>8040059</v>
      </c>
      <c r="S622" s="30">
        <v>642</v>
      </c>
      <c r="T622" s="30" t="s">
        <v>77</v>
      </c>
      <c r="U622" s="31">
        <v>1</v>
      </c>
      <c r="V622" s="33">
        <v>25</v>
      </c>
      <c r="W622" s="60">
        <f>V622/12*12</f>
        <v>25</v>
      </c>
      <c r="X622" s="30">
        <v>2014</v>
      </c>
      <c r="Y622" s="30" t="s">
        <v>79</v>
      </c>
      <c r="Z622" s="30">
        <v>2014</v>
      </c>
      <c r="AA622" s="30" t="s">
        <v>79</v>
      </c>
      <c r="AB622" s="30">
        <v>2014</v>
      </c>
      <c r="AC622" s="30" t="s">
        <v>79</v>
      </c>
      <c r="AD622" s="30">
        <v>2014</v>
      </c>
      <c r="AE622" s="30" t="s">
        <v>80</v>
      </c>
      <c r="AF622" s="30">
        <v>2014</v>
      </c>
      <c r="AG622" s="30" t="s">
        <v>81</v>
      </c>
      <c r="AH622" s="30">
        <v>2014</v>
      </c>
      <c r="AI622" s="30" t="s">
        <v>185</v>
      </c>
      <c r="AJ622" s="31" t="s">
        <v>256</v>
      </c>
      <c r="AK622" s="30" t="s">
        <v>83</v>
      </c>
      <c r="AL622" s="30" t="s">
        <v>141</v>
      </c>
      <c r="AM622" s="30" t="s">
        <v>288</v>
      </c>
      <c r="AN622" s="30" t="s">
        <v>289</v>
      </c>
      <c r="AO622" s="61"/>
      <c r="AP622" s="30" t="s">
        <v>141</v>
      </c>
      <c r="AQ622" s="89" t="s">
        <v>136</v>
      </c>
      <c r="AR622" s="30" t="s">
        <v>2168</v>
      </c>
      <c r="AS622" s="90"/>
      <c r="AT622" s="90"/>
      <c r="AU622" s="90"/>
      <c r="AV622" s="90"/>
      <c r="AW622" s="90"/>
      <c r="AX622" s="90"/>
      <c r="AY622" s="90"/>
      <c r="AZ622" s="90"/>
      <c r="BA622" s="90"/>
      <c r="BB622" s="90"/>
    </row>
    <row r="623" spans="1:54" s="91" customFormat="1" ht="70.5" customHeight="1">
      <c r="A623" s="27">
        <f t="shared" si="28"/>
        <v>598</v>
      </c>
      <c r="B623" s="28" t="s">
        <v>2530</v>
      </c>
      <c r="C623" s="29" t="s">
        <v>2162</v>
      </c>
      <c r="D623" s="30" t="s">
        <v>141</v>
      </c>
      <c r="E623" s="31"/>
      <c r="F623" s="30" t="s">
        <v>539</v>
      </c>
      <c r="G623" s="31" t="s">
        <v>852</v>
      </c>
      <c r="H623" s="30" t="s">
        <v>934</v>
      </c>
      <c r="I623" s="31" t="str">
        <f t="shared" si="33"/>
        <v>АХО</v>
      </c>
      <c r="J623" s="31" t="str">
        <f t="shared" si="34"/>
        <v>АХО</v>
      </c>
      <c r="K623" s="31"/>
      <c r="L623" s="31"/>
      <c r="M623" s="31" t="s">
        <v>2531</v>
      </c>
      <c r="N623" s="31" t="str">
        <f t="shared" si="35"/>
        <v>Аренда офисного помещения для работы персонала ОАО «Мобильные ГТЭС» в г. Севастополь</v>
      </c>
      <c r="O623" s="30" t="s">
        <v>2532</v>
      </c>
      <c r="P623" s="30" t="s">
        <v>141</v>
      </c>
      <c r="Q623" s="30" t="s">
        <v>2533</v>
      </c>
      <c r="R623" s="30">
        <v>7010020</v>
      </c>
      <c r="S623" s="30">
        <v>642</v>
      </c>
      <c r="T623" s="30" t="s">
        <v>77</v>
      </c>
      <c r="U623" s="31">
        <v>1</v>
      </c>
      <c r="V623" s="33">
        <v>2000</v>
      </c>
      <c r="W623" s="60">
        <f>V623/12*12</f>
        <v>2000</v>
      </c>
      <c r="X623" s="30">
        <v>2014</v>
      </c>
      <c r="Y623" s="30" t="s">
        <v>79</v>
      </c>
      <c r="Z623" s="30">
        <v>2014</v>
      </c>
      <c r="AA623" s="30" t="s">
        <v>79</v>
      </c>
      <c r="AB623" s="30">
        <v>2014</v>
      </c>
      <c r="AC623" s="30" t="s">
        <v>79</v>
      </c>
      <c r="AD623" s="30">
        <v>2014</v>
      </c>
      <c r="AE623" s="30" t="s">
        <v>80</v>
      </c>
      <c r="AF623" s="30">
        <v>2014</v>
      </c>
      <c r="AG623" s="30" t="s">
        <v>80</v>
      </c>
      <c r="AH623" s="30">
        <v>2015</v>
      </c>
      <c r="AI623" s="30" t="s">
        <v>78</v>
      </c>
      <c r="AJ623" s="31" t="s">
        <v>107</v>
      </c>
      <c r="AK623" s="30" t="s">
        <v>108</v>
      </c>
      <c r="AL623" s="30" t="s">
        <v>141</v>
      </c>
      <c r="AM623" s="30" t="s">
        <v>288</v>
      </c>
      <c r="AN623" s="30" t="s">
        <v>289</v>
      </c>
      <c r="AO623" s="61"/>
      <c r="AP623" s="30" t="s">
        <v>141</v>
      </c>
      <c r="AQ623" s="89" t="s">
        <v>136</v>
      </c>
      <c r="AR623" s="30"/>
      <c r="AS623" s="93" t="s">
        <v>2344</v>
      </c>
      <c r="AT623" s="90"/>
      <c r="AU623" s="90"/>
      <c r="AV623" s="90"/>
      <c r="AW623" s="90"/>
      <c r="AX623" s="90"/>
      <c r="AY623" s="90"/>
      <c r="AZ623" s="90"/>
      <c r="BA623" s="90"/>
      <c r="BB623" s="90"/>
    </row>
    <row r="624" spans="1:54" s="91" customFormat="1" ht="54" customHeight="1">
      <c r="A624" s="27">
        <f t="shared" si="28"/>
        <v>599</v>
      </c>
      <c r="B624" s="28" t="s">
        <v>2534</v>
      </c>
      <c r="C624" s="29" t="s">
        <v>2162</v>
      </c>
      <c r="D624" s="30" t="s">
        <v>141</v>
      </c>
      <c r="E624" s="31"/>
      <c r="F624" s="30" t="s">
        <v>539</v>
      </c>
      <c r="G624" s="31" t="s">
        <v>2177</v>
      </c>
      <c r="H624" s="30" t="s">
        <v>934</v>
      </c>
      <c r="I624" s="31" t="str">
        <f t="shared" si="33"/>
        <v>Тех.Дирекция</v>
      </c>
      <c r="J624" s="31" t="str">
        <f t="shared" si="34"/>
        <v>Тех.Дирекция</v>
      </c>
      <c r="K624" s="31" t="s">
        <v>2535</v>
      </c>
      <c r="L624" s="31" t="s">
        <v>2536</v>
      </c>
      <c r="M624" s="31" t="s">
        <v>2537</v>
      </c>
      <c r="N624" s="31" t="str">
        <f t="shared" si="35"/>
        <v>Проведение метрологических работ по поверке приборов АИИС КУЭ на площадках размещения мобильных ГТЭС</v>
      </c>
      <c r="O624" s="30" t="s">
        <v>425</v>
      </c>
      <c r="P624" s="30" t="s">
        <v>141</v>
      </c>
      <c r="Q624" s="30" t="s">
        <v>364</v>
      </c>
      <c r="R624" s="30">
        <v>3312000</v>
      </c>
      <c r="S624" s="30">
        <v>642</v>
      </c>
      <c r="T624" s="30" t="s">
        <v>77</v>
      </c>
      <c r="U624" s="31" t="s">
        <v>503</v>
      </c>
      <c r="V624" s="33">
        <v>130</v>
      </c>
      <c r="W624" s="60">
        <f>V624/12*12</f>
        <v>130</v>
      </c>
      <c r="X624" s="30">
        <v>2014</v>
      </c>
      <c r="Y624" s="30" t="s">
        <v>79</v>
      </c>
      <c r="Z624" s="30">
        <v>2014</v>
      </c>
      <c r="AA624" s="30" t="s">
        <v>79</v>
      </c>
      <c r="AB624" s="30">
        <v>2014</v>
      </c>
      <c r="AC624" s="30" t="s">
        <v>79</v>
      </c>
      <c r="AD624" s="30">
        <v>2014</v>
      </c>
      <c r="AE624" s="30" t="s">
        <v>80</v>
      </c>
      <c r="AF624" s="30">
        <v>2014</v>
      </c>
      <c r="AG624" s="30" t="s">
        <v>80</v>
      </c>
      <c r="AH624" s="30">
        <v>2014</v>
      </c>
      <c r="AI624" s="30" t="s">
        <v>92</v>
      </c>
      <c r="AJ624" s="31" t="s">
        <v>107</v>
      </c>
      <c r="AK624" s="30" t="s">
        <v>108</v>
      </c>
      <c r="AL624" s="30" t="s">
        <v>141</v>
      </c>
      <c r="AM624" s="30" t="s">
        <v>288</v>
      </c>
      <c r="AN624" s="30" t="s">
        <v>289</v>
      </c>
      <c r="AO624" s="61"/>
      <c r="AP624" s="30" t="s">
        <v>141</v>
      </c>
      <c r="AQ624" s="89" t="s">
        <v>136</v>
      </c>
      <c r="AR624" s="30"/>
      <c r="AS624" s="90"/>
      <c r="AT624" s="90"/>
      <c r="AU624" s="90"/>
      <c r="AV624" s="90"/>
      <c r="AW624" s="90"/>
      <c r="AX624" s="90"/>
      <c r="AY624" s="90"/>
      <c r="AZ624" s="90"/>
      <c r="BA624" s="90"/>
      <c r="BB624" s="90"/>
    </row>
    <row r="625" spans="1:54" ht="62.25" customHeight="1">
      <c r="A625" s="27">
        <f t="shared" si="28"/>
        <v>600</v>
      </c>
      <c r="B625" s="28" t="s">
        <v>2538</v>
      </c>
      <c r="C625" s="29" t="s">
        <v>2162</v>
      </c>
      <c r="D625" s="30"/>
      <c r="E625" s="31"/>
      <c r="F625" s="30" t="s">
        <v>141</v>
      </c>
      <c r="G625" s="67" t="s">
        <v>1146</v>
      </c>
      <c r="H625" s="30" t="s">
        <v>934</v>
      </c>
      <c r="I625" s="67" t="str">
        <f t="shared" si="33"/>
        <v>Бухгалтерия</v>
      </c>
      <c r="J625" s="67" t="str">
        <f t="shared" si="34"/>
        <v>Бухгалтерия</v>
      </c>
      <c r="K625" s="31" t="s">
        <v>238</v>
      </c>
      <c r="L625" s="31" t="s">
        <v>404</v>
      </c>
      <c r="M625" s="31" t="s">
        <v>2539</v>
      </c>
      <c r="N625" s="31" t="str">
        <f t="shared" si="35"/>
        <v>Заключение договора на оказание информационно-консультационных услуг в форме семинаров по вопросам бухгалтерского учета и налогообложения организаций</v>
      </c>
      <c r="O625" s="30" t="s">
        <v>850</v>
      </c>
      <c r="P625" s="31" t="s">
        <v>141</v>
      </c>
      <c r="Q625" s="30">
        <v>1223600</v>
      </c>
      <c r="R625" s="30">
        <v>7490000</v>
      </c>
      <c r="S625" s="30">
        <v>839</v>
      </c>
      <c r="T625" s="30" t="s">
        <v>971</v>
      </c>
      <c r="U625" s="31">
        <v>1</v>
      </c>
      <c r="V625" s="33">
        <v>70</v>
      </c>
      <c r="W625" s="33">
        <f>V625</f>
        <v>70</v>
      </c>
      <c r="X625" s="31">
        <v>2014</v>
      </c>
      <c r="Y625" s="31" t="s">
        <v>79</v>
      </c>
      <c r="Z625" s="31">
        <v>2014</v>
      </c>
      <c r="AA625" s="31" t="s">
        <v>79</v>
      </c>
      <c r="AB625" s="31">
        <v>2014</v>
      </c>
      <c r="AC625" s="31" t="s">
        <v>79</v>
      </c>
      <c r="AD625" s="31">
        <v>2014</v>
      </c>
      <c r="AE625" s="31" t="s">
        <v>80</v>
      </c>
      <c r="AF625" s="31">
        <v>2014</v>
      </c>
      <c r="AG625" s="31" t="s">
        <v>80</v>
      </c>
      <c r="AH625" s="31">
        <v>2014</v>
      </c>
      <c r="AI625" s="31" t="s">
        <v>92</v>
      </c>
      <c r="AJ625" s="31" t="s">
        <v>256</v>
      </c>
      <c r="AK625" s="31" t="s">
        <v>83</v>
      </c>
      <c r="AL625" s="31" t="s">
        <v>141</v>
      </c>
      <c r="AM625" s="31" t="s">
        <v>288</v>
      </c>
      <c r="AN625" s="31" t="s">
        <v>289</v>
      </c>
      <c r="AO625" s="31"/>
      <c r="AP625" s="31"/>
      <c r="AQ625" s="89" t="s">
        <v>136</v>
      </c>
    </row>
    <row r="626" spans="1:54" ht="81.75" customHeight="1">
      <c r="A626" s="27">
        <f t="shared" si="28"/>
        <v>601</v>
      </c>
      <c r="B626" s="28" t="s">
        <v>2540</v>
      </c>
      <c r="C626" s="29" t="s">
        <v>2162</v>
      </c>
      <c r="D626" s="30"/>
      <c r="E626" s="31"/>
      <c r="F626" s="30" t="s">
        <v>141</v>
      </c>
      <c r="G626" s="67" t="s">
        <v>1146</v>
      </c>
      <c r="H626" s="30" t="s">
        <v>934</v>
      </c>
      <c r="I626" s="67" t="str">
        <f t="shared" si="33"/>
        <v>Бухгалтерия</v>
      </c>
      <c r="J626" s="67" t="str">
        <f t="shared" si="34"/>
        <v>Бухгалтерия</v>
      </c>
      <c r="K626" s="31" t="s">
        <v>238</v>
      </c>
      <c r="L626" s="31" t="s">
        <v>404</v>
      </c>
      <c r="M626" s="31" t="s">
        <v>2541</v>
      </c>
      <c r="N626" s="31" t="str">
        <f t="shared" si="35"/>
        <v>Заключение договора на оказание образовательных услуг в форме семинаров по вопросам бухгалтерского учета и налогообложения организаций</v>
      </c>
      <c r="O626" s="30" t="s">
        <v>2542</v>
      </c>
      <c r="P626" s="31" t="s">
        <v>141</v>
      </c>
      <c r="Q626" s="30" t="s">
        <v>2543</v>
      </c>
      <c r="R626" s="30">
        <v>7490000</v>
      </c>
      <c r="S626" s="30">
        <v>839</v>
      </c>
      <c r="T626" s="30" t="s">
        <v>971</v>
      </c>
      <c r="U626" s="31">
        <v>1</v>
      </c>
      <c r="V626" s="33">
        <v>250</v>
      </c>
      <c r="W626" s="33">
        <f>V626</f>
        <v>250</v>
      </c>
      <c r="X626" s="31">
        <v>2014</v>
      </c>
      <c r="Y626" s="31" t="s">
        <v>79</v>
      </c>
      <c r="Z626" s="31">
        <v>2014</v>
      </c>
      <c r="AA626" s="31" t="s">
        <v>79</v>
      </c>
      <c r="AB626" s="31">
        <v>2014</v>
      </c>
      <c r="AC626" s="31" t="s">
        <v>79</v>
      </c>
      <c r="AD626" s="31">
        <v>2014</v>
      </c>
      <c r="AE626" s="31" t="s">
        <v>80</v>
      </c>
      <c r="AF626" s="31">
        <v>2014</v>
      </c>
      <c r="AG626" s="31" t="s">
        <v>80</v>
      </c>
      <c r="AH626" s="31">
        <v>2014</v>
      </c>
      <c r="AI626" s="31" t="s">
        <v>92</v>
      </c>
      <c r="AJ626" s="31" t="s">
        <v>107</v>
      </c>
      <c r="AK626" s="31" t="s">
        <v>108</v>
      </c>
      <c r="AL626" s="31" t="s">
        <v>141</v>
      </c>
      <c r="AM626" s="31" t="s">
        <v>288</v>
      </c>
      <c r="AN626" s="31" t="s">
        <v>289</v>
      </c>
      <c r="AO626" s="31"/>
      <c r="AP626" s="31"/>
      <c r="AQ626" s="89" t="s">
        <v>136</v>
      </c>
    </row>
    <row r="627" spans="1:54" s="91" customFormat="1" ht="111.75" customHeight="1">
      <c r="A627" s="27">
        <f t="shared" si="28"/>
        <v>602</v>
      </c>
      <c r="B627" s="28" t="s">
        <v>2544</v>
      </c>
      <c r="C627" s="29" t="s">
        <v>2162</v>
      </c>
      <c r="D627" s="30" t="s">
        <v>141</v>
      </c>
      <c r="E627" s="31"/>
      <c r="F627" s="30" t="s">
        <v>539</v>
      </c>
      <c r="G627" s="31" t="s">
        <v>731</v>
      </c>
      <c r="H627" s="30" t="s">
        <v>934</v>
      </c>
      <c r="I627" s="31" t="str">
        <f t="shared" si="33"/>
        <v>УпоРП</v>
      </c>
      <c r="J627" s="31" t="str">
        <f t="shared" si="34"/>
        <v>УпоРП</v>
      </c>
      <c r="K627" s="31" t="s">
        <v>238</v>
      </c>
      <c r="L627" s="31" t="s">
        <v>404</v>
      </c>
      <c r="M627" s="31" t="s">
        <v>2545</v>
      </c>
      <c r="N627" s="31" t="str">
        <f t="shared" si="35"/>
        <v>Поставка  3 (трех) комплектов ограждений на объекты строительства в Крымском федеральном округе</v>
      </c>
      <c r="O627" s="30" t="s">
        <v>2524</v>
      </c>
      <c r="P627" s="30" t="s">
        <v>141</v>
      </c>
      <c r="Q627" s="32" t="s">
        <v>1943</v>
      </c>
      <c r="R627" s="30">
        <v>4520100</v>
      </c>
      <c r="S627" s="32" t="s">
        <v>2526</v>
      </c>
      <c r="T627" s="30"/>
      <c r="U627" s="31">
        <v>1</v>
      </c>
      <c r="V627" s="33">
        <v>1900</v>
      </c>
      <c r="W627" s="60">
        <f>V627/12*12</f>
        <v>1900</v>
      </c>
      <c r="X627" s="30">
        <v>2014</v>
      </c>
      <c r="Y627" s="30" t="s">
        <v>79</v>
      </c>
      <c r="Z627" s="30">
        <v>2014</v>
      </c>
      <c r="AA627" s="30" t="s">
        <v>79</v>
      </c>
      <c r="AB627" s="30">
        <v>2014</v>
      </c>
      <c r="AC627" s="30" t="s">
        <v>79</v>
      </c>
      <c r="AD627" s="30">
        <v>2014</v>
      </c>
      <c r="AE627" s="30" t="s">
        <v>79</v>
      </c>
      <c r="AF627" s="30">
        <v>2014</v>
      </c>
      <c r="AG627" s="30" t="s">
        <v>79</v>
      </c>
      <c r="AH627" s="30">
        <v>2014</v>
      </c>
      <c r="AI627" s="30" t="s">
        <v>79</v>
      </c>
      <c r="AJ627" s="31" t="s">
        <v>2393</v>
      </c>
      <c r="AK627" s="30" t="s">
        <v>108</v>
      </c>
      <c r="AL627" s="30" t="s">
        <v>141</v>
      </c>
      <c r="AM627" s="30" t="s">
        <v>288</v>
      </c>
      <c r="AN627" s="30" t="s">
        <v>289</v>
      </c>
      <c r="AO627" s="61"/>
      <c r="AP627" s="30" t="s">
        <v>141</v>
      </c>
      <c r="AQ627" s="89" t="s">
        <v>136</v>
      </c>
      <c r="AR627" s="89"/>
      <c r="AS627" s="93" t="s">
        <v>2344</v>
      </c>
      <c r="AT627" s="90"/>
      <c r="AU627" s="90"/>
      <c r="AV627" s="90"/>
      <c r="AW627" s="90"/>
      <c r="AX627" s="90"/>
      <c r="AY627" s="90"/>
      <c r="AZ627" s="90"/>
      <c r="BA627" s="90"/>
      <c r="BB627" s="90"/>
    </row>
    <row r="628" spans="1:54" s="91" customFormat="1" ht="82.5" customHeight="1">
      <c r="A628" s="27">
        <f t="shared" si="28"/>
        <v>603</v>
      </c>
      <c r="B628" s="28" t="s">
        <v>2546</v>
      </c>
      <c r="C628" s="29" t="s">
        <v>2162</v>
      </c>
      <c r="D628" s="30" t="s">
        <v>141</v>
      </c>
      <c r="E628" s="31"/>
      <c r="F628" s="30" t="s">
        <v>539</v>
      </c>
      <c r="G628" s="31" t="s">
        <v>852</v>
      </c>
      <c r="H628" s="30" t="s">
        <v>934</v>
      </c>
      <c r="I628" s="31" t="str">
        <f t="shared" si="33"/>
        <v>АХО</v>
      </c>
      <c r="J628" s="31" t="str">
        <f t="shared" si="34"/>
        <v>АХО</v>
      </c>
      <c r="K628" s="31"/>
      <c r="L628" s="31" t="s">
        <v>2338</v>
      </c>
      <c r="M628" s="31" t="s">
        <v>2547</v>
      </c>
      <c r="N628" s="31" t="str">
        <f t="shared" si="35"/>
        <v>Оказание услуг по транспортировке офисной мебели» из головного офиса ОАО «Мобильные ГТЭС» в Обособленное подразделение «Мобильные ГТЭС» в г. Севастополь</v>
      </c>
      <c r="O628" s="30" t="s">
        <v>2548</v>
      </c>
      <c r="P628" s="30" t="s">
        <v>141</v>
      </c>
      <c r="Q628" s="30" t="s">
        <v>2533</v>
      </c>
      <c r="R628" s="30">
        <v>7010020</v>
      </c>
      <c r="S628" s="30">
        <v>642</v>
      </c>
      <c r="T628" s="30" t="s">
        <v>77</v>
      </c>
      <c r="U628" s="31">
        <v>1</v>
      </c>
      <c r="V628" s="33">
        <v>250</v>
      </c>
      <c r="W628" s="60">
        <f>V628/12*12</f>
        <v>250</v>
      </c>
      <c r="X628" s="30">
        <v>2014</v>
      </c>
      <c r="Y628" s="30" t="s">
        <v>79</v>
      </c>
      <c r="Z628" s="30">
        <v>2014</v>
      </c>
      <c r="AA628" s="30" t="s">
        <v>79</v>
      </c>
      <c r="AB628" s="30">
        <v>2014</v>
      </c>
      <c r="AC628" s="30" t="s">
        <v>79</v>
      </c>
      <c r="AD628" s="30">
        <v>2014</v>
      </c>
      <c r="AE628" s="30" t="s">
        <v>80</v>
      </c>
      <c r="AF628" s="30">
        <v>2014</v>
      </c>
      <c r="AG628" s="30" t="s">
        <v>80</v>
      </c>
      <c r="AH628" s="30">
        <v>2014</v>
      </c>
      <c r="AI628" s="30" t="s">
        <v>81</v>
      </c>
      <c r="AJ628" s="31" t="s">
        <v>107</v>
      </c>
      <c r="AK628" s="30" t="s">
        <v>108</v>
      </c>
      <c r="AL628" s="30" t="s">
        <v>141</v>
      </c>
      <c r="AM628" s="30" t="s">
        <v>288</v>
      </c>
      <c r="AN628" s="30" t="s">
        <v>289</v>
      </c>
      <c r="AO628" s="61"/>
      <c r="AP628" s="30" t="s">
        <v>141</v>
      </c>
      <c r="AQ628" s="89" t="s">
        <v>136</v>
      </c>
      <c r="AR628" s="30"/>
      <c r="AS628" s="93" t="s">
        <v>2344</v>
      </c>
      <c r="AT628" s="90"/>
      <c r="AU628" s="90"/>
      <c r="AV628" s="90"/>
      <c r="AW628" s="90"/>
      <c r="AX628" s="90"/>
      <c r="AY628" s="90"/>
      <c r="AZ628" s="90"/>
      <c r="BA628" s="90"/>
      <c r="BB628" s="90"/>
    </row>
    <row r="629" spans="1:54" ht="69.75" customHeight="1">
      <c r="A629" s="27">
        <f t="shared" si="28"/>
        <v>604</v>
      </c>
      <c r="B629" s="28" t="s">
        <v>2549</v>
      </c>
      <c r="C629" s="29" t="s">
        <v>2162</v>
      </c>
      <c r="D629" s="30" t="s">
        <v>141</v>
      </c>
      <c r="E629" s="31">
        <v>8</v>
      </c>
      <c r="F629" s="30" t="s">
        <v>141</v>
      </c>
      <c r="G629" s="67" t="s">
        <v>1347</v>
      </c>
      <c r="H629" s="30" t="s">
        <v>934</v>
      </c>
      <c r="I629" s="67" t="str">
        <f t="shared" si="33"/>
        <v>ОП Юг</v>
      </c>
      <c r="J629" s="67" t="s">
        <v>1453</v>
      </c>
      <c r="K629" s="32" t="s">
        <v>228</v>
      </c>
      <c r="L629" s="30" t="s">
        <v>229</v>
      </c>
      <c r="M629" s="31" t="s">
        <v>2550</v>
      </c>
      <c r="N629" s="31" t="str">
        <f t="shared" si="35"/>
        <v>Информационные услуги о текущем состоянии законодательства Российской Федерации в области строительства, промышленной безопасности и охраны труда</v>
      </c>
      <c r="O629" s="30" t="s">
        <v>2551</v>
      </c>
      <c r="P629" s="30" t="s">
        <v>141</v>
      </c>
      <c r="Q629" s="30" t="s">
        <v>1149</v>
      </c>
      <c r="R629" s="30">
        <v>7230010</v>
      </c>
      <c r="S629" s="30">
        <v>642</v>
      </c>
      <c r="T629" s="30" t="s">
        <v>77</v>
      </c>
      <c r="U629" s="31">
        <v>1</v>
      </c>
      <c r="V629" s="33">
        <v>40</v>
      </c>
      <c r="W629" s="33">
        <f>V629</f>
        <v>40</v>
      </c>
      <c r="X629" s="31">
        <v>2014</v>
      </c>
      <c r="Y629" s="31" t="s">
        <v>79</v>
      </c>
      <c r="Z629" s="31">
        <v>2014</v>
      </c>
      <c r="AA629" s="31" t="s">
        <v>79</v>
      </c>
      <c r="AB629" s="31">
        <v>2014</v>
      </c>
      <c r="AC629" s="31" t="s">
        <v>79</v>
      </c>
      <c r="AD629" s="31">
        <v>2014</v>
      </c>
      <c r="AE629" s="31" t="s">
        <v>79</v>
      </c>
      <c r="AF629" s="31">
        <v>2014</v>
      </c>
      <c r="AG629" s="31" t="s">
        <v>80</v>
      </c>
      <c r="AH629" s="31">
        <v>2014</v>
      </c>
      <c r="AI629" s="31" t="s">
        <v>81</v>
      </c>
      <c r="AJ629" s="31" t="s">
        <v>256</v>
      </c>
      <c r="AK629" s="31" t="s">
        <v>83</v>
      </c>
      <c r="AL629" s="31"/>
      <c r="AM629" s="31" t="s">
        <v>288</v>
      </c>
      <c r="AN629" s="31" t="s">
        <v>289</v>
      </c>
      <c r="AO629" s="31"/>
      <c r="AP629" s="31" t="s">
        <v>626</v>
      </c>
      <c r="AQ629" s="30" t="s">
        <v>136</v>
      </c>
    </row>
    <row r="630" spans="1:54" s="91" customFormat="1" ht="148.5" customHeight="1">
      <c r="A630" s="27">
        <f t="shared" si="28"/>
        <v>605</v>
      </c>
      <c r="B630" s="28" t="s">
        <v>2552</v>
      </c>
      <c r="C630" s="29" t="s">
        <v>2162</v>
      </c>
      <c r="D630" s="30" t="s">
        <v>141</v>
      </c>
      <c r="E630" s="31"/>
      <c r="F630" s="30" t="s">
        <v>539</v>
      </c>
      <c r="G630" s="31" t="s">
        <v>292</v>
      </c>
      <c r="H630" s="30" t="s">
        <v>934</v>
      </c>
      <c r="I630" s="31" t="str">
        <f t="shared" si="33"/>
        <v>ОП Калининград</v>
      </c>
      <c r="J630" s="31" t="str">
        <f t="shared" ref="J630:J646" si="37">I630</f>
        <v>ОП Калининград</v>
      </c>
      <c r="K630" s="32" t="s">
        <v>293</v>
      </c>
      <c r="L630" s="30" t="s">
        <v>306</v>
      </c>
      <c r="M630" s="31" t="s">
        <v>2553</v>
      </c>
      <c r="N630" s="31" t="str">
        <f t="shared" si="35"/>
        <v>Поставка хозяйственно – бытовых товаров для нужд Обособленного подразделения «Мобильные ГТЭС Калининград»</v>
      </c>
      <c r="O630" s="30" t="s">
        <v>2554</v>
      </c>
      <c r="P630" s="30" t="s">
        <v>141</v>
      </c>
      <c r="Q630" s="30">
        <v>52</v>
      </c>
      <c r="R630" s="30">
        <v>5200000</v>
      </c>
      <c r="S630" s="30">
        <v>642</v>
      </c>
      <c r="T630" s="30" t="s">
        <v>77</v>
      </c>
      <c r="U630" s="31">
        <v>1</v>
      </c>
      <c r="V630" s="33">
        <v>20</v>
      </c>
      <c r="W630" s="60">
        <f t="shared" ref="W630:W645" si="38">V630/12*12</f>
        <v>20</v>
      </c>
      <c r="X630" s="30">
        <v>2014</v>
      </c>
      <c r="Y630" s="30" t="s">
        <v>79</v>
      </c>
      <c r="Z630" s="30">
        <v>2014</v>
      </c>
      <c r="AA630" s="30" t="s">
        <v>79</v>
      </c>
      <c r="AB630" s="30">
        <v>2014</v>
      </c>
      <c r="AC630" s="30" t="s">
        <v>79</v>
      </c>
      <c r="AD630" s="30">
        <v>2014</v>
      </c>
      <c r="AE630" s="30" t="s">
        <v>81</v>
      </c>
      <c r="AF630" s="30">
        <v>2014</v>
      </c>
      <c r="AG630" s="30" t="s">
        <v>81</v>
      </c>
      <c r="AH630" s="30">
        <v>2014</v>
      </c>
      <c r="AI630" s="30" t="s">
        <v>185</v>
      </c>
      <c r="AJ630" s="31" t="s">
        <v>256</v>
      </c>
      <c r="AK630" s="30" t="s">
        <v>83</v>
      </c>
      <c r="AL630" s="30" t="s">
        <v>141</v>
      </c>
      <c r="AM630" s="30" t="s">
        <v>288</v>
      </c>
      <c r="AN630" s="30" t="s">
        <v>289</v>
      </c>
      <c r="AO630" s="61"/>
      <c r="AP630" s="30" t="s">
        <v>141</v>
      </c>
      <c r="AQ630" s="89" t="s">
        <v>136</v>
      </c>
      <c r="AR630" s="89"/>
      <c r="AS630" s="62"/>
      <c r="AT630" s="90"/>
      <c r="AU630" s="90"/>
      <c r="AV630" s="90"/>
      <c r="AW630" s="90"/>
      <c r="AX630" s="90"/>
      <c r="AY630" s="90"/>
      <c r="AZ630" s="90"/>
      <c r="BA630" s="90"/>
      <c r="BB630" s="90"/>
    </row>
    <row r="631" spans="1:54" s="91" customFormat="1" ht="111.75" customHeight="1">
      <c r="A631" s="27">
        <f t="shared" si="28"/>
        <v>606</v>
      </c>
      <c r="B631" s="28" t="s">
        <v>2555</v>
      </c>
      <c r="C631" s="29" t="s">
        <v>2162</v>
      </c>
      <c r="D631" s="30" t="s">
        <v>141</v>
      </c>
      <c r="E631" s="31"/>
      <c r="F631" s="30" t="s">
        <v>539</v>
      </c>
      <c r="G631" s="31" t="s">
        <v>731</v>
      </c>
      <c r="H631" s="30" t="s">
        <v>934</v>
      </c>
      <c r="I631" s="31" t="str">
        <f t="shared" si="33"/>
        <v>УпоРП</v>
      </c>
      <c r="J631" s="31" t="str">
        <f t="shared" si="37"/>
        <v>УпоРП</v>
      </c>
      <c r="K631" s="31" t="s">
        <v>238</v>
      </c>
      <c r="L631" s="31" t="s">
        <v>404</v>
      </c>
      <c r="M631" s="31" t="s">
        <v>2556</v>
      </c>
      <c r="N631" s="31" t="str">
        <f t="shared" si="35"/>
        <v>Выбор компании для перевозки вспомогательного оборудования мобильных ГТЭС из г. Сочи в Крымский федеральный округ</v>
      </c>
      <c r="O631" s="30" t="s">
        <v>2557</v>
      </c>
      <c r="P631" s="30" t="s">
        <v>141</v>
      </c>
      <c r="Q631" s="32" t="s">
        <v>2406</v>
      </c>
      <c r="R631" s="30">
        <v>6011020</v>
      </c>
      <c r="S631" s="32" t="s">
        <v>772</v>
      </c>
      <c r="T631" s="30" t="s">
        <v>77</v>
      </c>
      <c r="U631" s="31">
        <v>1</v>
      </c>
      <c r="V631" s="33">
        <v>9000</v>
      </c>
      <c r="W631" s="60">
        <f t="shared" si="38"/>
        <v>9000</v>
      </c>
      <c r="X631" s="30">
        <v>2014</v>
      </c>
      <c r="Y631" s="30" t="s">
        <v>79</v>
      </c>
      <c r="Z631" s="30">
        <v>2014</v>
      </c>
      <c r="AA631" s="30" t="s">
        <v>79</v>
      </c>
      <c r="AB631" s="30">
        <v>2014</v>
      </c>
      <c r="AC631" s="30" t="s">
        <v>79</v>
      </c>
      <c r="AD631" s="30">
        <v>2014</v>
      </c>
      <c r="AE631" s="30" t="s">
        <v>79</v>
      </c>
      <c r="AF631" s="30">
        <v>2014</v>
      </c>
      <c r="AG631" s="30" t="s">
        <v>79</v>
      </c>
      <c r="AH631" s="30">
        <v>2014</v>
      </c>
      <c r="AI631" s="30" t="s">
        <v>79</v>
      </c>
      <c r="AJ631" s="31" t="s">
        <v>2393</v>
      </c>
      <c r="AK631" s="30" t="s">
        <v>108</v>
      </c>
      <c r="AL631" s="30" t="s">
        <v>141</v>
      </c>
      <c r="AM631" s="30" t="s">
        <v>288</v>
      </c>
      <c r="AN631" s="30" t="s">
        <v>289</v>
      </c>
      <c r="AO631" s="61"/>
      <c r="AP631" s="30" t="s">
        <v>141</v>
      </c>
      <c r="AQ631" s="89" t="s">
        <v>136</v>
      </c>
      <c r="AR631" s="89"/>
      <c r="AS631" s="93" t="s">
        <v>2344</v>
      </c>
      <c r="AT631" s="90"/>
      <c r="AU631" s="90"/>
      <c r="AV631" s="90"/>
      <c r="AW631" s="90"/>
      <c r="AX631" s="90"/>
      <c r="AY631" s="90"/>
      <c r="AZ631" s="90"/>
      <c r="BA631" s="90"/>
      <c r="BB631" s="90"/>
    </row>
    <row r="632" spans="1:54" s="91" customFormat="1" ht="60" customHeight="1">
      <c r="A632" s="27">
        <f t="shared" si="28"/>
        <v>607</v>
      </c>
      <c r="B632" s="28" t="s">
        <v>2558</v>
      </c>
      <c r="C632" s="29" t="s">
        <v>2162</v>
      </c>
      <c r="D632" s="30" t="s">
        <v>141</v>
      </c>
      <c r="E632" s="31"/>
      <c r="F632" s="30" t="s">
        <v>539</v>
      </c>
      <c r="G632" s="31" t="s">
        <v>852</v>
      </c>
      <c r="H632" s="30" t="s">
        <v>934</v>
      </c>
      <c r="I632" s="31" t="str">
        <f t="shared" si="33"/>
        <v>АХО</v>
      </c>
      <c r="J632" s="31" t="str">
        <f t="shared" si="37"/>
        <v>АХО</v>
      </c>
      <c r="K632" s="31" t="s">
        <v>238</v>
      </c>
      <c r="L632" s="31" t="s">
        <v>404</v>
      </c>
      <c r="M632" s="31" t="s">
        <v>2559</v>
      </c>
      <c r="N632" s="31" t="str">
        <f t="shared" si="35"/>
        <v>Закупка специальных сотовых телефонов стандарта GSM-850/900/1800/1900</v>
      </c>
      <c r="O632" s="30" t="s">
        <v>2498</v>
      </c>
      <c r="P632" s="30" t="s">
        <v>141</v>
      </c>
      <c r="Q632" s="30">
        <v>642011</v>
      </c>
      <c r="R632" s="30">
        <v>642011</v>
      </c>
      <c r="S632" s="30">
        <v>642</v>
      </c>
      <c r="T632" s="30" t="s">
        <v>77</v>
      </c>
      <c r="U632" s="31">
        <v>1</v>
      </c>
      <c r="V632" s="33">
        <v>200</v>
      </c>
      <c r="W632" s="60">
        <f t="shared" si="38"/>
        <v>200</v>
      </c>
      <c r="X632" s="30">
        <v>2014</v>
      </c>
      <c r="Y632" s="30" t="s">
        <v>79</v>
      </c>
      <c r="Z632" s="30">
        <v>2014</v>
      </c>
      <c r="AA632" s="30" t="s">
        <v>79</v>
      </c>
      <c r="AB632" s="30">
        <v>2014</v>
      </c>
      <c r="AC632" s="30" t="s">
        <v>79</v>
      </c>
      <c r="AD632" s="30">
        <v>2014</v>
      </c>
      <c r="AE632" s="30" t="s">
        <v>79</v>
      </c>
      <c r="AF632" s="30">
        <v>2014</v>
      </c>
      <c r="AG632" s="30" t="s">
        <v>79</v>
      </c>
      <c r="AH632" s="30">
        <v>2014</v>
      </c>
      <c r="AI632" s="30" t="s">
        <v>80</v>
      </c>
      <c r="AJ632" s="31" t="s">
        <v>107</v>
      </c>
      <c r="AK632" s="30" t="s">
        <v>108</v>
      </c>
      <c r="AL632" s="30" t="s">
        <v>141</v>
      </c>
      <c r="AM632" s="30" t="s">
        <v>288</v>
      </c>
      <c r="AN632" s="30" t="s">
        <v>289</v>
      </c>
      <c r="AO632" s="61"/>
      <c r="AP632" s="30" t="s">
        <v>141</v>
      </c>
      <c r="AQ632" s="89" t="s">
        <v>136</v>
      </c>
      <c r="AR632" s="30"/>
      <c r="AS632" s="90"/>
      <c r="AT632" s="90"/>
      <c r="AU632" s="90"/>
      <c r="AV632" s="90"/>
      <c r="AW632" s="90"/>
      <c r="AX632" s="90"/>
      <c r="AY632" s="90"/>
      <c r="AZ632" s="90"/>
      <c r="BA632" s="90"/>
      <c r="BB632" s="90"/>
    </row>
    <row r="633" spans="1:54" s="91" customFormat="1" ht="62.25" customHeight="1">
      <c r="A633" s="27">
        <f t="shared" si="28"/>
        <v>608</v>
      </c>
      <c r="B633" s="28" t="s">
        <v>2560</v>
      </c>
      <c r="C633" s="29" t="s">
        <v>2162</v>
      </c>
      <c r="D633" s="30" t="s">
        <v>141</v>
      </c>
      <c r="E633" s="31"/>
      <c r="F633" s="30" t="s">
        <v>539</v>
      </c>
      <c r="G633" s="31" t="s">
        <v>852</v>
      </c>
      <c r="H633" s="30" t="s">
        <v>934</v>
      </c>
      <c r="I633" s="31" t="str">
        <f t="shared" si="33"/>
        <v>АХО</v>
      </c>
      <c r="J633" s="31" t="str">
        <f t="shared" si="37"/>
        <v>АХО</v>
      </c>
      <c r="K633" s="31" t="s">
        <v>238</v>
      </c>
      <c r="L633" s="31" t="s">
        <v>404</v>
      </c>
      <c r="M633" s="31" t="s">
        <v>2561</v>
      </c>
      <c r="N633" s="31" t="str">
        <f t="shared" si="35"/>
        <v>Услуга конфиденциальная сотовой связь</v>
      </c>
      <c r="O633" s="30" t="s">
        <v>2498</v>
      </c>
      <c r="P633" s="30" t="s">
        <v>141</v>
      </c>
      <c r="Q633" s="30">
        <v>642011</v>
      </c>
      <c r="R633" s="30">
        <v>642011</v>
      </c>
      <c r="S633" s="30">
        <v>642</v>
      </c>
      <c r="T633" s="30" t="s">
        <v>77</v>
      </c>
      <c r="U633" s="31">
        <v>1</v>
      </c>
      <c r="V633" s="33">
        <v>300</v>
      </c>
      <c r="W633" s="33">
        <f t="shared" si="38"/>
        <v>300</v>
      </c>
      <c r="X633" s="30">
        <v>2014</v>
      </c>
      <c r="Y633" s="30" t="s">
        <v>79</v>
      </c>
      <c r="Z633" s="30">
        <v>2014</v>
      </c>
      <c r="AA633" s="30" t="s">
        <v>79</v>
      </c>
      <c r="AB633" s="30">
        <v>2014</v>
      </c>
      <c r="AC633" s="30" t="s">
        <v>79</v>
      </c>
      <c r="AD633" s="30">
        <v>2014</v>
      </c>
      <c r="AE633" s="30" t="s">
        <v>80</v>
      </c>
      <c r="AF633" s="30">
        <v>2014</v>
      </c>
      <c r="AG633" s="30" t="s">
        <v>80</v>
      </c>
      <c r="AH633" s="30">
        <v>2015</v>
      </c>
      <c r="AI633" s="30" t="s">
        <v>79</v>
      </c>
      <c r="AJ633" s="31" t="s">
        <v>107</v>
      </c>
      <c r="AK633" s="30" t="s">
        <v>108</v>
      </c>
      <c r="AL633" s="30" t="s">
        <v>141</v>
      </c>
      <c r="AM633" s="30" t="s">
        <v>288</v>
      </c>
      <c r="AN633" s="30" t="s">
        <v>289</v>
      </c>
      <c r="AO633" s="61"/>
      <c r="AP633" s="30" t="s">
        <v>141</v>
      </c>
      <c r="AQ633" s="89" t="s">
        <v>136</v>
      </c>
      <c r="AR633" s="30"/>
      <c r="AS633" s="90"/>
      <c r="AT633" s="90"/>
      <c r="AU633" s="90"/>
      <c r="AV633" s="90"/>
      <c r="AW633" s="90"/>
      <c r="AX633" s="90"/>
      <c r="AY633" s="90"/>
      <c r="AZ633" s="90"/>
      <c r="BA633" s="90"/>
      <c r="BB633" s="90"/>
    </row>
    <row r="634" spans="1:54" s="91" customFormat="1" ht="111.75" customHeight="1">
      <c r="A634" s="27">
        <f t="shared" ref="A634:A664" si="39">A633+1</f>
        <v>609</v>
      </c>
      <c r="B634" s="28" t="s">
        <v>2562</v>
      </c>
      <c r="C634" s="29" t="s">
        <v>2162</v>
      </c>
      <c r="D634" s="30" t="s">
        <v>141</v>
      </c>
      <c r="E634" s="31"/>
      <c r="F634" s="30" t="s">
        <v>539</v>
      </c>
      <c r="G634" s="31" t="s">
        <v>731</v>
      </c>
      <c r="H634" s="30" t="s">
        <v>934</v>
      </c>
      <c r="I634" s="31" t="str">
        <f t="shared" si="33"/>
        <v>УпоРП</v>
      </c>
      <c r="J634" s="31" t="str">
        <f t="shared" si="37"/>
        <v>УпоРП</v>
      </c>
      <c r="K634" s="31" t="s">
        <v>238</v>
      </c>
      <c r="L634" s="31" t="s">
        <v>404</v>
      </c>
      <c r="M634" s="31" t="s">
        <v>2563</v>
      </c>
      <c r="N634" s="31" t="str">
        <f t="shared" si="35"/>
        <v>Выбор компании для оказания услуг по перевозке вспомогательного оборудования и ЗИП мобильных ГТЭС, находящихся в Московском регионе, в Крымский Федеральный округ</v>
      </c>
      <c r="O634" s="30" t="s">
        <v>2557</v>
      </c>
      <c r="P634" s="30" t="s">
        <v>141</v>
      </c>
      <c r="Q634" s="32" t="s">
        <v>2406</v>
      </c>
      <c r="R634" s="30">
        <v>6011020</v>
      </c>
      <c r="S634" s="32" t="s">
        <v>772</v>
      </c>
      <c r="T634" s="30" t="s">
        <v>77</v>
      </c>
      <c r="U634" s="31">
        <v>1</v>
      </c>
      <c r="V634" s="33">
        <v>2600</v>
      </c>
      <c r="W634" s="60">
        <f t="shared" si="38"/>
        <v>2600</v>
      </c>
      <c r="X634" s="30">
        <v>2014</v>
      </c>
      <c r="Y634" s="30" t="s">
        <v>79</v>
      </c>
      <c r="Z634" s="30">
        <v>2014</v>
      </c>
      <c r="AA634" s="30" t="s">
        <v>79</v>
      </c>
      <c r="AB634" s="30">
        <v>2014</v>
      </c>
      <c r="AC634" s="30" t="s">
        <v>79</v>
      </c>
      <c r="AD634" s="30">
        <v>2014</v>
      </c>
      <c r="AE634" s="30" t="s">
        <v>79</v>
      </c>
      <c r="AF634" s="30">
        <v>2014</v>
      </c>
      <c r="AG634" s="30" t="s">
        <v>79</v>
      </c>
      <c r="AH634" s="30">
        <v>2014</v>
      </c>
      <c r="AI634" s="30" t="s">
        <v>80</v>
      </c>
      <c r="AJ634" s="31" t="s">
        <v>107</v>
      </c>
      <c r="AK634" s="30" t="s">
        <v>108</v>
      </c>
      <c r="AL634" s="30" t="s">
        <v>141</v>
      </c>
      <c r="AM634" s="30" t="s">
        <v>288</v>
      </c>
      <c r="AN634" s="30" t="s">
        <v>289</v>
      </c>
      <c r="AO634" s="61"/>
      <c r="AP634" s="30" t="s">
        <v>141</v>
      </c>
      <c r="AQ634" s="89" t="s">
        <v>136</v>
      </c>
      <c r="AR634" s="89"/>
      <c r="AS634" s="93" t="s">
        <v>2344</v>
      </c>
      <c r="AT634" s="90"/>
      <c r="AU634" s="90"/>
      <c r="AV634" s="90"/>
      <c r="AW634" s="90"/>
      <c r="AX634" s="90"/>
      <c r="AY634" s="90"/>
      <c r="AZ634" s="90"/>
      <c r="BA634" s="90"/>
      <c r="BB634" s="90"/>
    </row>
    <row r="635" spans="1:54" s="91" customFormat="1" ht="111.75" customHeight="1">
      <c r="A635" s="27">
        <f t="shared" si="39"/>
        <v>610</v>
      </c>
      <c r="B635" s="28" t="s">
        <v>2564</v>
      </c>
      <c r="C635" s="29" t="s">
        <v>2162</v>
      </c>
      <c r="D635" s="30" t="s">
        <v>141</v>
      </c>
      <c r="E635" s="31"/>
      <c r="F635" s="30" t="s">
        <v>539</v>
      </c>
      <c r="G635" s="31" t="s">
        <v>731</v>
      </c>
      <c r="H635" s="30" t="s">
        <v>934</v>
      </c>
      <c r="I635" s="31" t="str">
        <f t="shared" si="33"/>
        <v>УпоРП</v>
      </c>
      <c r="J635" s="31" t="str">
        <f t="shared" si="37"/>
        <v>УпоРП</v>
      </c>
      <c r="K635" s="31" t="s">
        <v>238</v>
      </c>
      <c r="L635" s="31" t="s">
        <v>404</v>
      </c>
      <c r="M635" s="31" t="s">
        <v>2565</v>
      </c>
      <c r="N635" s="31" t="str">
        <f t="shared" si="35"/>
        <v>Поставка металлоконструкций на объекты строительства в Крымском федеральном округе</v>
      </c>
      <c r="O635" s="30" t="s">
        <v>2566</v>
      </c>
      <c r="P635" s="30" t="s">
        <v>141</v>
      </c>
      <c r="Q635" s="32" t="s">
        <v>2567</v>
      </c>
      <c r="R635" s="30">
        <v>2811760</v>
      </c>
      <c r="S635" s="32" t="s">
        <v>2526</v>
      </c>
      <c r="T635" s="30"/>
      <c r="U635" s="31">
        <v>1</v>
      </c>
      <c r="V635" s="33">
        <v>3100</v>
      </c>
      <c r="W635" s="60">
        <f t="shared" si="38"/>
        <v>3100</v>
      </c>
      <c r="X635" s="30">
        <v>2014</v>
      </c>
      <c r="Y635" s="30" t="s">
        <v>79</v>
      </c>
      <c r="Z635" s="30">
        <v>2014</v>
      </c>
      <c r="AA635" s="30" t="s">
        <v>79</v>
      </c>
      <c r="AB635" s="30">
        <v>2014</v>
      </c>
      <c r="AC635" s="30" t="s">
        <v>79</v>
      </c>
      <c r="AD635" s="30">
        <v>2014</v>
      </c>
      <c r="AE635" s="30" t="s">
        <v>79</v>
      </c>
      <c r="AF635" s="30">
        <v>2014</v>
      </c>
      <c r="AG635" s="30" t="s">
        <v>79</v>
      </c>
      <c r="AH635" s="30">
        <v>2014</v>
      </c>
      <c r="AI635" s="30" t="s">
        <v>79</v>
      </c>
      <c r="AJ635" s="31" t="s">
        <v>2393</v>
      </c>
      <c r="AK635" s="30" t="s">
        <v>108</v>
      </c>
      <c r="AL635" s="30" t="s">
        <v>141</v>
      </c>
      <c r="AM635" s="30" t="s">
        <v>288</v>
      </c>
      <c r="AN635" s="30" t="s">
        <v>289</v>
      </c>
      <c r="AO635" s="61"/>
      <c r="AP635" s="30" t="s">
        <v>141</v>
      </c>
      <c r="AQ635" s="89" t="s">
        <v>136</v>
      </c>
      <c r="AR635" s="89"/>
      <c r="AS635" s="93" t="s">
        <v>2344</v>
      </c>
      <c r="AT635" s="90"/>
      <c r="AU635" s="90"/>
      <c r="AV635" s="90"/>
      <c r="AW635" s="90"/>
      <c r="AX635" s="90"/>
      <c r="AY635" s="90"/>
      <c r="AZ635" s="90"/>
      <c r="BA635" s="90"/>
      <c r="BB635" s="90"/>
    </row>
    <row r="636" spans="1:54" s="91" customFormat="1" ht="111.75" customHeight="1">
      <c r="A636" s="27">
        <f t="shared" si="39"/>
        <v>611</v>
      </c>
      <c r="B636" s="28" t="s">
        <v>2568</v>
      </c>
      <c r="C636" s="29" t="s">
        <v>2162</v>
      </c>
      <c r="D636" s="30" t="s">
        <v>141</v>
      </c>
      <c r="E636" s="31"/>
      <c r="F636" s="30" t="s">
        <v>539</v>
      </c>
      <c r="G636" s="31" t="s">
        <v>731</v>
      </c>
      <c r="H636" s="30" t="s">
        <v>934</v>
      </c>
      <c r="I636" s="31" t="str">
        <f t="shared" si="33"/>
        <v>УпоРП</v>
      </c>
      <c r="J636" s="31" t="str">
        <f t="shared" si="37"/>
        <v>УпоРП</v>
      </c>
      <c r="K636" s="31" t="s">
        <v>238</v>
      </c>
      <c r="L636" s="31" t="s">
        <v>404</v>
      </c>
      <c r="M636" s="31" t="s">
        <v>2569</v>
      </c>
      <c r="N636" s="31" t="str">
        <f t="shared" si="35"/>
        <v>Поставка 3 (трех) комплектов аварийных складов горючего с обвязкой на объекты строительства в Крымском федеральном округе</v>
      </c>
      <c r="O636" s="30" t="s">
        <v>2570</v>
      </c>
      <c r="P636" s="30" t="s">
        <v>141</v>
      </c>
      <c r="Q636" s="32" t="s">
        <v>2571</v>
      </c>
      <c r="R636" s="30">
        <v>25130</v>
      </c>
      <c r="S636" s="32" t="s">
        <v>2526</v>
      </c>
      <c r="T636" s="30"/>
      <c r="U636" s="31">
        <v>1</v>
      </c>
      <c r="V636" s="33">
        <v>24000</v>
      </c>
      <c r="W636" s="60">
        <f t="shared" si="38"/>
        <v>24000</v>
      </c>
      <c r="X636" s="30">
        <v>2014</v>
      </c>
      <c r="Y636" s="30" t="s">
        <v>79</v>
      </c>
      <c r="Z636" s="30">
        <v>2014</v>
      </c>
      <c r="AA636" s="30" t="s">
        <v>79</v>
      </c>
      <c r="AB636" s="30">
        <v>2014</v>
      </c>
      <c r="AC636" s="30" t="s">
        <v>79</v>
      </c>
      <c r="AD636" s="30">
        <v>2014</v>
      </c>
      <c r="AE636" s="30" t="s">
        <v>79</v>
      </c>
      <c r="AF636" s="30">
        <v>2014</v>
      </c>
      <c r="AG636" s="30" t="s">
        <v>79</v>
      </c>
      <c r="AH636" s="30">
        <v>2014</v>
      </c>
      <c r="AI636" s="30" t="s">
        <v>79</v>
      </c>
      <c r="AJ636" s="31" t="s">
        <v>2393</v>
      </c>
      <c r="AK636" s="30" t="s">
        <v>108</v>
      </c>
      <c r="AL636" s="30" t="s">
        <v>141</v>
      </c>
      <c r="AM636" s="30" t="s">
        <v>288</v>
      </c>
      <c r="AN636" s="30" t="s">
        <v>289</v>
      </c>
      <c r="AO636" s="61"/>
      <c r="AP636" s="30" t="s">
        <v>141</v>
      </c>
      <c r="AQ636" s="89" t="s">
        <v>136</v>
      </c>
      <c r="AR636" s="94"/>
      <c r="AS636" s="93" t="s">
        <v>2344</v>
      </c>
      <c r="AT636" s="90"/>
      <c r="AU636" s="90"/>
      <c r="AV636" s="90"/>
      <c r="AW636" s="90"/>
      <c r="AX636" s="90"/>
      <c r="AY636" s="90"/>
      <c r="AZ636" s="90"/>
      <c r="BA636" s="90"/>
      <c r="BB636" s="90"/>
    </row>
    <row r="637" spans="1:54" s="91" customFormat="1" ht="111.75" customHeight="1">
      <c r="A637" s="27">
        <f t="shared" si="39"/>
        <v>612</v>
      </c>
      <c r="B637" s="28" t="s">
        <v>2572</v>
      </c>
      <c r="C637" s="29" t="s">
        <v>2162</v>
      </c>
      <c r="D637" s="30" t="s">
        <v>141</v>
      </c>
      <c r="E637" s="31"/>
      <c r="F637" s="30" t="s">
        <v>539</v>
      </c>
      <c r="G637" s="31" t="s">
        <v>70</v>
      </c>
      <c r="H637" s="30" t="s">
        <v>934</v>
      </c>
      <c r="I637" s="31" t="str">
        <f t="shared" si="33"/>
        <v>ТМО</v>
      </c>
      <c r="J637" s="31" t="str">
        <f t="shared" si="37"/>
        <v>ТМО</v>
      </c>
      <c r="K637" s="31"/>
      <c r="L637" s="31" t="s">
        <v>2338</v>
      </c>
      <c r="M637" s="31" t="s">
        <v>2573</v>
      </c>
      <c r="N637" s="31" t="str">
        <f t="shared" si="35"/>
        <v>Услуги по хранению и наливу нефтепродуктов в Крымском федеральном округе</v>
      </c>
      <c r="O637" s="30" t="s">
        <v>2574</v>
      </c>
      <c r="P637" s="30" t="s">
        <v>141</v>
      </c>
      <c r="Q637" s="32" t="s">
        <v>184</v>
      </c>
      <c r="R637" s="30">
        <v>6312020</v>
      </c>
      <c r="S637" s="32" t="s">
        <v>772</v>
      </c>
      <c r="T637" s="30" t="s">
        <v>77</v>
      </c>
      <c r="U637" s="31">
        <v>1</v>
      </c>
      <c r="V637" s="33">
        <v>29200</v>
      </c>
      <c r="W637" s="60">
        <f t="shared" si="38"/>
        <v>29200</v>
      </c>
      <c r="X637" s="30">
        <v>2014</v>
      </c>
      <c r="Y637" s="30" t="s">
        <v>79</v>
      </c>
      <c r="Z637" s="30">
        <v>2014</v>
      </c>
      <c r="AA637" s="30" t="s">
        <v>79</v>
      </c>
      <c r="AB637" s="30">
        <v>2014</v>
      </c>
      <c r="AC637" s="30" t="s">
        <v>79</v>
      </c>
      <c r="AD637" s="30">
        <v>2014</v>
      </c>
      <c r="AE637" s="30" t="s">
        <v>79</v>
      </c>
      <c r="AF637" s="30">
        <v>2014</v>
      </c>
      <c r="AG637" s="30" t="s">
        <v>79</v>
      </c>
      <c r="AH637" s="30">
        <v>2015</v>
      </c>
      <c r="AI637" s="30" t="s">
        <v>80</v>
      </c>
      <c r="AJ637" s="31" t="s">
        <v>2393</v>
      </c>
      <c r="AK637" s="30" t="s">
        <v>108</v>
      </c>
      <c r="AL637" s="30" t="s">
        <v>141</v>
      </c>
      <c r="AM637" s="30" t="s">
        <v>288</v>
      </c>
      <c r="AN637" s="30" t="s">
        <v>289</v>
      </c>
      <c r="AO637" s="61"/>
      <c r="AP637" s="30" t="s">
        <v>141</v>
      </c>
      <c r="AQ637" s="30" t="s">
        <v>136</v>
      </c>
      <c r="AR637" s="62"/>
      <c r="AS637" s="93" t="s">
        <v>2344</v>
      </c>
      <c r="AT637" s="90"/>
      <c r="AU637" s="90"/>
      <c r="AV637" s="90"/>
      <c r="AW637" s="90"/>
      <c r="AX637" s="90"/>
      <c r="AY637" s="90"/>
      <c r="AZ637" s="90"/>
      <c r="BA637" s="90"/>
      <c r="BB637" s="90"/>
    </row>
    <row r="638" spans="1:54" ht="157.5" customHeight="1">
      <c r="A638" s="27">
        <f t="shared" si="39"/>
        <v>613</v>
      </c>
      <c r="B638" s="28" t="s">
        <v>2575</v>
      </c>
      <c r="C638" s="29" t="s">
        <v>2162</v>
      </c>
      <c r="D638" s="30" t="s">
        <v>141</v>
      </c>
      <c r="E638" s="31"/>
      <c r="F638" s="30" t="s">
        <v>539</v>
      </c>
      <c r="G638" s="31" t="s">
        <v>2177</v>
      </c>
      <c r="H638" s="30" t="s">
        <v>934</v>
      </c>
      <c r="I638" s="31" t="str">
        <f t="shared" si="33"/>
        <v>Тех.Дирекция</v>
      </c>
      <c r="J638" s="31" t="str">
        <f t="shared" si="37"/>
        <v>Тех.Дирекция</v>
      </c>
      <c r="K638" s="31"/>
      <c r="L638" s="31" t="s">
        <v>2338</v>
      </c>
      <c r="M638" s="31" t="s">
        <v>2576</v>
      </c>
      <c r="N638" s="31" t="str">
        <f t="shared" si="35"/>
        <v>Услуга на использование рейдовых нефтеналивных причалов в процессе осуществления перевалки нефтепродуктов</v>
      </c>
      <c r="O638" s="30" t="s">
        <v>2577</v>
      </c>
      <c r="P638" s="30" t="s">
        <v>141</v>
      </c>
      <c r="Q638" s="32" t="s">
        <v>2578</v>
      </c>
      <c r="R638" s="30">
        <v>4522061</v>
      </c>
      <c r="S638" s="32" t="s">
        <v>2579</v>
      </c>
      <c r="T638" s="30" t="s">
        <v>77</v>
      </c>
      <c r="U638" s="31">
        <v>1</v>
      </c>
      <c r="V638" s="33">
        <v>600</v>
      </c>
      <c r="W638" s="60">
        <f t="shared" si="38"/>
        <v>600</v>
      </c>
      <c r="X638" s="30">
        <v>2014</v>
      </c>
      <c r="Y638" s="30" t="s">
        <v>79</v>
      </c>
      <c r="Z638" s="30">
        <v>2014</v>
      </c>
      <c r="AA638" s="30" t="s">
        <v>79</v>
      </c>
      <c r="AB638" s="30">
        <v>2014</v>
      </c>
      <c r="AC638" s="30" t="s">
        <v>79</v>
      </c>
      <c r="AD638" s="30">
        <v>2014</v>
      </c>
      <c r="AE638" s="30" t="s">
        <v>79</v>
      </c>
      <c r="AF638" s="30">
        <v>2014</v>
      </c>
      <c r="AG638" s="30" t="s">
        <v>79</v>
      </c>
      <c r="AH638" s="30">
        <v>2014</v>
      </c>
      <c r="AI638" s="30" t="s">
        <v>92</v>
      </c>
      <c r="AJ638" s="31" t="s">
        <v>82</v>
      </c>
      <c r="AK638" s="30" t="s">
        <v>83</v>
      </c>
      <c r="AL638" s="30"/>
      <c r="AM638" s="30" t="s">
        <v>288</v>
      </c>
      <c r="AN638" s="30" t="s">
        <v>289</v>
      </c>
      <c r="AO638" s="61" t="s">
        <v>2580</v>
      </c>
      <c r="AP638" s="30"/>
      <c r="AQ638" s="30" t="s">
        <v>2581</v>
      </c>
      <c r="AR638" s="62"/>
      <c r="AS638" s="93" t="s">
        <v>2344</v>
      </c>
    </row>
    <row r="639" spans="1:54" ht="67.5" customHeight="1">
      <c r="A639" s="27">
        <f t="shared" si="39"/>
        <v>614</v>
      </c>
      <c r="B639" s="28" t="s">
        <v>2582</v>
      </c>
      <c r="C639" s="29" t="s">
        <v>2162</v>
      </c>
      <c r="D639" s="30" t="s">
        <v>141</v>
      </c>
      <c r="E639" s="31"/>
      <c r="F639" s="30" t="s">
        <v>539</v>
      </c>
      <c r="G639" s="31" t="s">
        <v>852</v>
      </c>
      <c r="H639" s="30" t="s">
        <v>934</v>
      </c>
      <c r="I639" s="31" t="str">
        <f t="shared" si="33"/>
        <v>АХО</v>
      </c>
      <c r="J639" s="31" t="str">
        <f t="shared" si="37"/>
        <v>АХО</v>
      </c>
      <c r="K639" s="31"/>
      <c r="L639" s="31" t="s">
        <v>2338</v>
      </c>
      <c r="M639" s="31" t="s">
        <v>2583</v>
      </c>
      <c r="N639" s="31" t="str">
        <f t="shared" si="35"/>
        <v>Аренда жилых помещений для проживания персонала ОАО «Мобильные ГТЭС» в г. Симферополь</v>
      </c>
      <c r="O639" s="30" t="s">
        <v>2532</v>
      </c>
      <c r="P639" s="30" t="s">
        <v>141</v>
      </c>
      <c r="Q639" s="32" t="s">
        <v>2533</v>
      </c>
      <c r="R639" s="30">
        <v>7010020</v>
      </c>
      <c r="S639" s="32" t="s">
        <v>772</v>
      </c>
      <c r="T639" s="30" t="s">
        <v>77</v>
      </c>
      <c r="U639" s="31">
        <v>1</v>
      </c>
      <c r="V639" s="33">
        <v>8600</v>
      </c>
      <c r="W639" s="60">
        <f t="shared" si="38"/>
        <v>8600</v>
      </c>
      <c r="X639" s="30">
        <v>2014</v>
      </c>
      <c r="Y639" s="30" t="s">
        <v>80</v>
      </c>
      <c r="Z639" s="30">
        <v>2014</v>
      </c>
      <c r="AA639" s="30" t="s">
        <v>80</v>
      </c>
      <c r="AB639" s="30">
        <v>2014</v>
      </c>
      <c r="AC639" s="30" t="s">
        <v>80</v>
      </c>
      <c r="AD639" s="30">
        <v>2014</v>
      </c>
      <c r="AE639" s="30" t="s">
        <v>80</v>
      </c>
      <c r="AF639" s="30">
        <v>2014</v>
      </c>
      <c r="AG639" s="30" t="s">
        <v>80</v>
      </c>
      <c r="AH639" s="30">
        <v>2015</v>
      </c>
      <c r="AI639" s="30" t="s">
        <v>79</v>
      </c>
      <c r="AJ639" s="31" t="s">
        <v>107</v>
      </c>
      <c r="AK639" s="30" t="s">
        <v>108</v>
      </c>
      <c r="AL639" s="30" t="s">
        <v>141</v>
      </c>
      <c r="AM639" s="30" t="s">
        <v>288</v>
      </c>
      <c r="AN639" s="30" t="s">
        <v>289</v>
      </c>
      <c r="AO639" s="61"/>
      <c r="AP639" s="30"/>
      <c r="AQ639" s="30" t="s">
        <v>2584</v>
      </c>
      <c r="AR639" s="62"/>
      <c r="AS639" s="93" t="s">
        <v>2344</v>
      </c>
    </row>
    <row r="640" spans="1:54" ht="56.25" customHeight="1">
      <c r="A640" s="27">
        <f t="shared" si="39"/>
        <v>615</v>
      </c>
      <c r="B640" s="28" t="s">
        <v>2585</v>
      </c>
      <c r="C640" s="29" t="s">
        <v>2162</v>
      </c>
      <c r="D640" s="30" t="s">
        <v>141</v>
      </c>
      <c r="E640" s="31"/>
      <c r="F640" s="30" t="s">
        <v>539</v>
      </c>
      <c r="G640" s="31" t="s">
        <v>2177</v>
      </c>
      <c r="H640" s="30" t="s">
        <v>934</v>
      </c>
      <c r="I640" s="31" t="str">
        <f t="shared" si="33"/>
        <v>Тех.Дирекция</v>
      </c>
      <c r="J640" s="31" t="str">
        <f t="shared" si="37"/>
        <v>Тех.Дирекция</v>
      </c>
      <c r="K640" s="31">
        <v>27401000</v>
      </c>
      <c r="L640" s="31" t="s">
        <v>1395</v>
      </c>
      <c r="M640" s="31" t="s">
        <v>2586</v>
      </c>
      <c r="N640" s="31" t="str">
        <f t="shared" si="35"/>
        <v>Услуги по перевозке ОПУ и ПС из г. Кызыл в г. Калининград</v>
      </c>
      <c r="O640" s="30" t="s">
        <v>2587</v>
      </c>
      <c r="P640" s="30" t="s">
        <v>141</v>
      </c>
      <c r="Q640" s="32" t="s">
        <v>2016</v>
      </c>
      <c r="R640" s="30">
        <v>6023010</v>
      </c>
      <c r="S640" s="32" t="s">
        <v>2588</v>
      </c>
      <c r="T640" s="30" t="s">
        <v>77</v>
      </c>
      <c r="U640" s="31">
        <v>1</v>
      </c>
      <c r="V640" s="33">
        <v>5600</v>
      </c>
      <c r="W640" s="60">
        <f t="shared" si="38"/>
        <v>5600</v>
      </c>
      <c r="X640" s="30">
        <v>2014</v>
      </c>
      <c r="Y640" s="30" t="s">
        <v>80</v>
      </c>
      <c r="Z640" s="30">
        <v>2014</v>
      </c>
      <c r="AA640" s="30" t="s">
        <v>80</v>
      </c>
      <c r="AB640" s="30">
        <v>2014</v>
      </c>
      <c r="AC640" s="30" t="s">
        <v>80</v>
      </c>
      <c r="AD640" s="30">
        <v>2014</v>
      </c>
      <c r="AE640" s="30" t="s">
        <v>80</v>
      </c>
      <c r="AF640" s="30">
        <v>2014</v>
      </c>
      <c r="AG640" s="30" t="s">
        <v>80</v>
      </c>
      <c r="AH640" s="30">
        <v>2014</v>
      </c>
      <c r="AI640" s="30" t="s">
        <v>80</v>
      </c>
      <c r="AJ640" s="31" t="s">
        <v>107</v>
      </c>
      <c r="AK640" s="30" t="s">
        <v>108</v>
      </c>
      <c r="AL640" s="30" t="s">
        <v>141</v>
      </c>
      <c r="AM640" s="30" t="s">
        <v>288</v>
      </c>
      <c r="AN640" s="30" t="s">
        <v>289</v>
      </c>
      <c r="AO640" s="61"/>
      <c r="AP640" s="30"/>
      <c r="AQ640" s="30" t="s">
        <v>2584</v>
      </c>
      <c r="AR640" s="62"/>
      <c r="AS640" s="90"/>
    </row>
    <row r="641" spans="1:54" ht="280.5" customHeight="1">
      <c r="A641" s="27">
        <f t="shared" si="39"/>
        <v>616</v>
      </c>
      <c r="B641" s="28" t="s">
        <v>2589</v>
      </c>
      <c r="C641" s="29" t="s">
        <v>2162</v>
      </c>
      <c r="D641" s="30" t="s">
        <v>141</v>
      </c>
      <c r="E641" s="31"/>
      <c r="F641" s="30" t="s">
        <v>539</v>
      </c>
      <c r="G641" s="31" t="s">
        <v>292</v>
      </c>
      <c r="H641" s="30" t="s">
        <v>934</v>
      </c>
      <c r="I641" s="31" t="str">
        <f t="shared" si="33"/>
        <v>ОП Калининград</v>
      </c>
      <c r="J641" s="31" t="str">
        <f t="shared" si="37"/>
        <v>ОП Калининград</v>
      </c>
      <c r="K641" s="31"/>
      <c r="L641" s="31" t="s">
        <v>1395</v>
      </c>
      <c r="M641" s="31" t="s">
        <v>2590</v>
      </c>
      <c r="N641" s="31" t="str">
        <f t="shared" si="35"/>
        <v>Поставка сорбента для сбора аварийных разливов нефтепродуктов, масла, дизтоплива, топлива авиационного на площадке Обособленного подразделения «Мобильные ГТЭС Калининград»</v>
      </c>
      <c r="O641" s="30" t="s">
        <v>2591</v>
      </c>
      <c r="P641" s="30" t="s">
        <v>141</v>
      </c>
      <c r="Q641" s="32" t="s">
        <v>2592</v>
      </c>
      <c r="R641" s="32" t="s">
        <v>2593</v>
      </c>
      <c r="S641" s="32" t="s">
        <v>772</v>
      </c>
      <c r="T641" s="30" t="s">
        <v>77</v>
      </c>
      <c r="U641" s="31">
        <v>1</v>
      </c>
      <c r="V641" s="33">
        <v>40</v>
      </c>
      <c r="W641" s="60">
        <f t="shared" si="38"/>
        <v>40</v>
      </c>
      <c r="X641" s="30">
        <v>2014</v>
      </c>
      <c r="Y641" s="30" t="s">
        <v>79</v>
      </c>
      <c r="Z641" s="30">
        <v>2014</v>
      </c>
      <c r="AA641" s="30" t="s">
        <v>79</v>
      </c>
      <c r="AB641" s="30">
        <v>2014</v>
      </c>
      <c r="AC641" s="30" t="s">
        <v>79</v>
      </c>
      <c r="AD641" s="30">
        <v>2014</v>
      </c>
      <c r="AE641" s="30" t="s">
        <v>80</v>
      </c>
      <c r="AF641" s="30">
        <v>2014</v>
      </c>
      <c r="AG641" s="30" t="s">
        <v>81</v>
      </c>
      <c r="AH641" s="30">
        <v>2015</v>
      </c>
      <c r="AI641" s="30" t="s">
        <v>93</v>
      </c>
      <c r="AJ641" s="31" t="s">
        <v>256</v>
      </c>
      <c r="AK641" s="30" t="s">
        <v>83</v>
      </c>
      <c r="AL641" s="30" t="s">
        <v>141</v>
      </c>
      <c r="AM641" s="30" t="s">
        <v>288</v>
      </c>
      <c r="AN641" s="30" t="s">
        <v>289</v>
      </c>
      <c r="AO641" s="61"/>
      <c r="AP641" s="30"/>
      <c r="AQ641" s="30" t="s">
        <v>2584</v>
      </c>
      <c r="AR641" s="62"/>
      <c r="AS641" s="90"/>
    </row>
    <row r="642" spans="1:54" ht="78.75" customHeight="1">
      <c r="A642" s="27">
        <f t="shared" si="39"/>
        <v>617</v>
      </c>
      <c r="B642" s="28" t="s">
        <v>2594</v>
      </c>
      <c r="C642" s="29" t="s">
        <v>2162</v>
      </c>
      <c r="D642" s="30" t="s">
        <v>141</v>
      </c>
      <c r="E642" s="31"/>
      <c r="F642" s="30" t="s">
        <v>539</v>
      </c>
      <c r="G642" s="31" t="s">
        <v>2595</v>
      </c>
      <c r="H642" s="30"/>
      <c r="I642" s="31" t="str">
        <f t="shared" si="33"/>
        <v>Дирекция ОУ</v>
      </c>
      <c r="J642" s="31" t="str">
        <f t="shared" si="37"/>
        <v>Дирекция ОУ</v>
      </c>
      <c r="K642" s="31" t="s">
        <v>2338</v>
      </c>
      <c r="L642" s="31" t="s">
        <v>2338</v>
      </c>
      <c r="M642" s="31" t="s">
        <v>2596</v>
      </c>
      <c r="N642" s="31" t="str">
        <f t="shared" si="35"/>
        <v>Обеспечение безопасности персонала и сохранности имущества на объектах ОАО «Мобильные ГТЭС» в Крымском федеральном округе</v>
      </c>
      <c r="O642" s="30" t="s">
        <v>2597</v>
      </c>
      <c r="P642" s="30" t="s">
        <v>141</v>
      </c>
      <c r="Q642" s="32" t="s">
        <v>2598</v>
      </c>
      <c r="R642" s="30" t="s">
        <v>2599</v>
      </c>
      <c r="S642" s="32" t="s">
        <v>772</v>
      </c>
      <c r="T642" s="30" t="s">
        <v>77</v>
      </c>
      <c r="U642" s="31">
        <v>1</v>
      </c>
      <c r="V642" s="33">
        <v>11918.075999999999</v>
      </c>
      <c r="W642" s="60">
        <f t="shared" si="38"/>
        <v>11918.075999999999</v>
      </c>
      <c r="X642" s="30">
        <v>2014</v>
      </c>
      <c r="Y642" s="30" t="s">
        <v>79</v>
      </c>
      <c r="Z642" s="30">
        <v>2014</v>
      </c>
      <c r="AA642" s="30" t="s">
        <v>79</v>
      </c>
      <c r="AB642" s="30">
        <v>2014</v>
      </c>
      <c r="AC642" s="30" t="s">
        <v>79</v>
      </c>
      <c r="AD642" s="30">
        <v>2014</v>
      </c>
      <c r="AE642" s="30" t="s">
        <v>79</v>
      </c>
      <c r="AF642" s="30">
        <v>2014</v>
      </c>
      <c r="AG642" s="30" t="s">
        <v>80</v>
      </c>
      <c r="AH642" s="30">
        <v>2015</v>
      </c>
      <c r="AI642" s="30" t="s">
        <v>93</v>
      </c>
      <c r="AJ642" s="31" t="s">
        <v>226</v>
      </c>
      <c r="AK642" s="30" t="s">
        <v>108</v>
      </c>
      <c r="AL642" s="30" t="s">
        <v>141</v>
      </c>
      <c r="AM642" s="30" t="s">
        <v>288</v>
      </c>
      <c r="AN642" s="30" t="s">
        <v>289</v>
      </c>
      <c r="AO642" s="61"/>
      <c r="AP642" s="30"/>
      <c r="AQ642" s="30" t="s">
        <v>2584</v>
      </c>
      <c r="AR642" s="62"/>
      <c r="AS642" s="90"/>
    </row>
    <row r="643" spans="1:54" ht="112.5" customHeight="1">
      <c r="A643" s="27">
        <f t="shared" si="39"/>
        <v>618</v>
      </c>
      <c r="B643" s="28" t="s">
        <v>2600</v>
      </c>
      <c r="C643" s="29" t="s">
        <v>2162</v>
      </c>
      <c r="D643" s="30" t="s">
        <v>141</v>
      </c>
      <c r="E643" s="31"/>
      <c r="F643" s="30" t="s">
        <v>539</v>
      </c>
      <c r="G643" s="31" t="s">
        <v>731</v>
      </c>
      <c r="H643" s="30"/>
      <c r="I643" s="31" t="str">
        <f t="shared" si="33"/>
        <v>УпоРП</v>
      </c>
      <c r="J643" s="31" t="str">
        <f t="shared" si="37"/>
        <v>УпоРП</v>
      </c>
      <c r="K643" s="31" t="s">
        <v>238</v>
      </c>
      <c r="L643" s="31" t="s">
        <v>404</v>
      </c>
      <c r="M643" s="31" t="s">
        <v>2601</v>
      </c>
      <c r="N643" s="31" t="str">
        <f t="shared" si="35"/>
        <v>Поставка шинных опор с зажимами и рамами на объекты строительства в Крымском федеральном округе</v>
      </c>
      <c r="O643" s="30" t="s">
        <v>2602</v>
      </c>
      <c r="P643" s="30" t="s">
        <v>141</v>
      </c>
      <c r="Q643" s="32" t="s">
        <v>2567</v>
      </c>
      <c r="R643" s="30">
        <v>2811760</v>
      </c>
      <c r="S643" s="32" t="s">
        <v>2603</v>
      </c>
      <c r="T643" s="30"/>
      <c r="U643" s="31">
        <v>1</v>
      </c>
      <c r="V643" s="33">
        <v>400</v>
      </c>
      <c r="W643" s="60">
        <f t="shared" si="38"/>
        <v>400</v>
      </c>
      <c r="X643" s="30">
        <v>2014</v>
      </c>
      <c r="Y643" s="30" t="s">
        <v>80</v>
      </c>
      <c r="Z643" s="30">
        <v>2014</v>
      </c>
      <c r="AA643" s="30" t="s">
        <v>80</v>
      </c>
      <c r="AB643" s="30">
        <v>2014</v>
      </c>
      <c r="AC643" s="30" t="s">
        <v>80</v>
      </c>
      <c r="AD643" s="30">
        <v>2014</v>
      </c>
      <c r="AE643" s="30" t="s">
        <v>80</v>
      </c>
      <c r="AF643" s="30">
        <v>2014</v>
      </c>
      <c r="AG643" s="30" t="s">
        <v>80</v>
      </c>
      <c r="AH643" s="30">
        <v>2014</v>
      </c>
      <c r="AI643" s="30" t="s">
        <v>80</v>
      </c>
      <c r="AJ643" s="31" t="s">
        <v>2393</v>
      </c>
      <c r="AK643" s="30" t="s">
        <v>108</v>
      </c>
      <c r="AL643" s="30" t="s">
        <v>141</v>
      </c>
      <c r="AM643" s="30" t="s">
        <v>288</v>
      </c>
      <c r="AN643" s="30" t="s">
        <v>289</v>
      </c>
      <c r="AO643" s="61"/>
      <c r="AP643" s="30"/>
      <c r="AQ643" s="30" t="s">
        <v>360</v>
      </c>
      <c r="AR643" s="62"/>
      <c r="AS643" s="93" t="s">
        <v>2344</v>
      </c>
    </row>
    <row r="644" spans="1:54" ht="45" customHeight="1">
      <c r="A644" s="27">
        <f t="shared" si="39"/>
        <v>619</v>
      </c>
      <c r="B644" s="28" t="s">
        <v>2604</v>
      </c>
      <c r="C644" s="29" t="s">
        <v>2162</v>
      </c>
      <c r="D644" s="30" t="s">
        <v>141</v>
      </c>
      <c r="E644" s="31"/>
      <c r="F644" s="30" t="s">
        <v>539</v>
      </c>
      <c r="G644" s="31" t="s">
        <v>959</v>
      </c>
      <c r="H644" s="30"/>
      <c r="I644" s="31" t="str">
        <f t="shared" si="33"/>
        <v>ОИТС</v>
      </c>
      <c r="J644" s="31" t="str">
        <f t="shared" si="37"/>
        <v>ОИТС</v>
      </c>
      <c r="K644" s="31" t="s">
        <v>141</v>
      </c>
      <c r="L644" s="31" t="s">
        <v>2338</v>
      </c>
      <c r="M644" s="31" t="s">
        <v>2605</v>
      </c>
      <c r="N644" s="31" t="str">
        <f t="shared" si="35"/>
        <v>Услуги стационарной Internet связи для работы персонала ОАО «Мобильные ГТЭС» в г. Севастополь</v>
      </c>
      <c r="O644" s="30" t="s">
        <v>966</v>
      </c>
      <c r="P644" s="30" t="s">
        <v>141</v>
      </c>
      <c r="Q644" s="32" t="s">
        <v>772</v>
      </c>
      <c r="R644" s="30">
        <v>6420000</v>
      </c>
      <c r="S644" s="32" t="s">
        <v>734</v>
      </c>
      <c r="T644" s="30" t="s">
        <v>77</v>
      </c>
      <c r="U644" s="31">
        <v>1</v>
      </c>
      <c r="V644" s="33">
        <v>90</v>
      </c>
      <c r="W644" s="60">
        <f t="shared" si="38"/>
        <v>90</v>
      </c>
      <c r="X644" s="30">
        <v>2014</v>
      </c>
      <c r="Y644" s="30" t="s">
        <v>80</v>
      </c>
      <c r="Z644" s="30">
        <v>2014</v>
      </c>
      <c r="AA644" s="30" t="s">
        <v>80</v>
      </c>
      <c r="AB644" s="30">
        <v>2014</v>
      </c>
      <c r="AC644" s="30" t="s">
        <v>80</v>
      </c>
      <c r="AD644" s="30">
        <v>2014</v>
      </c>
      <c r="AE644" s="30" t="s">
        <v>80</v>
      </c>
      <c r="AF644" s="30">
        <v>2014</v>
      </c>
      <c r="AG644" s="30" t="s">
        <v>81</v>
      </c>
      <c r="AH644" s="30">
        <v>2015</v>
      </c>
      <c r="AI644" s="30" t="s">
        <v>81</v>
      </c>
      <c r="AJ644" s="31" t="s">
        <v>256</v>
      </c>
      <c r="AK644" s="30" t="s">
        <v>83</v>
      </c>
      <c r="AL644" s="30" t="s">
        <v>141</v>
      </c>
      <c r="AM644" s="30" t="s">
        <v>288</v>
      </c>
      <c r="AN644" s="30" t="s">
        <v>289</v>
      </c>
      <c r="AO644" s="61"/>
      <c r="AP644" s="30"/>
      <c r="AQ644" s="30" t="s">
        <v>2606</v>
      </c>
      <c r="AR644" s="62"/>
      <c r="AS644" s="93" t="s">
        <v>2344</v>
      </c>
    </row>
    <row r="645" spans="1:54" ht="45" customHeight="1">
      <c r="A645" s="27">
        <f t="shared" si="39"/>
        <v>620</v>
      </c>
      <c r="B645" s="28" t="s">
        <v>2607</v>
      </c>
      <c r="C645" s="29" t="s">
        <v>2162</v>
      </c>
      <c r="D645" s="30" t="s">
        <v>141</v>
      </c>
      <c r="E645" s="31"/>
      <c r="F645" s="30" t="s">
        <v>539</v>
      </c>
      <c r="G645" s="31" t="s">
        <v>2608</v>
      </c>
      <c r="H645" s="30"/>
      <c r="I645" s="31" t="str">
        <f t="shared" si="33"/>
        <v>Фин.дирекция</v>
      </c>
      <c r="J645" s="31" t="str">
        <f t="shared" si="37"/>
        <v>Фин.дирекция</v>
      </c>
      <c r="K645" s="31">
        <v>45000000000</v>
      </c>
      <c r="L645" s="31" t="s">
        <v>621</v>
      </c>
      <c r="M645" s="31" t="s">
        <v>2609</v>
      </c>
      <c r="N645" s="31" t="str">
        <f t="shared" si="35"/>
        <v>Оказание услуг банка по расчетно-кассовому обслуживанию ОАО «Мобильные ГТЭС» в ОАО «АБ «Россия</v>
      </c>
      <c r="O645" s="30" t="s">
        <v>2610</v>
      </c>
      <c r="P645" s="30" t="s">
        <v>141</v>
      </c>
      <c r="Q645" s="32" t="s">
        <v>2611</v>
      </c>
      <c r="R645" s="30">
        <v>659</v>
      </c>
      <c r="S645" s="32" t="s">
        <v>734</v>
      </c>
      <c r="T645" s="30" t="s">
        <v>77</v>
      </c>
      <c r="U645" s="31">
        <v>1</v>
      </c>
      <c r="V645" s="33">
        <v>99</v>
      </c>
      <c r="W645" s="60">
        <f t="shared" si="38"/>
        <v>99</v>
      </c>
      <c r="X645" s="30">
        <v>2014</v>
      </c>
      <c r="Y645" s="30" t="s">
        <v>79</v>
      </c>
      <c r="Z645" s="30">
        <v>2014</v>
      </c>
      <c r="AA645" s="30" t="s">
        <v>79</v>
      </c>
      <c r="AB645" s="30">
        <v>2014</v>
      </c>
      <c r="AC645" s="30" t="s">
        <v>79</v>
      </c>
      <c r="AD645" s="30">
        <v>2014</v>
      </c>
      <c r="AE645" s="30" t="s">
        <v>79</v>
      </c>
      <c r="AF645" s="30">
        <v>2014</v>
      </c>
      <c r="AG645" s="30" t="s">
        <v>79</v>
      </c>
      <c r="AH645" s="30">
        <v>2017</v>
      </c>
      <c r="AI645" s="30" t="s">
        <v>78</v>
      </c>
      <c r="AJ645" s="31" t="s">
        <v>82</v>
      </c>
      <c r="AK645" s="30" t="s">
        <v>83</v>
      </c>
      <c r="AL645" s="30" t="s">
        <v>141</v>
      </c>
      <c r="AM645" s="30" t="s">
        <v>288</v>
      </c>
      <c r="AN645" s="30" t="s">
        <v>289</v>
      </c>
      <c r="AO645" s="61" t="s">
        <v>2612</v>
      </c>
      <c r="AP645" s="30"/>
      <c r="AQ645" s="30" t="s">
        <v>537</v>
      </c>
    </row>
    <row r="646" spans="1:54" ht="93" customHeight="1">
      <c r="A646" s="27">
        <f t="shared" si="39"/>
        <v>621</v>
      </c>
      <c r="B646" s="28" t="s">
        <v>2613</v>
      </c>
      <c r="C646" s="29" t="s">
        <v>2162</v>
      </c>
      <c r="D646" s="30" t="s">
        <v>141</v>
      </c>
      <c r="E646" s="31"/>
      <c r="F646" s="30" t="s">
        <v>539</v>
      </c>
      <c r="G646" s="31" t="s">
        <v>292</v>
      </c>
      <c r="H646" s="30"/>
      <c r="I646" s="31" t="str">
        <f t="shared" si="33"/>
        <v>ОП Калининград</v>
      </c>
      <c r="J646" s="31" t="str">
        <f t="shared" si="37"/>
        <v>ОП Калининград</v>
      </c>
      <c r="K646" s="31">
        <v>27401000000</v>
      </c>
      <c r="L646" s="31" t="s">
        <v>1124</v>
      </c>
      <c r="M646" s="31" t="s">
        <v>2614</v>
      </c>
      <c r="N646" s="31" t="str">
        <f t="shared" si="35"/>
        <v>Оказание услуг на проведение инструментальных измерений уровня шума, концентраций загрязняющих веществ в атмосфере на площадке размещения мобильных ГТЭС в г. Калининград</v>
      </c>
      <c r="O646" s="30" t="s">
        <v>2615</v>
      </c>
      <c r="P646" s="30" t="s">
        <v>141</v>
      </c>
      <c r="Q646" s="32" t="s">
        <v>684</v>
      </c>
      <c r="R646" s="30">
        <v>851311</v>
      </c>
      <c r="S646" s="32" t="s">
        <v>772</v>
      </c>
      <c r="T646" s="30" t="s">
        <v>77</v>
      </c>
      <c r="U646" s="31">
        <v>1</v>
      </c>
      <c r="V646" s="33">
        <v>15</v>
      </c>
      <c r="W646" s="60">
        <v>15</v>
      </c>
      <c r="X646" s="30">
        <v>2014</v>
      </c>
      <c r="Y646" s="30" t="s">
        <v>185</v>
      </c>
      <c r="Z646" s="30">
        <v>2014</v>
      </c>
      <c r="AA646" s="30" t="s">
        <v>185</v>
      </c>
      <c r="AB646" s="30">
        <v>2014</v>
      </c>
      <c r="AC646" s="30" t="s">
        <v>185</v>
      </c>
      <c r="AD646" s="30">
        <v>2014</v>
      </c>
      <c r="AE646" s="30" t="s">
        <v>131</v>
      </c>
      <c r="AF646" s="30">
        <v>2014</v>
      </c>
      <c r="AG646" s="30" t="s">
        <v>131</v>
      </c>
      <c r="AH646" s="30">
        <v>2015</v>
      </c>
      <c r="AI646" s="30" t="s">
        <v>131</v>
      </c>
      <c r="AJ646" s="31" t="s">
        <v>256</v>
      </c>
      <c r="AK646" s="30" t="s">
        <v>83</v>
      </c>
      <c r="AL646" s="30" t="s">
        <v>141</v>
      </c>
      <c r="AM646" s="30" t="s">
        <v>288</v>
      </c>
      <c r="AN646" s="30" t="s">
        <v>289</v>
      </c>
      <c r="AO646" s="61"/>
      <c r="AP646" s="30"/>
      <c r="AQ646" s="30" t="s">
        <v>537</v>
      </c>
    </row>
    <row r="647" spans="1:54" ht="101.25" customHeight="1">
      <c r="A647" s="27">
        <f t="shared" si="39"/>
        <v>622</v>
      </c>
      <c r="B647" s="28" t="s">
        <v>2616</v>
      </c>
      <c r="C647" s="29" t="s">
        <v>2162</v>
      </c>
      <c r="D647" s="30" t="s">
        <v>141</v>
      </c>
      <c r="E647" s="31"/>
      <c r="F647" s="30" t="s">
        <v>539</v>
      </c>
      <c r="G647" s="31" t="s">
        <v>1310</v>
      </c>
      <c r="H647" s="30"/>
      <c r="I647" s="31" t="s">
        <v>1310</v>
      </c>
      <c r="J647" s="31" t="s">
        <v>1310</v>
      </c>
      <c r="K647" s="32" t="s">
        <v>391</v>
      </c>
      <c r="L647" s="30" t="s">
        <v>150</v>
      </c>
      <c r="M647" s="31" t="s">
        <v>2617</v>
      </c>
      <c r="N647" s="31" t="s">
        <v>2617</v>
      </c>
      <c r="O647" s="30" t="s">
        <v>1350</v>
      </c>
      <c r="P647" s="30" t="s">
        <v>141</v>
      </c>
      <c r="Q647" s="32" t="s">
        <v>2618</v>
      </c>
      <c r="R647" s="30" t="s">
        <v>2619</v>
      </c>
      <c r="S647" s="32" t="s">
        <v>772</v>
      </c>
      <c r="T647" s="30" t="s">
        <v>77</v>
      </c>
      <c r="U647" s="31">
        <v>1</v>
      </c>
      <c r="V647" s="33">
        <v>300</v>
      </c>
      <c r="W647" s="60">
        <v>300</v>
      </c>
      <c r="X647" s="30">
        <v>2014</v>
      </c>
      <c r="Y647" s="30" t="s">
        <v>185</v>
      </c>
      <c r="Z647" s="30">
        <v>2014</v>
      </c>
      <c r="AA647" s="30" t="s">
        <v>131</v>
      </c>
      <c r="AB647" s="30">
        <v>2014</v>
      </c>
      <c r="AC647" s="30" t="s">
        <v>104</v>
      </c>
      <c r="AD647" s="30">
        <v>2014</v>
      </c>
      <c r="AE647" s="30" t="s">
        <v>106</v>
      </c>
      <c r="AF647" s="30">
        <v>2014</v>
      </c>
      <c r="AG647" s="30" t="s">
        <v>92</v>
      </c>
      <c r="AH647" s="30">
        <v>2015</v>
      </c>
      <c r="AI647" s="30" t="s">
        <v>92</v>
      </c>
      <c r="AJ647" s="31" t="s">
        <v>107</v>
      </c>
      <c r="AK647" s="30" t="s">
        <v>108</v>
      </c>
      <c r="AL647" s="30" t="s">
        <v>141</v>
      </c>
      <c r="AM647" s="30" t="s">
        <v>288</v>
      </c>
      <c r="AN647" s="30" t="s">
        <v>289</v>
      </c>
      <c r="AO647" s="61"/>
      <c r="AP647" s="30"/>
      <c r="AQ647" s="30" t="s">
        <v>537</v>
      </c>
    </row>
    <row r="648" spans="1:54" s="91" customFormat="1" ht="60" customHeight="1">
      <c r="A648" s="27">
        <f t="shared" si="39"/>
        <v>623</v>
      </c>
      <c r="B648" s="28" t="s">
        <v>2620</v>
      </c>
      <c r="C648" s="29" t="s">
        <v>2162</v>
      </c>
      <c r="D648" s="30" t="s">
        <v>141</v>
      </c>
      <c r="E648" s="31"/>
      <c r="F648" s="30" t="s">
        <v>539</v>
      </c>
      <c r="G648" s="31" t="s">
        <v>731</v>
      </c>
      <c r="H648" s="30" t="s">
        <v>934</v>
      </c>
      <c r="I648" s="31" t="str">
        <f t="shared" ref="I648:I660" si="40">G648</f>
        <v>УпоРП</v>
      </c>
      <c r="J648" s="31" t="str">
        <f>I648</f>
        <v>УпоРП</v>
      </c>
      <c r="K648" s="31" t="s">
        <v>238</v>
      </c>
      <c r="L648" s="31" t="s">
        <v>404</v>
      </c>
      <c r="M648" s="31" t="s">
        <v>2621</v>
      </c>
      <c r="N648" s="31" t="str">
        <f t="shared" ref="N648:N664" si="41">M648</f>
        <v>Выбор компании для выполнения определенных Техническим заданием отдельных видов работ по подготовке площадок размещения в Крымском федеральном округе (далее – КФО)</v>
      </c>
      <c r="O648" s="30" t="s">
        <v>2622</v>
      </c>
      <c r="P648" s="30" t="s">
        <v>141</v>
      </c>
      <c r="Q648" s="30" t="s">
        <v>2446</v>
      </c>
      <c r="R648" s="30">
        <v>456052</v>
      </c>
      <c r="S648" s="30">
        <v>642</v>
      </c>
      <c r="T648" s="30" t="s">
        <v>77</v>
      </c>
      <c r="U648" s="31">
        <v>1</v>
      </c>
      <c r="V648" s="33">
        <v>81889.623999999996</v>
      </c>
      <c r="W648" s="60">
        <f>V648/12*12</f>
        <v>81889.623999999996</v>
      </c>
      <c r="X648" s="30">
        <v>2014</v>
      </c>
      <c r="Y648" s="30" t="s">
        <v>78</v>
      </c>
      <c r="Z648" s="30">
        <v>2014</v>
      </c>
      <c r="AA648" s="30" t="s">
        <v>78</v>
      </c>
      <c r="AB648" s="30">
        <v>2014</v>
      </c>
      <c r="AC648" s="30" t="s">
        <v>78</v>
      </c>
      <c r="AD648" s="30">
        <v>2014</v>
      </c>
      <c r="AE648" s="30" t="s">
        <v>78</v>
      </c>
      <c r="AF648" s="30">
        <v>2014</v>
      </c>
      <c r="AG648" s="30" t="s">
        <v>78</v>
      </c>
      <c r="AH648" s="30">
        <v>2014</v>
      </c>
      <c r="AI648" s="30" t="s">
        <v>79</v>
      </c>
      <c r="AJ648" s="31" t="s">
        <v>82</v>
      </c>
      <c r="AK648" s="30" t="s">
        <v>83</v>
      </c>
      <c r="AL648" s="30" t="s">
        <v>141</v>
      </c>
      <c r="AM648" s="30" t="s">
        <v>288</v>
      </c>
      <c r="AN648" s="30" t="s">
        <v>289</v>
      </c>
      <c r="AO648" s="61" t="s">
        <v>2623</v>
      </c>
      <c r="AP648" s="30" t="s">
        <v>141</v>
      </c>
      <c r="AQ648" s="89" t="s">
        <v>2624</v>
      </c>
      <c r="AR648" s="30"/>
      <c r="AS648" s="93" t="s">
        <v>2344</v>
      </c>
      <c r="AT648" s="90"/>
      <c r="AU648" s="90"/>
      <c r="AV648" s="90"/>
      <c r="AW648" s="90"/>
      <c r="AX648" s="90"/>
      <c r="AY648" s="90"/>
      <c r="AZ648" s="90"/>
      <c r="BA648" s="90"/>
      <c r="BB648" s="90"/>
    </row>
    <row r="649" spans="1:54" ht="69.75" customHeight="1">
      <c r="A649" s="27">
        <f t="shared" si="39"/>
        <v>624</v>
      </c>
      <c r="B649" s="28" t="s">
        <v>2625</v>
      </c>
      <c r="C649" s="29" t="s">
        <v>2162</v>
      </c>
      <c r="D649" s="30" t="s">
        <v>141</v>
      </c>
      <c r="E649" s="31"/>
      <c r="F649" s="30" t="s">
        <v>539</v>
      </c>
      <c r="G649" s="67" t="s">
        <v>1347</v>
      </c>
      <c r="H649" s="30" t="s">
        <v>934</v>
      </c>
      <c r="I649" s="67" t="str">
        <f t="shared" si="40"/>
        <v>ОП Юг</v>
      </c>
      <c r="J649" s="67" t="s">
        <v>1453</v>
      </c>
      <c r="K649" s="32" t="s">
        <v>228</v>
      </c>
      <c r="L649" s="30" t="s">
        <v>229</v>
      </c>
      <c r="M649" s="31" t="s">
        <v>2626</v>
      </c>
      <c r="N649" s="31" t="str">
        <f t="shared" si="41"/>
        <v>Оказание услуг по перевозке пассажиров</v>
      </c>
      <c r="O649" s="30" t="s">
        <v>1531</v>
      </c>
      <c r="P649" s="30" t="s">
        <v>141</v>
      </c>
      <c r="Q649" s="30" t="s">
        <v>1532</v>
      </c>
      <c r="R649" s="30">
        <v>6022000</v>
      </c>
      <c r="S649" s="30">
        <v>642</v>
      </c>
      <c r="T649" s="30" t="s">
        <v>77</v>
      </c>
      <c r="U649" s="31">
        <v>1</v>
      </c>
      <c r="V649" s="33">
        <v>70</v>
      </c>
      <c r="W649" s="33">
        <f>V649</f>
        <v>70</v>
      </c>
      <c r="X649" s="31">
        <v>2014</v>
      </c>
      <c r="Y649" s="31" t="s">
        <v>80</v>
      </c>
      <c r="Z649" s="31">
        <v>2014</v>
      </c>
      <c r="AA649" s="31" t="s">
        <v>80</v>
      </c>
      <c r="AB649" s="31">
        <v>2014</v>
      </c>
      <c r="AC649" s="31" t="s">
        <v>80</v>
      </c>
      <c r="AD649" s="31">
        <v>2014</v>
      </c>
      <c r="AE649" s="31" t="s">
        <v>80</v>
      </c>
      <c r="AF649" s="31">
        <v>2014</v>
      </c>
      <c r="AG649" s="31" t="s">
        <v>80</v>
      </c>
      <c r="AH649" s="31">
        <v>2014</v>
      </c>
      <c r="AI649" s="31" t="s">
        <v>92</v>
      </c>
      <c r="AJ649" s="31" t="s">
        <v>256</v>
      </c>
      <c r="AK649" s="31" t="s">
        <v>83</v>
      </c>
      <c r="AL649" s="31"/>
      <c r="AM649" s="31" t="s">
        <v>288</v>
      </c>
      <c r="AN649" s="31" t="s">
        <v>289</v>
      </c>
      <c r="AO649" s="31"/>
      <c r="AP649" s="31" t="s">
        <v>626</v>
      </c>
      <c r="AQ649" s="30" t="s">
        <v>360</v>
      </c>
    </row>
    <row r="650" spans="1:54" s="91" customFormat="1" ht="60" customHeight="1">
      <c r="A650" s="27">
        <f t="shared" si="39"/>
        <v>625</v>
      </c>
      <c r="B650" s="28" t="s">
        <v>2627</v>
      </c>
      <c r="C650" s="29" t="s">
        <v>2162</v>
      </c>
      <c r="D650" s="30" t="s">
        <v>141</v>
      </c>
      <c r="E650" s="31"/>
      <c r="F650" s="30" t="s">
        <v>539</v>
      </c>
      <c r="G650" s="31" t="s">
        <v>731</v>
      </c>
      <c r="H650" s="30" t="s">
        <v>934</v>
      </c>
      <c r="I650" s="31" t="str">
        <f t="shared" si="40"/>
        <v>УпоРП</v>
      </c>
      <c r="J650" s="31" t="str">
        <f>I650</f>
        <v>УпоРП</v>
      </c>
      <c r="K650" s="31" t="s">
        <v>238</v>
      </c>
      <c r="L650" s="31" t="s">
        <v>404</v>
      </c>
      <c r="M650" s="31" t="s">
        <v>2628</v>
      </c>
      <c r="N650" s="31" t="str">
        <f t="shared" si="41"/>
        <v>Поставка емкостей на объекты строительства в Крымском федеральном округе</v>
      </c>
      <c r="O650" s="30" t="s">
        <v>2566</v>
      </c>
      <c r="P650" s="30" t="s">
        <v>141</v>
      </c>
      <c r="Q650" s="30" t="s">
        <v>2567</v>
      </c>
      <c r="R650" s="30">
        <v>2811760</v>
      </c>
      <c r="S650" s="32" t="s">
        <v>2526</v>
      </c>
      <c r="T650" s="30"/>
      <c r="U650" s="31">
        <v>1</v>
      </c>
      <c r="V650" s="33">
        <v>5600</v>
      </c>
      <c r="W650" s="60">
        <f>V650/12*12</f>
        <v>5600</v>
      </c>
      <c r="X650" s="30">
        <v>2014</v>
      </c>
      <c r="Y650" s="30" t="s">
        <v>80</v>
      </c>
      <c r="Z650" s="30">
        <v>2014</v>
      </c>
      <c r="AA650" s="30" t="s">
        <v>80</v>
      </c>
      <c r="AB650" s="30">
        <v>2014</v>
      </c>
      <c r="AC650" s="30" t="s">
        <v>80</v>
      </c>
      <c r="AD650" s="30">
        <v>2014</v>
      </c>
      <c r="AE650" s="30" t="s">
        <v>80</v>
      </c>
      <c r="AF650" s="30">
        <v>2014</v>
      </c>
      <c r="AG650" s="30" t="s">
        <v>80</v>
      </c>
      <c r="AH650" s="30">
        <v>2014</v>
      </c>
      <c r="AI650" s="30" t="s">
        <v>80</v>
      </c>
      <c r="AJ650" s="31" t="s">
        <v>2393</v>
      </c>
      <c r="AK650" s="30" t="s">
        <v>108</v>
      </c>
      <c r="AL650" s="30" t="s">
        <v>141</v>
      </c>
      <c r="AM650" s="30" t="s">
        <v>288</v>
      </c>
      <c r="AN650" s="30" t="s">
        <v>289</v>
      </c>
      <c r="AO650" s="61"/>
      <c r="AP650" s="30" t="s">
        <v>141</v>
      </c>
      <c r="AQ650" s="89" t="s">
        <v>360</v>
      </c>
      <c r="AR650" s="89"/>
      <c r="AS650" s="93" t="s">
        <v>2344</v>
      </c>
      <c r="AT650" s="90"/>
      <c r="AU650" s="90"/>
      <c r="AV650" s="90"/>
      <c r="AW650" s="90"/>
      <c r="AX650" s="90"/>
      <c r="AY650" s="90"/>
      <c r="AZ650" s="90"/>
      <c r="BA650" s="90"/>
      <c r="BB650" s="90"/>
    </row>
    <row r="651" spans="1:54" s="91" customFormat="1" ht="54" customHeight="1">
      <c r="A651" s="27">
        <f t="shared" si="39"/>
        <v>626</v>
      </c>
      <c r="B651" s="28" t="s">
        <v>2629</v>
      </c>
      <c r="C651" s="29" t="s">
        <v>2162</v>
      </c>
      <c r="D651" s="30" t="s">
        <v>141</v>
      </c>
      <c r="E651" s="31"/>
      <c r="F651" s="30" t="s">
        <v>539</v>
      </c>
      <c r="G651" s="31" t="s">
        <v>70</v>
      </c>
      <c r="H651" s="30" t="s">
        <v>934</v>
      </c>
      <c r="I651" s="31" t="str">
        <f t="shared" si="40"/>
        <v>ТМО</v>
      </c>
      <c r="J651" s="31" t="str">
        <f>I651</f>
        <v>ТМО</v>
      </c>
      <c r="K651" s="31"/>
      <c r="L651" s="31" t="s">
        <v>2338</v>
      </c>
      <c r="M651" s="31" t="s">
        <v>2630</v>
      </c>
      <c r="N651" s="31" t="str">
        <f t="shared" si="41"/>
        <v>Закупка масел для маслонаполненного оборудования мобильных ГТЭС, размещаемых в Крымском федеральном округе</v>
      </c>
      <c r="O651" s="30" t="s">
        <v>2631</v>
      </c>
      <c r="P651" s="30" t="s">
        <v>141</v>
      </c>
      <c r="Q651" s="30" t="s">
        <v>2632</v>
      </c>
      <c r="R651" s="30">
        <v>5150070</v>
      </c>
      <c r="S651" s="30">
        <v>796</v>
      </c>
      <c r="T651" s="30" t="s">
        <v>191</v>
      </c>
      <c r="U651" s="31">
        <v>2043</v>
      </c>
      <c r="V651" s="33">
        <v>3000</v>
      </c>
      <c r="W651" s="60">
        <f>V651/12*12</f>
        <v>3000</v>
      </c>
      <c r="X651" s="30">
        <v>2014</v>
      </c>
      <c r="Y651" s="30" t="s">
        <v>79</v>
      </c>
      <c r="Z651" s="30">
        <v>2014</v>
      </c>
      <c r="AA651" s="30" t="s">
        <v>79</v>
      </c>
      <c r="AB651" s="30">
        <v>2014</v>
      </c>
      <c r="AC651" s="30" t="s">
        <v>79</v>
      </c>
      <c r="AD651" s="30">
        <v>2014</v>
      </c>
      <c r="AE651" s="30" t="s">
        <v>80</v>
      </c>
      <c r="AF651" s="30">
        <v>2014</v>
      </c>
      <c r="AG651" s="30" t="s">
        <v>81</v>
      </c>
      <c r="AH651" s="30">
        <v>2014</v>
      </c>
      <c r="AI651" s="30" t="s">
        <v>81</v>
      </c>
      <c r="AJ651" s="31" t="s">
        <v>107</v>
      </c>
      <c r="AK651" s="30" t="s">
        <v>108</v>
      </c>
      <c r="AL651" s="30" t="s">
        <v>141</v>
      </c>
      <c r="AM651" s="30" t="s">
        <v>288</v>
      </c>
      <c r="AN651" s="30" t="s">
        <v>289</v>
      </c>
      <c r="AO651" s="61"/>
      <c r="AP651" s="30" t="s">
        <v>141</v>
      </c>
      <c r="AQ651" s="89" t="s">
        <v>360</v>
      </c>
      <c r="AR651" s="89"/>
      <c r="AS651" s="93" t="s">
        <v>2344</v>
      </c>
      <c r="AT651" s="90"/>
      <c r="AU651" s="90"/>
      <c r="AV651" s="90"/>
      <c r="AW651" s="90"/>
      <c r="AX651" s="90"/>
      <c r="AY651" s="90"/>
      <c r="AZ651" s="90"/>
      <c r="BA651" s="90"/>
      <c r="BB651" s="90"/>
    </row>
    <row r="652" spans="1:54" s="91" customFormat="1" ht="60" customHeight="1">
      <c r="A652" s="27">
        <f t="shared" si="39"/>
        <v>627</v>
      </c>
      <c r="B652" s="28" t="s">
        <v>2633</v>
      </c>
      <c r="C652" s="29" t="s">
        <v>2162</v>
      </c>
      <c r="D652" s="30" t="s">
        <v>141</v>
      </c>
      <c r="E652" s="31"/>
      <c r="F652" s="30" t="s">
        <v>539</v>
      </c>
      <c r="G652" s="31" t="s">
        <v>540</v>
      </c>
      <c r="H652" s="30" t="s">
        <v>934</v>
      </c>
      <c r="I652" s="31" t="str">
        <f t="shared" si="40"/>
        <v>Служба по ОТиПБ</v>
      </c>
      <c r="J652" s="31" t="str">
        <f>I652</f>
        <v>Служба по ОТиПБ</v>
      </c>
      <c r="K652" s="31" t="s">
        <v>238</v>
      </c>
      <c r="L652" s="31" t="s">
        <v>404</v>
      </c>
      <c r="M652" s="31" t="s">
        <v>2634</v>
      </c>
      <c r="N652" s="31" t="str">
        <f t="shared" si="41"/>
        <v>Оказание услуги по проведению специальной оценки условий труда</v>
      </c>
      <c r="O652" s="30" t="s">
        <v>2635</v>
      </c>
      <c r="P652" s="30" t="s">
        <v>141</v>
      </c>
      <c r="Q652" s="30" t="s">
        <v>1527</v>
      </c>
      <c r="R652" s="30">
        <v>7420000</v>
      </c>
      <c r="S652" s="32" t="s">
        <v>772</v>
      </c>
      <c r="T652" s="30" t="s">
        <v>77</v>
      </c>
      <c r="U652" s="31">
        <v>1</v>
      </c>
      <c r="V652" s="33">
        <v>150</v>
      </c>
      <c r="W652" s="60">
        <f>V652/12*12</f>
        <v>150</v>
      </c>
      <c r="X652" s="30">
        <v>2014</v>
      </c>
      <c r="Y652" s="30" t="s">
        <v>79</v>
      </c>
      <c r="Z652" s="30">
        <v>2014</v>
      </c>
      <c r="AA652" s="30" t="s">
        <v>80</v>
      </c>
      <c r="AB652" s="30">
        <v>2014</v>
      </c>
      <c r="AC652" s="30" t="s">
        <v>80</v>
      </c>
      <c r="AD652" s="30">
        <v>2014</v>
      </c>
      <c r="AE652" s="30" t="s">
        <v>80</v>
      </c>
      <c r="AF652" s="30">
        <v>2014</v>
      </c>
      <c r="AG652" s="30" t="s">
        <v>81</v>
      </c>
      <c r="AH652" s="30">
        <v>2015</v>
      </c>
      <c r="AI652" s="30" t="s">
        <v>81</v>
      </c>
      <c r="AJ652" s="31" t="s">
        <v>107</v>
      </c>
      <c r="AK652" s="30" t="s">
        <v>108</v>
      </c>
      <c r="AL652" s="30" t="s">
        <v>141</v>
      </c>
      <c r="AM652" s="30" t="s">
        <v>288</v>
      </c>
      <c r="AN652" s="30" t="s">
        <v>289</v>
      </c>
      <c r="AO652" s="61"/>
      <c r="AP652" s="30" t="s">
        <v>141</v>
      </c>
      <c r="AQ652" s="89" t="s">
        <v>360</v>
      </c>
      <c r="AR652" s="30"/>
      <c r="AS652" s="90"/>
      <c r="AT652" s="90"/>
      <c r="AU652" s="90"/>
      <c r="AV652" s="90"/>
      <c r="AW652" s="90"/>
      <c r="AX652" s="90"/>
      <c r="AY652" s="90"/>
      <c r="AZ652" s="90"/>
      <c r="BA652" s="90"/>
      <c r="BB652" s="90"/>
    </row>
    <row r="653" spans="1:54" ht="52.5" customHeight="1">
      <c r="A653" s="27">
        <f t="shared" si="39"/>
        <v>628</v>
      </c>
      <c r="B653" s="28" t="s">
        <v>2636</v>
      </c>
      <c r="C653" s="29" t="s">
        <v>2162</v>
      </c>
      <c r="D653" s="30" t="s">
        <v>141</v>
      </c>
      <c r="E653" s="31"/>
      <c r="F653" s="30" t="s">
        <v>539</v>
      </c>
      <c r="G653" s="67" t="s">
        <v>1347</v>
      </c>
      <c r="H653" s="30" t="s">
        <v>934</v>
      </c>
      <c r="I653" s="67" t="str">
        <f t="shared" si="40"/>
        <v>ОП Юг</v>
      </c>
      <c r="J653" s="67" t="s">
        <v>1453</v>
      </c>
      <c r="K653" s="32" t="s">
        <v>228</v>
      </c>
      <c r="L653" s="30" t="s">
        <v>229</v>
      </c>
      <c r="M653" s="31" t="s">
        <v>2637</v>
      </c>
      <c r="N653" s="31" t="str">
        <f t="shared" si="41"/>
        <v>Услуги по организации поставки топлива для служебного автомобиля с помощью топливных карт</v>
      </c>
      <c r="O653" s="30" t="s">
        <v>1463</v>
      </c>
      <c r="P653" s="30" t="s">
        <v>141</v>
      </c>
      <c r="Q653" s="30" t="s">
        <v>1464</v>
      </c>
      <c r="R653" s="30">
        <v>5050000</v>
      </c>
      <c r="S653" s="30">
        <v>642</v>
      </c>
      <c r="T653" s="30" t="s">
        <v>77</v>
      </c>
      <c r="U653" s="31">
        <v>1</v>
      </c>
      <c r="V653" s="33">
        <v>350</v>
      </c>
      <c r="W653" s="33">
        <f>V653</f>
        <v>350</v>
      </c>
      <c r="X653" s="31">
        <v>2014</v>
      </c>
      <c r="Y653" s="31" t="s">
        <v>80</v>
      </c>
      <c r="Z653" s="31">
        <v>2014</v>
      </c>
      <c r="AA653" s="31" t="s">
        <v>81</v>
      </c>
      <c r="AB653" s="31">
        <v>2014</v>
      </c>
      <c r="AC653" s="31" t="s">
        <v>81</v>
      </c>
      <c r="AD653" s="31">
        <v>2014</v>
      </c>
      <c r="AE653" s="31" t="s">
        <v>185</v>
      </c>
      <c r="AF653" s="31">
        <v>2014</v>
      </c>
      <c r="AG653" s="31" t="s">
        <v>131</v>
      </c>
      <c r="AH653" s="31">
        <v>2015</v>
      </c>
      <c r="AI653" s="31" t="s">
        <v>185</v>
      </c>
      <c r="AJ653" s="31" t="s">
        <v>107</v>
      </c>
      <c r="AK653" s="31" t="s">
        <v>108</v>
      </c>
      <c r="AL653" s="31"/>
      <c r="AM653" s="31" t="s">
        <v>288</v>
      </c>
      <c r="AN653" s="31" t="s">
        <v>289</v>
      </c>
      <c r="AO653" s="31"/>
      <c r="AP653" s="31" t="s">
        <v>626</v>
      </c>
      <c r="AQ653" s="30" t="s">
        <v>360</v>
      </c>
    </row>
    <row r="654" spans="1:54" s="91" customFormat="1" ht="51" customHeight="1">
      <c r="A654" s="27">
        <f t="shared" si="39"/>
        <v>629</v>
      </c>
      <c r="B654" s="28" t="s">
        <v>2638</v>
      </c>
      <c r="C654" s="29" t="s">
        <v>2162</v>
      </c>
      <c r="D654" s="30" t="s">
        <v>141</v>
      </c>
      <c r="E654" s="31"/>
      <c r="F654" s="30" t="s">
        <v>539</v>
      </c>
      <c r="G654" s="31" t="s">
        <v>2639</v>
      </c>
      <c r="H654" s="30" t="s">
        <v>934</v>
      </c>
      <c r="I654" s="31" t="str">
        <f t="shared" si="40"/>
        <v>САСДТУ</v>
      </c>
      <c r="J654" s="31" t="str">
        <f>I654</f>
        <v>САСДТУ</v>
      </c>
      <c r="K654" s="31">
        <v>35000000000</v>
      </c>
      <c r="L654" s="31" t="s">
        <v>2338</v>
      </c>
      <c r="M654" s="31" t="s">
        <v>2640</v>
      </c>
      <c r="N654" s="31" t="str">
        <f t="shared" si="41"/>
        <v>Услуги связи (резервные каналы связи)» на площадках размещения мобильных ГТЭС в Крымском федеральном округе</v>
      </c>
      <c r="O654" s="30" t="s">
        <v>2641</v>
      </c>
      <c r="P654" s="30" t="s">
        <v>141</v>
      </c>
      <c r="Q654" s="30" t="s">
        <v>377</v>
      </c>
      <c r="R654" s="30">
        <v>3222000</v>
      </c>
      <c r="S654" s="32" t="s">
        <v>772</v>
      </c>
      <c r="T654" s="30" t="s">
        <v>77</v>
      </c>
      <c r="U654" s="31">
        <v>1</v>
      </c>
      <c r="V654" s="33">
        <v>1500</v>
      </c>
      <c r="W654" s="60">
        <f>V654/12*12</f>
        <v>1500</v>
      </c>
      <c r="X654" s="30">
        <v>2014</v>
      </c>
      <c r="Y654" s="30" t="s">
        <v>81</v>
      </c>
      <c r="Z654" s="30">
        <v>2014</v>
      </c>
      <c r="AA654" s="30" t="s">
        <v>81</v>
      </c>
      <c r="AB654" s="30">
        <v>2014</v>
      </c>
      <c r="AC654" s="30" t="s">
        <v>81</v>
      </c>
      <c r="AD654" s="30">
        <v>2014</v>
      </c>
      <c r="AE654" s="30" t="s">
        <v>81</v>
      </c>
      <c r="AF654" s="30">
        <v>2014</v>
      </c>
      <c r="AG654" s="30" t="s">
        <v>81</v>
      </c>
      <c r="AH654" s="30">
        <v>2015</v>
      </c>
      <c r="AI654" s="30" t="s">
        <v>80</v>
      </c>
      <c r="AJ654" s="31" t="s">
        <v>107</v>
      </c>
      <c r="AK654" s="30" t="s">
        <v>108</v>
      </c>
      <c r="AL654" s="30" t="s">
        <v>141</v>
      </c>
      <c r="AM654" s="30" t="s">
        <v>288</v>
      </c>
      <c r="AN654" s="30" t="s">
        <v>289</v>
      </c>
      <c r="AO654" s="61"/>
      <c r="AP654" s="30" t="s">
        <v>141</v>
      </c>
      <c r="AQ654" s="89" t="s">
        <v>360</v>
      </c>
      <c r="AR654" s="89"/>
      <c r="AS654" s="93" t="s">
        <v>2344</v>
      </c>
      <c r="AT654" s="90"/>
      <c r="AU654" s="90"/>
      <c r="AV654" s="90"/>
      <c r="AW654" s="90"/>
      <c r="AX654" s="90"/>
      <c r="AY654" s="90"/>
      <c r="AZ654" s="90"/>
      <c r="BA654" s="90"/>
      <c r="BB654" s="90"/>
    </row>
    <row r="655" spans="1:54" ht="83.25" customHeight="1">
      <c r="A655" s="27">
        <f t="shared" si="39"/>
        <v>630</v>
      </c>
      <c r="B655" s="28" t="s">
        <v>2642</v>
      </c>
      <c r="C655" s="29" t="s">
        <v>2162</v>
      </c>
      <c r="D655" s="30" t="s">
        <v>141</v>
      </c>
      <c r="E655" s="31"/>
      <c r="F655" s="30" t="s">
        <v>539</v>
      </c>
      <c r="G655" s="31" t="s">
        <v>292</v>
      </c>
      <c r="H655" s="30"/>
      <c r="I655" s="31" t="str">
        <f t="shared" si="40"/>
        <v>ОП Калининград</v>
      </c>
      <c r="J655" s="31" t="str">
        <f>I655</f>
        <v>ОП Калининград</v>
      </c>
      <c r="K655" s="31">
        <v>27401000000</v>
      </c>
      <c r="L655" s="31" t="s">
        <v>1124</v>
      </c>
      <c r="M655" s="31" t="s">
        <v>2643</v>
      </c>
      <c r="N655" s="31" t="str">
        <f t="shared" si="41"/>
        <v>Поставка оборудования, инструмента и расходных материалов для нужд Обособленного подразделения «Мобильные ГТЭС Калининград»</v>
      </c>
      <c r="O655" s="30" t="s">
        <v>2644</v>
      </c>
      <c r="P655" s="30" t="s">
        <v>141</v>
      </c>
      <c r="Q655" s="32" t="s">
        <v>2645</v>
      </c>
      <c r="R655" s="30">
        <v>2893180</v>
      </c>
      <c r="S655" s="32" t="s">
        <v>772</v>
      </c>
      <c r="T655" s="30" t="s">
        <v>77</v>
      </c>
      <c r="U655" s="31">
        <v>1</v>
      </c>
      <c r="V655" s="33">
        <v>178.5</v>
      </c>
      <c r="W655" s="60">
        <f>V655/12*12</f>
        <v>178.5</v>
      </c>
      <c r="X655" s="30">
        <v>2014</v>
      </c>
      <c r="Y655" s="30" t="s">
        <v>79</v>
      </c>
      <c r="Z655" s="30">
        <v>2014</v>
      </c>
      <c r="AA655" s="30" t="s">
        <v>80</v>
      </c>
      <c r="AB655" s="30">
        <v>2014</v>
      </c>
      <c r="AC655" s="30" t="s">
        <v>81</v>
      </c>
      <c r="AD655" s="30">
        <v>2014</v>
      </c>
      <c r="AE655" s="30" t="s">
        <v>185</v>
      </c>
      <c r="AF655" s="30">
        <v>2014</v>
      </c>
      <c r="AG655" s="30" t="s">
        <v>185</v>
      </c>
      <c r="AH655" s="30">
        <v>2014</v>
      </c>
      <c r="AI655" s="30" t="s">
        <v>131</v>
      </c>
      <c r="AJ655" s="31" t="s">
        <v>107</v>
      </c>
      <c r="AK655" s="30" t="s">
        <v>108</v>
      </c>
      <c r="AL655" s="30" t="s">
        <v>141</v>
      </c>
      <c r="AM655" s="30" t="s">
        <v>288</v>
      </c>
      <c r="AN655" s="30" t="s">
        <v>289</v>
      </c>
      <c r="AO655" s="61"/>
      <c r="AP655" s="30"/>
      <c r="AQ655" s="30" t="s">
        <v>360</v>
      </c>
    </row>
    <row r="656" spans="1:54" s="91" customFormat="1" ht="70.5" customHeight="1">
      <c r="A656" s="27">
        <f t="shared" si="39"/>
        <v>631</v>
      </c>
      <c r="B656" s="28" t="s">
        <v>2646</v>
      </c>
      <c r="C656" s="29" t="s">
        <v>2162</v>
      </c>
      <c r="D656" s="30" t="s">
        <v>141</v>
      </c>
      <c r="E656" s="31"/>
      <c r="F656" s="30" t="s">
        <v>539</v>
      </c>
      <c r="G656" s="31" t="s">
        <v>1046</v>
      </c>
      <c r="H656" s="30" t="s">
        <v>934</v>
      </c>
      <c r="I656" s="31" t="str">
        <f t="shared" si="40"/>
        <v>Служба по автотранспорту</v>
      </c>
      <c r="J656" s="31" t="str">
        <f>I656</f>
        <v>Служба по автотранспорту</v>
      </c>
      <c r="K656" s="31" t="s">
        <v>238</v>
      </c>
      <c r="L656" s="31" t="s">
        <v>404</v>
      </c>
      <c r="M656" s="31" t="s">
        <v>2647</v>
      </c>
      <c r="N656" s="31" t="str">
        <f t="shared" si="41"/>
        <v>Оказание услуг по заправке топливом автотранспортных средств на территории Крымского федерального округа»</v>
      </c>
      <c r="O656" s="30" t="s">
        <v>1136</v>
      </c>
      <c r="P656" s="30" t="s">
        <v>141</v>
      </c>
      <c r="Q656" s="30" t="s">
        <v>1105</v>
      </c>
      <c r="R656" s="30" t="s">
        <v>1105</v>
      </c>
      <c r="S656" s="30">
        <v>642</v>
      </c>
      <c r="T656" s="30" t="s">
        <v>77</v>
      </c>
      <c r="U656" s="31">
        <v>1</v>
      </c>
      <c r="V656" s="33">
        <v>4200</v>
      </c>
      <c r="W656" s="60">
        <f>V656/12*12</f>
        <v>4200</v>
      </c>
      <c r="X656" s="30">
        <v>2014</v>
      </c>
      <c r="Y656" s="30" t="s">
        <v>79</v>
      </c>
      <c r="Z656" s="30">
        <v>2014</v>
      </c>
      <c r="AA656" s="30" t="s">
        <v>79</v>
      </c>
      <c r="AB656" s="30">
        <v>2014</v>
      </c>
      <c r="AC656" s="30" t="s">
        <v>79</v>
      </c>
      <c r="AD656" s="30">
        <v>2014</v>
      </c>
      <c r="AE656" s="30" t="s">
        <v>80</v>
      </c>
      <c r="AF656" s="30">
        <v>2014</v>
      </c>
      <c r="AG656" s="30" t="s">
        <v>80</v>
      </c>
      <c r="AH656" s="30">
        <v>2015</v>
      </c>
      <c r="AI656" s="30" t="s">
        <v>80</v>
      </c>
      <c r="AJ656" s="31" t="s">
        <v>107</v>
      </c>
      <c r="AK656" s="30" t="s">
        <v>108</v>
      </c>
      <c r="AL656" s="30" t="s">
        <v>141</v>
      </c>
      <c r="AM656" s="30" t="s">
        <v>288</v>
      </c>
      <c r="AN656" s="30" t="s">
        <v>289</v>
      </c>
      <c r="AO656" s="61"/>
      <c r="AP656" s="30" t="s">
        <v>141</v>
      </c>
      <c r="AQ656" s="89" t="s">
        <v>360</v>
      </c>
      <c r="AR656" s="89"/>
      <c r="AS656" s="93" t="s">
        <v>2344</v>
      </c>
      <c r="AT656" s="90"/>
      <c r="AU656" s="90"/>
      <c r="AV656" s="90"/>
      <c r="AW656" s="90"/>
      <c r="AX656" s="90"/>
      <c r="AY656" s="90"/>
      <c r="AZ656" s="90"/>
      <c r="BA656" s="90"/>
      <c r="BB656" s="90"/>
    </row>
    <row r="657" spans="1:16383" ht="83.25" customHeight="1">
      <c r="A657" s="27">
        <f t="shared" si="39"/>
        <v>632</v>
      </c>
      <c r="B657" s="28" t="s">
        <v>2648</v>
      </c>
      <c r="C657" s="29" t="s">
        <v>2162</v>
      </c>
      <c r="D657" s="30" t="s">
        <v>141</v>
      </c>
      <c r="E657" s="31"/>
      <c r="F657" s="30" t="s">
        <v>539</v>
      </c>
      <c r="G657" s="31" t="s">
        <v>292</v>
      </c>
      <c r="H657" s="30"/>
      <c r="I657" s="31" t="str">
        <f t="shared" si="40"/>
        <v>ОП Калининград</v>
      </c>
      <c r="J657" s="31" t="str">
        <f>I657</f>
        <v>ОП Калининград</v>
      </c>
      <c r="K657" s="31">
        <v>27401000000</v>
      </c>
      <c r="L657" s="31" t="s">
        <v>1124</v>
      </c>
      <c r="M657" s="31" t="s">
        <v>2649</v>
      </c>
      <c r="N657" s="31" t="str">
        <f t="shared" si="41"/>
        <v>Оказание услуг по подаче и уборки вагонов - цистерн с нефтепродуктами, возврат порожних вагонов - цистерн ОАО "Мобильные ГТЭС"</v>
      </c>
      <c r="O657" s="30" t="s">
        <v>2650</v>
      </c>
      <c r="P657" s="30" t="s">
        <v>141</v>
      </c>
      <c r="Q657" s="32" t="s">
        <v>2651</v>
      </c>
      <c r="R657" s="30">
        <v>2320210</v>
      </c>
      <c r="S657" s="32" t="s">
        <v>772</v>
      </c>
      <c r="T657" s="30" t="s">
        <v>77</v>
      </c>
      <c r="U657" s="31">
        <v>1</v>
      </c>
      <c r="V657" s="33">
        <v>90</v>
      </c>
      <c r="W657" s="60">
        <f>V657/12*12</f>
        <v>90</v>
      </c>
      <c r="X657" s="30">
        <v>2014</v>
      </c>
      <c r="Y657" s="30" t="s">
        <v>80</v>
      </c>
      <c r="Z657" s="30">
        <v>2014</v>
      </c>
      <c r="AA657" s="30" t="s">
        <v>80</v>
      </c>
      <c r="AB657" s="30">
        <v>2014</v>
      </c>
      <c r="AC657" s="30" t="s">
        <v>81</v>
      </c>
      <c r="AD657" s="30">
        <v>2014</v>
      </c>
      <c r="AE657" s="30" t="s">
        <v>81</v>
      </c>
      <c r="AF657" s="30">
        <v>2014</v>
      </c>
      <c r="AG657" s="30" t="s">
        <v>81</v>
      </c>
      <c r="AH657" s="30">
        <v>2014</v>
      </c>
      <c r="AI657" s="30" t="s">
        <v>92</v>
      </c>
      <c r="AJ657" s="31" t="s">
        <v>256</v>
      </c>
      <c r="AK657" s="30" t="s">
        <v>83</v>
      </c>
      <c r="AL657" s="30" t="s">
        <v>141</v>
      </c>
      <c r="AM657" s="30" t="s">
        <v>288</v>
      </c>
      <c r="AN657" s="30" t="s">
        <v>289</v>
      </c>
      <c r="AO657" s="61"/>
      <c r="AP657" s="30"/>
      <c r="AQ657" s="30" t="s">
        <v>360</v>
      </c>
    </row>
    <row r="658" spans="1:16383" ht="52.5" customHeight="1">
      <c r="A658" s="27">
        <f t="shared" si="39"/>
        <v>633</v>
      </c>
      <c r="B658" s="28" t="s">
        <v>2652</v>
      </c>
      <c r="C658" s="29" t="s">
        <v>2162</v>
      </c>
      <c r="D658" s="30" t="s">
        <v>141</v>
      </c>
      <c r="E658" s="31"/>
      <c r="F658" s="30" t="s">
        <v>539</v>
      </c>
      <c r="G658" s="67" t="s">
        <v>1347</v>
      </c>
      <c r="H658" s="30" t="s">
        <v>934</v>
      </c>
      <c r="I658" s="67" t="str">
        <f t="shared" si="40"/>
        <v>ОП Юг</v>
      </c>
      <c r="J658" s="67" t="s">
        <v>1453</v>
      </c>
      <c r="K658" s="32" t="s">
        <v>228</v>
      </c>
      <c r="L658" s="30" t="s">
        <v>229</v>
      </c>
      <c r="M658" s="31" t="s">
        <v>2653</v>
      </c>
      <c r="N658" s="31" t="str">
        <f t="shared" si="41"/>
        <v>Услуг по стоянке топливозаправщиков в г. Новороссийске</v>
      </c>
      <c r="O658" s="30" t="s">
        <v>2654</v>
      </c>
      <c r="P658" s="30" t="s">
        <v>141</v>
      </c>
      <c r="Q658" s="30" t="s">
        <v>1994</v>
      </c>
      <c r="R658" s="30">
        <v>6322000</v>
      </c>
      <c r="S658" s="30">
        <v>642</v>
      </c>
      <c r="T658" s="30" t="s">
        <v>77</v>
      </c>
      <c r="U658" s="31">
        <v>1</v>
      </c>
      <c r="V658" s="33">
        <v>98</v>
      </c>
      <c r="W658" s="33">
        <f>V658</f>
        <v>98</v>
      </c>
      <c r="X658" s="31">
        <v>2014</v>
      </c>
      <c r="Y658" s="31" t="s">
        <v>80</v>
      </c>
      <c r="Z658" s="31">
        <v>2014</v>
      </c>
      <c r="AA658" s="31" t="s">
        <v>80</v>
      </c>
      <c r="AB658" s="31">
        <v>2014</v>
      </c>
      <c r="AC658" s="31" t="s">
        <v>80</v>
      </c>
      <c r="AD658" s="31">
        <v>2014</v>
      </c>
      <c r="AE658" s="31" t="s">
        <v>80</v>
      </c>
      <c r="AF658" s="31">
        <v>2014</v>
      </c>
      <c r="AG658" s="31" t="s">
        <v>80</v>
      </c>
      <c r="AH658" s="31">
        <v>2015</v>
      </c>
      <c r="AI658" s="31" t="s">
        <v>79</v>
      </c>
      <c r="AJ658" s="31" t="s">
        <v>256</v>
      </c>
      <c r="AK658" s="31" t="s">
        <v>83</v>
      </c>
      <c r="AL658" s="31"/>
      <c r="AM658" s="31" t="s">
        <v>288</v>
      </c>
      <c r="AN658" s="31" t="s">
        <v>289</v>
      </c>
      <c r="AO658" s="31"/>
      <c r="AP658" s="31" t="s">
        <v>626</v>
      </c>
      <c r="AQ658" s="30" t="s">
        <v>360</v>
      </c>
    </row>
    <row r="659" spans="1:16383" s="91" customFormat="1" ht="82.5" customHeight="1">
      <c r="A659" s="27">
        <f t="shared" si="39"/>
        <v>634</v>
      </c>
      <c r="B659" s="28" t="s">
        <v>2655</v>
      </c>
      <c r="C659" s="29" t="s">
        <v>2162</v>
      </c>
      <c r="D659" s="30" t="s">
        <v>141</v>
      </c>
      <c r="E659" s="31"/>
      <c r="F659" s="30" t="s">
        <v>539</v>
      </c>
      <c r="G659" s="31" t="s">
        <v>70</v>
      </c>
      <c r="H659" s="30" t="s">
        <v>934</v>
      </c>
      <c r="I659" s="31" t="str">
        <f t="shared" si="40"/>
        <v>ТМО</v>
      </c>
      <c r="J659" s="31" t="str">
        <f>I659</f>
        <v>ТМО</v>
      </c>
      <c r="K659" s="31"/>
      <c r="L659" s="31" t="s">
        <v>2338</v>
      </c>
      <c r="M659" s="31" t="s">
        <v>2656</v>
      </c>
      <c r="N659" s="31" t="str">
        <f t="shared" si="41"/>
        <v>Закупка дизельного топлива ЕВРО (ГОСТ Р 52368-2005) в количестве 4 200 (четыре тысячи двести) тонн для обеспечения бесперебойной работы мобильных ГТЭС, расположенных в Крымском федеральном округе</v>
      </c>
      <c r="O659" s="30" t="s">
        <v>2453</v>
      </c>
      <c r="P659" s="30" t="s">
        <v>141</v>
      </c>
      <c r="Q659" s="30" t="s">
        <v>2440</v>
      </c>
      <c r="R659" s="30" t="s">
        <v>2441</v>
      </c>
      <c r="S659" s="30">
        <v>158</v>
      </c>
      <c r="T659" s="30"/>
      <c r="U659" s="31">
        <v>4200</v>
      </c>
      <c r="V659" s="33">
        <v>147000</v>
      </c>
      <c r="W659" s="60">
        <f>V659/12*12</f>
        <v>147000</v>
      </c>
      <c r="X659" s="30">
        <v>2014</v>
      </c>
      <c r="Y659" s="30" t="s">
        <v>80</v>
      </c>
      <c r="Z659" s="30">
        <v>2014</v>
      </c>
      <c r="AA659" s="30" t="s">
        <v>80</v>
      </c>
      <c r="AB659" s="30">
        <v>2014</v>
      </c>
      <c r="AC659" s="30" t="s">
        <v>80</v>
      </c>
      <c r="AD659" s="30">
        <v>2014</v>
      </c>
      <c r="AE659" s="30" t="s">
        <v>80</v>
      </c>
      <c r="AF659" s="30">
        <v>2014</v>
      </c>
      <c r="AG659" s="30" t="s">
        <v>80</v>
      </c>
      <c r="AH659" s="30">
        <v>2014</v>
      </c>
      <c r="AI659" s="30" t="s">
        <v>81</v>
      </c>
      <c r="AJ659" s="31" t="s">
        <v>2454</v>
      </c>
      <c r="AK659" s="30" t="s">
        <v>108</v>
      </c>
      <c r="AL659" s="30" t="s">
        <v>141</v>
      </c>
      <c r="AM659" s="30" t="s">
        <v>288</v>
      </c>
      <c r="AN659" s="30" t="s">
        <v>289</v>
      </c>
      <c r="AO659" s="61"/>
      <c r="AP659" s="30" t="s">
        <v>141</v>
      </c>
      <c r="AQ659" s="89" t="s">
        <v>360</v>
      </c>
      <c r="AR659" s="89"/>
      <c r="AS659" s="93" t="s">
        <v>2344</v>
      </c>
      <c r="AT659" s="90"/>
      <c r="AU659" s="90"/>
      <c r="AV659" s="90"/>
      <c r="AW659" s="90"/>
      <c r="AX659" s="90"/>
      <c r="AY659" s="90"/>
      <c r="AZ659" s="90"/>
      <c r="BA659" s="90"/>
      <c r="BB659" s="90"/>
    </row>
    <row r="660" spans="1:16383" s="72" customFormat="1" ht="76.5" customHeight="1">
      <c r="A660" s="52">
        <f t="shared" si="39"/>
        <v>635</v>
      </c>
      <c r="B660" s="28" t="s">
        <v>2657</v>
      </c>
      <c r="C660" s="29" t="s">
        <v>2162</v>
      </c>
      <c r="D660" s="30" t="s">
        <v>141</v>
      </c>
      <c r="E660" s="31"/>
      <c r="F660" s="30" t="s">
        <v>539</v>
      </c>
      <c r="G660" s="31" t="s">
        <v>959</v>
      </c>
      <c r="H660" s="30" t="s">
        <v>934</v>
      </c>
      <c r="I660" s="31" t="str">
        <f t="shared" si="40"/>
        <v>ОИТС</v>
      </c>
      <c r="J660" s="31" t="str">
        <f>I660</f>
        <v>ОИТС</v>
      </c>
      <c r="K660" s="31"/>
      <c r="L660" s="31" t="s">
        <v>2338</v>
      </c>
      <c r="M660" s="31" t="s">
        <v>2658</v>
      </c>
      <c r="N660" s="31" t="str">
        <f t="shared" si="41"/>
        <v>Услуги местной, междугородней и международной телефонной связи для работы персонала ОАО «Мобильные ГТЭС» в г. Севастополь»</v>
      </c>
      <c r="O660" s="30" t="s">
        <v>961</v>
      </c>
      <c r="P660" s="30" t="s">
        <v>141</v>
      </c>
      <c r="Q660" s="30">
        <v>642</v>
      </c>
      <c r="R660" s="30">
        <v>6420000</v>
      </c>
      <c r="S660" s="30">
        <v>796</v>
      </c>
      <c r="T660" s="30" t="s">
        <v>191</v>
      </c>
      <c r="U660" s="31">
        <v>1</v>
      </c>
      <c r="V660" s="33">
        <v>360</v>
      </c>
      <c r="W660" s="60">
        <f>V660/12*12</f>
        <v>360</v>
      </c>
      <c r="X660" s="30">
        <v>2014</v>
      </c>
      <c r="Y660" s="30" t="s">
        <v>80</v>
      </c>
      <c r="Z660" s="30">
        <v>2014</v>
      </c>
      <c r="AA660" s="30" t="s">
        <v>80</v>
      </c>
      <c r="AB660" s="30">
        <v>2014</v>
      </c>
      <c r="AC660" s="30" t="s">
        <v>80</v>
      </c>
      <c r="AD660" s="30">
        <v>2014</v>
      </c>
      <c r="AE660" s="30" t="s">
        <v>81</v>
      </c>
      <c r="AF660" s="30">
        <v>2014</v>
      </c>
      <c r="AG660" s="30" t="s">
        <v>81</v>
      </c>
      <c r="AH660" s="30">
        <v>2015</v>
      </c>
      <c r="AI660" s="30" t="s">
        <v>81</v>
      </c>
      <c r="AJ660" s="31" t="s">
        <v>107</v>
      </c>
      <c r="AK660" s="30" t="s">
        <v>108</v>
      </c>
      <c r="AL660" s="30" t="s">
        <v>141</v>
      </c>
      <c r="AM660" s="30" t="s">
        <v>288</v>
      </c>
      <c r="AN660" s="30" t="s">
        <v>289</v>
      </c>
      <c r="AO660" s="61"/>
      <c r="AP660" s="30" t="s">
        <v>141</v>
      </c>
      <c r="AQ660" s="89" t="s">
        <v>360</v>
      </c>
      <c r="AR660" s="89"/>
      <c r="AS660" s="93" t="s">
        <v>2344</v>
      </c>
      <c r="AT660" s="62"/>
      <c r="AU660" s="62"/>
      <c r="AV660" s="62"/>
      <c r="AW660" s="62"/>
      <c r="AX660" s="62"/>
      <c r="AY660" s="62"/>
      <c r="AZ660" s="62"/>
      <c r="BA660" s="62"/>
      <c r="BB660" s="62"/>
    </row>
    <row r="661" spans="1:16383" ht="78.75" customHeight="1">
      <c r="A661" s="27">
        <f t="shared" si="39"/>
        <v>636</v>
      </c>
      <c r="B661" s="28" t="s">
        <v>2659</v>
      </c>
      <c r="C661" s="29" t="s">
        <v>2162</v>
      </c>
      <c r="D661" s="30" t="s">
        <v>141</v>
      </c>
      <c r="E661" s="31"/>
      <c r="F661" s="30" t="s">
        <v>539</v>
      </c>
      <c r="G661" s="31" t="s">
        <v>1310</v>
      </c>
      <c r="H661" s="30"/>
      <c r="I661" s="31" t="s">
        <v>1310</v>
      </c>
      <c r="J661" s="31" t="s">
        <v>1310</v>
      </c>
      <c r="K661" s="31"/>
      <c r="L661" s="31" t="s">
        <v>2338</v>
      </c>
      <c r="M661" s="31" t="s">
        <v>2660</v>
      </c>
      <c r="N661" s="31" t="str">
        <f t="shared" si="41"/>
        <v>Обеспечение сохранности оборудования и имущества ОАО «Мобильные ГТЭС» в период транспортировки к местам временного хранения и постоянного размещения в Крымском федеральном округе</v>
      </c>
      <c r="O661" s="30" t="s">
        <v>2661</v>
      </c>
      <c r="P661" s="30" t="s">
        <v>141</v>
      </c>
      <c r="Q661" s="32" t="s">
        <v>2598</v>
      </c>
      <c r="R661" s="30" t="s">
        <v>2301</v>
      </c>
      <c r="S661" s="32" t="s">
        <v>772</v>
      </c>
      <c r="T661" s="30" t="s">
        <v>77</v>
      </c>
      <c r="U661" s="31">
        <v>1</v>
      </c>
      <c r="V661" s="33">
        <v>1961.34</v>
      </c>
      <c r="W661" s="60">
        <f>V661</f>
        <v>1961.34</v>
      </c>
      <c r="X661" s="30">
        <v>2014</v>
      </c>
      <c r="Y661" s="30" t="s">
        <v>79</v>
      </c>
      <c r="Z661" s="30">
        <v>2014</v>
      </c>
      <c r="AA661" s="30" t="s">
        <v>79</v>
      </c>
      <c r="AB661" s="30">
        <v>2014</v>
      </c>
      <c r="AC661" s="30" t="s">
        <v>79</v>
      </c>
      <c r="AD661" s="30">
        <v>2014</v>
      </c>
      <c r="AE661" s="30" t="s">
        <v>79</v>
      </c>
      <c r="AF661" s="30">
        <v>2014</v>
      </c>
      <c r="AG661" s="30" t="s">
        <v>79</v>
      </c>
      <c r="AH661" s="30">
        <v>2014</v>
      </c>
      <c r="AI661" s="30" t="s">
        <v>81</v>
      </c>
      <c r="AJ661" s="31" t="s">
        <v>107</v>
      </c>
      <c r="AK661" s="30" t="s">
        <v>108</v>
      </c>
      <c r="AL661" s="30" t="s">
        <v>141</v>
      </c>
      <c r="AM661" s="30" t="s">
        <v>288</v>
      </c>
      <c r="AN661" s="30" t="s">
        <v>289</v>
      </c>
      <c r="AO661" s="61"/>
      <c r="AP661" s="30"/>
      <c r="AQ661" s="89" t="s">
        <v>360</v>
      </c>
      <c r="AR661" s="89"/>
      <c r="AS661" s="93" t="s">
        <v>2344</v>
      </c>
    </row>
    <row r="662" spans="1:16383" ht="78.75" customHeight="1">
      <c r="A662" s="27">
        <f t="shared" si="39"/>
        <v>637</v>
      </c>
      <c r="B662" s="28" t="s">
        <v>2662</v>
      </c>
      <c r="C662" s="29" t="s">
        <v>2162</v>
      </c>
      <c r="D662" s="30" t="s">
        <v>141</v>
      </c>
      <c r="E662" s="31"/>
      <c r="F662" s="30" t="s">
        <v>539</v>
      </c>
      <c r="G662" s="31" t="s">
        <v>1310</v>
      </c>
      <c r="H662" s="30"/>
      <c r="I662" s="31" t="s">
        <v>1310</v>
      </c>
      <c r="J662" s="31" t="s">
        <v>1310</v>
      </c>
      <c r="K662" s="31"/>
      <c r="L662" s="31" t="s">
        <v>2338</v>
      </c>
      <c r="M662" s="31" t="s">
        <v>2663</v>
      </c>
      <c r="N662" s="31" t="str">
        <f t="shared" si="41"/>
        <v>Услуги проектирования, поставки, монтажа и пуско-наладки комплекса ТСО «тревожная кнопка» на объектах энергетики, расположенных в КФО</v>
      </c>
      <c r="O662" s="30" t="s">
        <v>2661</v>
      </c>
      <c r="P662" s="30" t="s">
        <v>141</v>
      </c>
      <c r="Q662" s="32" t="s">
        <v>2598</v>
      </c>
      <c r="R662" s="30" t="s">
        <v>2301</v>
      </c>
      <c r="S662" s="32" t="s">
        <v>772</v>
      </c>
      <c r="T662" s="30" t="s">
        <v>77</v>
      </c>
      <c r="U662" s="31">
        <v>1</v>
      </c>
      <c r="V662" s="33">
        <v>141</v>
      </c>
      <c r="W662" s="60">
        <f>V662</f>
        <v>141</v>
      </c>
      <c r="X662" s="30">
        <v>2014</v>
      </c>
      <c r="Y662" s="30" t="s">
        <v>79</v>
      </c>
      <c r="Z662" s="30">
        <v>2014</v>
      </c>
      <c r="AA662" s="30" t="s">
        <v>79</v>
      </c>
      <c r="AB662" s="30">
        <v>2014</v>
      </c>
      <c r="AC662" s="30" t="s">
        <v>79</v>
      </c>
      <c r="AD662" s="30">
        <v>2014</v>
      </c>
      <c r="AE662" s="30" t="s">
        <v>80</v>
      </c>
      <c r="AF662" s="30">
        <v>2014</v>
      </c>
      <c r="AG662" s="30" t="s">
        <v>80</v>
      </c>
      <c r="AH662" s="30">
        <v>2014</v>
      </c>
      <c r="AI662" s="30" t="s">
        <v>185</v>
      </c>
      <c r="AJ662" s="31" t="s">
        <v>107</v>
      </c>
      <c r="AK662" s="30" t="s">
        <v>108</v>
      </c>
      <c r="AL662" s="30" t="s">
        <v>141</v>
      </c>
      <c r="AM662" s="30" t="s">
        <v>288</v>
      </c>
      <c r="AN662" s="30" t="s">
        <v>289</v>
      </c>
      <c r="AO662" s="61"/>
      <c r="AP662" s="30"/>
      <c r="AQ662" s="89" t="s">
        <v>360</v>
      </c>
      <c r="AR662" s="89"/>
      <c r="AS662" s="93" t="s">
        <v>2344</v>
      </c>
    </row>
    <row r="663" spans="1:16383" ht="78.75" customHeight="1">
      <c r="A663" s="27">
        <f t="shared" si="39"/>
        <v>638</v>
      </c>
      <c r="B663" s="28" t="s">
        <v>2664</v>
      </c>
      <c r="C663" s="29" t="s">
        <v>2162</v>
      </c>
      <c r="D663" s="30" t="s">
        <v>141</v>
      </c>
      <c r="E663" s="31"/>
      <c r="F663" s="30" t="s">
        <v>539</v>
      </c>
      <c r="G663" s="31" t="s">
        <v>1310</v>
      </c>
      <c r="H663" s="30"/>
      <c r="I663" s="31" t="s">
        <v>1310</v>
      </c>
      <c r="J663" s="31" t="s">
        <v>1310</v>
      </c>
      <c r="K663" s="31"/>
      <c r="L663" s="31" t="s">
        <v>2338</v>
      </c>
      <c r="M663" s="31" t="s">
        <v>2665</v>
      </c>
      <c r="N663" s="31" t="str">
        <f t="shared" si="41"/>
        <v>Услуги проектирования, поставки, монтажа и пуско-наладки комплекса ТСО «тревожная кнопка» в офисах, расположенных в КФО</v>
      </c>
      <c r="O663" s="30" t="s">
        <v>2597</v>
      </c>
      <c r="P663" s="30" t="s">
        <v>141</v>
      </c>
      <c r="Q663" s="32" t="s">
        <v>2598</v>
      </c>
      <c r="R663" s="30" t="s">
        <v>2301</v>
      </c>
      <c r="S663" s="32" t="s">
        <v>772</v>
      </c>
      <c r="T663" s="30" t="s">
        <v>77</v>
      </c>
      <c r="U663" s="31">
        <v>1</v>
      </c>
      <c r="V663" s="33">
        <v>71</v>
      </c>
      <c r="W663" s="60">
        <f>V663</f>
        <v>71</v>
      </c>
      <c r="X663" s="30">
        <v>2014</v>
      </c>
      <c r="Y663" s="30" t="s">
        <v>79</v>
      </c>
      <c r="Z663" s="30">
        <v>2014</v>
      </c>
      <c r="AA663" s="30" t="s">
        <v>79</v>
      </c>
      <c r="AB663" s="30">
        <v>2014</v>
      </c>
      <c r="AC663" s="30" t="s">
        <v>79</v>
      </c>
      <c r="AD663" s="30">
        <v>2014</v>
      </c>
      <c r="AE663" s="30" t="s">
        <v>80</v>
      </c>
      <c r="AF663" s="30">
        <v>2014</v>
      </c>
      <c r="AG663" s="30" t="s">
        <v>80</v>
      </c>
      <c r="AH663" s="30">
        <v>2014</v>
      </c>
      <c r="AI663" s="30" t="s">
        <v>185</v>
      </c>
      <c r="AJ663" s="31" t="s">
        <v>107</v>
      </c>
      <c r="AK663" s="30" t="s">
        <v>108</v>
      </c>
      <c r="AL663" s="30" t="s">
        <v>141</v>
      </c>
      <c r="AM663" s="30" t="s">
        <v>288</v>
      </c>
      <c r="AN663" s="30" t="s">
        <v>289</v>
      </c>
      <c r="AO663" s="61"/>
      <c r="AP663" s="30"/>
      <c r="AQ663" s="89" t="s">
        <v>360</v>
      </c>
      <c r="AR663" s="89"/>
      <c r="AS663" s="93" t="s">
        <v>2344</v>
      </c>
    </row>
    <row r="664" spans="1:16383" ht="119.25" customHeight="1">
      <c r="A664" s="27">
        <f t="shared" si="39"/>
        <v>639</v>
      </c>
      <c r="B664" s="28" t="s">
        <v>2666</v>
      </c>
      <c r="C664" s="29" t="s">
        <v>2162</v>
      </c>
      <c r="D664" s="30" t="s">
        <v>141</v>
      </c>
      <c r="E664" s="31"/>
      <c r="F664" s="30" t="s">
        <v>539</v>
      </c>
      <c r="G664" s="31" t="s">
        <v>2667</v>
      </c>
      <c r="H664" s="30" t="s">
        <v>934</v>
      </c>
      <c r="I664" s="31" t="str">
        <f>G664</f>
        <v>УРП</v>
      </c>
      <c r="J664" s="31" t="str">
        <f>I664</f>
        <v>УРП</v>
      </c>
      <c r="K664" s="32" t="s">
        <v>238</v>
      </c>
      <c r="L664" s="30" t="s">
        <v>404</v>
      </c>
      <c r="M664" s="30" t="s">
        <v>2668</v>
      </c>
      <c r="N664" s="31" t="str">
        <f t="shared" si="41"/>
        <v>Страхование оборудования ОАО «Мобильные ГТЭС», в рамках реализации перемещения Контейнера ОПУ и вспомогательного оборудования с площадки размещения мобильной ГТЭС ПС 220/110 кВ «Кызылская» на площадку размещения мобильной ГТЭС в г. Калининград</v>
      </c>
      <c r="O664" s="30" t="s">
        <v>2431</v>
      </c>
      <c r="P664" s="30" t="s">
        <v>141</v>
      </c>
      <c r="Q664" s="32" t="s">
        <v>2432</v>
      </c>
      <c r="R664" s="30">
        <v>6613010</v>
      </c>
      <c r="S664" s="32" t="s">
        <v>772</v>
      </c>
      <c r="T664" s="30" t="s">
        <v>77</v>
      </c>
      <c r="U664" s="31">
        <v>1</v>
      </c>
      <c r="V664" s="48">
        <v>99.9</v>
      </c>
      <c r="W664" s="60">
        <f>V664/12*12</f>
        <v>99.9</v>
      </c>
      <c r="X664" s="30">
        <v>2014</v>
      </c>
      <c r="Y664" s="30" t="s">
        <v>131</v>
      </c>
      <c r="Z664" s="30">
        <v>2014</v>
      </c>
      <c r="AA664" s="30" t="s">
        <v>131</v>
      </c>
      <c r="AB664" s="30">
        <v>2014</v>
      </c>
      <c r="AC664" s="30" t="s">
        <v>131</v>
      </c>
      <c r="AD664" s="30">
        <v>2014</v>
      </c>
      <c r="AE664" s="30" t="s">
        <v>131</v>
      </c>
      <c r="AF664" s="30">
        <v>2014</v>
      </c>
      <c r="AG664" s="30" t="s">
        <v>131</v>
      </c>
      <c r="AH664" s="30">
        <v>2014</v>
      </c>
      <c r="AI664" s="30" t="s">
        <v>104</v>
      </c>
      <c r="AJ664" s="31" t="s">
        <v>256</v>
      </c>
      <c r="AK664" s="30" t="s">
        <v>83</v>
      </c>
      <c r="AL664" s="30" t="s">
        <v>141</v>
      </c>
      <c r="AM664" s="30" t="s">
        <v>288</v>
      </c>
      <c r="AN664" s="30" t="s">
        <v>289</v>
      </c>
      <c r="AO664" s="61"/>
      <c r="AP664" s="30"/>
      <c r="AQ664" s="30" t="s">
        <v>2669</v>
      </c>
      <c r="AR664" s="30"/>
      <c r="AS664" s="93"/>
    </row>
    <row r="665" spans="1:16383" s="91" customFormat="1" ht="111.75" customHeight="1">
      <c r="A665" s="27">
        <v>640</v>
      </c>
      <c r="B665" s="28" t="s">
        <v>2670</v>
      </c>
      <c r="C665" s="29" t="s">
        <v>2162</v>
      </c>
      <c r="D665" s="30" t="s">
        <v>141</v>
      </c>
      <c r="E665" s="31"/>
      <c r="F665" s="30" t="s">
        <v>539</v>
      </c>
      <c r="G665" s="31" t="s">
        <v>70</v>
      </c>
      <c r="H665" s="30" t="s">
        <v>934</v>
      </c>
      <c r="I665" s="31" t="s">
        <v>70</v>
      </c>
      <c r="J665" s="31" t="s">
        <v>70</v>
      </c>
      <c r="K665" s="31">
        <v>3420360</v>
      </c>
      <c r="L665" s="31" t="s">
        <v>2338</v>
      </c>
      <c r="M665" s="31" t="s">
        <v>2671</v>
      </c>
      <c r="N665" s="31" t="s">
        <v>2671</v>
      </c>
      <c r="O665" s="30" t="s">
        <v>2340</v>
      </c>
      <c r="P665" s="30" t="s">
        <v>141</v>
      </c>
      <c r="Q665" s="32" t="s">
        <v>184</v>
      </c>
      <c r="R665" s="30">
        <v>6100000</v>
      </c>
      <c r="S665" s="32" t="s">
        <v>734</v>
      </c>
      <c r="T665" s="30" t="s">
        <v>191</v>
      </c>
      <c r="U665" s="31">
        <v>1</v>
      </c>
      <c r="V665" s="33">
        <v>4000</v>
      </c>
      <c r="W665" s="60">
        <v>4000</v>
      </c>
      <c r="X665" s="30">
        <v>2014</v>
      </c>
      <c r="Y665" s="30" t="s">
        <v>80</v>
      </c>
      <c r="Z665" s="30">
        <v>2014</v>
      </c>
      <c r="AA665" s="30" t="s">
        <v>80</v>
      </c>
      <c r="AB665" s="30">
        <v>2014</v>
      </c>
      <c r="AC665" s="30" t="s">
        <v>80</v>
      </c>
      <c r="AD665" s="30">
        <v>2014</v>
      </c>
      <c r="AE665" s="30" t="s">
        <v>80</v>
      </c>
      <c r="AF665" s="30">
        <v>2014</v>
      </c>
      <c r="AG665" s="30" t="s">
        <v>80</v>
      </c>
      <c r="AH665" s="30">
        <v>2015</v>
      </c>
      <c r="AI665" s="30" t="s">
        <v>81</v>
      </c>
      <c r="AJ665" s="31" t="s">
        <v>2393</v>
      </c>
      <c r="AK665" s="30" t="s">
        <v>108</v>
      </c>
      <c r="AL665" s="30" t="s">
        <v>141</v>
      </c>
      <c r="AM665" s="30" t="s">
        <v>288</v>
      </c>
      <c r="AN665" s="30" t="s">
        <v>289</v>
      </c>
      <c r="AO665" s="61"/>
      <c r="AP665" s="30"/>
      <c r="AQ665" s="30" t="s">
        <v>2672</v>
      </c>
      <c r="AR665" s="93"/>
      <c r="AS665" s="93" t="s">
        <v>2344</v>
      </c>
      <c r="AT665" s="90"/>
      <c r="AU665" s="90"/>
      <c r="AV665" s="90"/>
      <c r="AW665" s="90"/>
      <c r="AX665" s="90"/>
      <c r="AY665" s="90"/>
      <c r="AZ665" s="90"/>
      <c r="BA665" s="90"/>
    </row>
    <row r="666" spans="1:16383" ht="98.25" customHeight="1">
      <c r="A666" s="27">
        <v>641</v>
      </c>
      <c r="B666" s="28" t="s">
        <v>2673</v>
      </c>
      <c r="C666" s="29" t="s">
        <v>2162</v>
      </c>
      <c r="D666" s="30" t="s">
        <v>141</v>
      </c>
      <c r="E666" s="31"/>
      <c r="F666" s="30" t="s">
        <v>539</v>
      </c>
      <c r="G666" s="31" t="s">
        <v>70</v>
      </c>
      <c r="H666" s="30" t="s">
        <v>934</v>
      </c>
      <c r="I666" s="31" t="s">
        <v>70</v>
      </c>
      <c r="J666" s="31" t="s">
        <v>70</v>
      </c>
      <c r="K666" s="31" t="s">
        <v>2413</v>
      </c>
      <c r="L666" s="31" t="s">
        <v>2338</v>
      </c>
      <c r="M666" s="31" t="s">
        <v>2674</v>
      </c>
      <c r="N666" s="31" t="s">
        <v>2674</v>
      </c>
      <c r="O666" s="30" t="s">
        <v>2675</v>
      </c>
      <c r="P666" s="30" t="s">
        <v>141</v>
      </c>
      <c r="Q666" s="32" t="s">
        <v>2416</v>
      </c>
      <c r="R666" s="30">
        <v>6100000</v>
      </c>
      <c r="S666" s="32" t="s">
        <v>734</v>
      </c>
      <c r="T666" s="30" t="s">
        <v>191</v>
      </c>
      <c r="U666" s="31">
        <v>1</v>
      </c>
      <c r="V666" s="33">
        <v>4930</v>
      </c>
      <c r="W666" s="60">
        <v>4930</v>
      </c>
      <c r="X666" s="30">
        <v>2014</v>
      </c>
      <c r="Y666" s="30" t="s">
        <v>80</v>
      </c>
      <c r="Z666" s="30">
        <v>2014</v>
      </c>
      <c r="AA666" s="30" t="s">
        <v>80</v>
      </c>
      <c r="AB666" s="30">
        <v>2014</v>
      </c>
      <c r="AC666" s="30" t="s">
        <v>80</v>
      </c>
      <c r="AD666" s="30">
        <v>2014</v>
      </c>
      <c r="AE666" s="30" t="s">
        <v>80</v>
      </c>
      <c r="AF666" s="30">
        <v>2014</v>
      </c>
      <c r="AG666" s="30" t="s">
        <v>80</v>
      </c>
      <c r="AH666" s="30">
        <v>2015</v>
      </c>
      <c r="AI666" s="30" t="s">
        <v>81</v>
      </c>
      <c r="AJ666" s="31" t="s">
        <v>2393</v>
      </c>
      <c r="AK666" s="30" t="s">
        <v>108</v>
      </c>
      <c r="AL666" s="30" t="s">
        <v>141</v>
      </c>
      <c r="AM666" s="30" t="s">
        <v>288</v>
      </c>
      <c r="AN666" s="30" t="s">
        <v>289</v>
      </c>
      <c r="AO666" s="61"/>
      <c r="AP666" s="30"/>
      <c r="AQ666" s="30" t="s">
        <v>2672</v>
      </c>
      <c r="AR666" s="93"/>
      <c r="AS666" s="93" t="s">
        <v>2344</v>
      </c>
      <c r="AT666" s="90"/>
      <c r="AU666" s="90"/>
      <c r="AV666" s="90"/>
      <c r="AW666" s="90"/>
      <c r="AX666" s="90"/>
      <c r="AY666" s="90"/>
      <c r="AZ666" s="90"/>
      <c r="BA666" s="90"/>
      <c r="BB666" s="91"/>
      <c r="BC666" s="91"/>
      <c r="BD666" s="91"/>
      <c r="BE666" s="91"/>
      <c r="BF666" s="91"/>
      <c r="BG666" s="91"/>
      <c r="BH666" s="91"/>
      <c r="BI666" s="91"/>
      <c r="BJ666" s="91"/>
      <c r="BK666" s="91"/>
      <c r="BL666" s="91"/>
      <c r="BM666" s="91"/>
      <c r="BN666" s="91"/>
      <c r="BO666" s="91"/>
      <c r="BP666" s="91"/>
      <c r="BQ666" s="91"/>
      <c r="BR666" s="91"/>
      <c r="BS666" s="91"/>
      <c r="BT666" s="91"/>
      <c r="BU666" s="91"/>
      <c r="BV666" s="91"/>
      <c r="BW666" s="91"/>
      <c r="BX666" s="91"/>
      <c r="BY666" s="91"/>
      <c r="BZ666" s="91"/>
      <c r="CA666" s="91"/>
      <c r="CB666" s="91"/>
      <c r="CC666" s="91"/>
      <c r="CD666" s="91"/>
      <c r="CE666" s="91"/>
      <c r="CF666" s="91"/>
      <c r="CG666" s="91"/>
      <c r="CH666" s="91"/>
      <c r="CI666" s="91"/>
      <c r="CJ666" s="91"/>
      <c r="CK666" s="91"/>
      <c r="CL666" s="91"/>
      <c r="CM666" s="91"/>
      <c r="CN666" s="91"/>
      <c r="CO666" s="91"/>
      <c r="CP666" s="91"/>
      <c r="CQ666" s="91"/>
      <c r="CR666" s="91"/>
      <c r="CS666" s="91"/>
      <c r="CT666" s="91"/>
      <c r="CU666" s="91"/>
      <c r="CV666" s="91"/>
      <c r="CW666" s="91"/>
      <c r="CX666" s="91"/>
      <c r="CY666" s="91"/>
      <c r="CZ666" s="91"/>
      <c r="DA666" s="91"/>
      <c r="DB666" s="91"/>
      <c r="DC666" s="91"/>
      <c r="DD666" s="91"/>
      <c r="DE666" s="91"/>
      <c r="DF666" s="91"/>
      <c r="DG666" s="91"/>
      <c r="DH666" s="91"/>
      <c r="DI666" s="91"/>
      <c r="DJ666" s="91"/>
      <c r="DK666" s="91"/>
      <c r="DL666" s="91"/>
      <c r="DM666" s="91"/>
      <c r="DN666" s="91"/>
      <c r="DO666" s="91"/>
      <c r="DP666" s="91"/>
      <c r="DQ666" s="91"/>
      <c r="DR666" s="91"/>
      <c r="DS666" s="91"/>
      <c r="DT666" s="91"/>
      <c r="DU666" s="91"/>
      <c r="DV666" s="91"/>
      <c r="DW666" s="91"/>
      <c r="DX666" s="91"/>
      <c r="DY666" s="91"/>
      <c r="DZ666" s="91"/>
      <c r="EA666" s="91"/>
      <c r="EB666" s="91"/>
      <c r="EC666" s="91"/>
      <c r="ED666" s="91"/>
      <c r="EE666" s="91"/>
      <c r="EF666" s="91"/>
      <c r="EG666" s="91"/>
      <c r="EH666" s="91"/>
      <c r="EI666" s="91"/>
      <c r="EJ666" s="91"/>
      <c r="EK666" s="91"/>
      <c r="EL666" s="91"/>
      <c r="EM666" s="91"/>
      <c r="EN666" s="91"/>
      <c r="EO666" s="91"/>
      <c r="EP666" s="91"/>
      <c r="EQ666" s="91"/>
      <c r="ER666" s="91"/>
      <c r="ES666" s="91"/>
      <c r="ET666" s="91"/>
      <c r="EU666" s="91"/>
      <c r="EV666" s="91"/>
      <c r="EW666" s="91"/>
      <c r="EX666" s="91"/>
      <c r="EY666" s="91"/>
      <c r="EZ666" s="91"/>
      <c r="FA666" s="91"/>
      <c r="FB666" s="91"/>
      <c r="FC666" s="91"/>
      <c r="FD666" s="91"/>
      <c r="FE666" s="91"/>
      <c r="FF666" s="91"/>
      <c r="FG666" s="91"/>
      <c r="FH666" s="91"/>
      <c r="FI666" s="91"/>
      <c r="FJ666" s="91"/>
      <c r="FK666" s="91"/>
      <c r="FL666" s="91"/>
      <c r="FM666" s="91"/>
      <c r="FN666" s="91"/>
      <c r="FO666" s="91"/>
      <c r="FP666" s="91"/>
      <c r="FQ666" s="91"/>
      <c r="FR666" s="91"/>
      <c r="FS666" s="91"/>
      <c r="FT666" s="91"/>
      <c r="FU666" s="91"/>
      <c r="FV666" s="91"/>
      <c r="FW666" s="91"/>
      <c r="FX666" s="91"/>
      <c r="FY666" s="91"/>
      <c r="FZ666" s="91"/>
      <c r="GA666" s="91"/>
      <c r="GB666" s="91"/>
      <c r="GC666" s="91"/>
      <c r="GD666" s="91"/>
      <c r="GE666" s="91"/>
      <c r="GF666" s="91"/>
      <c r="GG666" s="91"/>
      <c r="GH666" s="91"/>
      <c r="GI666" s="91"/>
      <c r="GJ666" s="91"/>
      <c r="GK666" s="91"/>
      <c r="GL666" s="91"/>
      <c r="GM666" s="91"/>
      <c r="GN666" s="91"/>
      <c r="GO666" s="91"/>
      <c r="GP666" s="91"/>
      <c r="GQ666" s="91"/>
      <c r="GR666" s="91"/>
      <c r="GS666" s="91"/>
      <c r="GT666" s="91"/>
      <c r="GU666" s="91"/>
      <c r="GV666" s="91"/>
      <c r="GW666" s="91"/>
      <c r="GX666" s="91"/>
      <c r="GY666" s="91"/>
      <c r="GZ666" s="91"/>
      <c r="HA666" s="91"/>
      <c r="HB666" s="91"/>
      <c r="HC666" s="91"/>
      <c r="HD666" s="91"/>
      <c r="HE666" s="91"/>
      <c r="HF666" s="91"/>
      <c r="HG666" s="91"/>
      <c r="HH666" s="91"/>
      <c r="HI666" s="91"/>
      <c r="HJ666" s="91"/>
      <c r="HK666" s="91"/>
      <c r="HL666" s="91"/>
      <c r="HM666" s="91"/>
      <c r="HN666" s="91"/>
      <c r="HO666" s="91"/>
      <c r="HP666" s="91"/>
      <c r="HQ666" s="91"/>
      <c r="HR666" s="91"/>
      <c r="HS666" s="91"/>
      <c r="HT666" s="91"/>
      <c r="HU666" s="91"/>
      <c r="HV666" s="91"/>
      <c r="HW666" s="91"/>
      <c r="HX666" s="91"/>
      <c r="HY666" s="91"/>
      <c r="HZ666" s="91"/>
      <c r="IA666" s="91"/>
      <c r="IB666" s="91"/>
      <c r="IC666" s="91"/>
      <c r="ID666" s="91"/>
      <c r="IE666" s="91"/>
      <c r="IF666" s="91"/>
      <c r="IG666" s="91"/>
      <c r="IH666" s="91"/>
      <c r="II666" s="91"/>
      <c r="IJ666" s="91"/>
      <c r="IK666" s="91"/>
      <c r="IL666" s="91"/>
      <c r="IM666" s="91"/>
      <c r="IN666" s="91"/>
      <c r="IO666" s="91"/>
      <c r="IP666" s="91"/>
      <c r="IQ666" s="91"/>
      <c r="IR666" s="91"/>
      <c r="IS666" s="91"/>
      <c r="IT666" s="91"/>
      <c r="IU666" s="91"/>
      <c r="IV666" s="91"/>
      <c r="IW666" s="91"/>
      <c r="IX666" s="91"/>
      <c r="IY666" s="91"/>
      <c r="IZ666" s="91"/>
      <c r="JA666" s="91"/>
      <c r="JB666" s="91"/>
      <c r="JC666" s="91"/>
      <c r="JD666" s="91"/>
      <c r="JE666" s="91"/>
      <c r="JF666" s="91"/>
      <c r="JG666" s="91"/>
      <c r="JH666" s="91"/>
      <c r="JI666" s="91"/>
      <c r="JJ666" s="91"/>
      <c r="JK666" s="91"/>
      <c r="JL666" s="91"/>
      <c r="JM666" s="91"/>
      <c r="JN666" s="91"/>
      <c r="JO666" s="91"/>
      <c r="JP666" s="91"/>
      <c r="JQ666" s="91"/>
      <c r="JR666" s="91"/>
      <c r="JS666" s="91"/>
      <c r="JT666" s="91"/>
      <c r="JU666" s="91"/>
      <c r="JV666" s="91"/>
      <c r="JW666" s="91"/>
      <c r="JX666" s="91"/>
      <c r="JY666" s="91"/>
      <c r="JZ666" s="91"/>
      <c r="KA666" s="91"/>
      <c r="KB666" s="91"/>
      <c r="KC666" s="91"/>
      <c r="KD666" s="91"/>
      <c r="KE666" s="91"/>
      <c r="KF666" s="91"/>
      <c r="KG666" s="91"/>
      <c r="KH666" s="91"/>
      <c r="KI666" s="91"/>
      <c r="KJ666" s="91"/>
      <c r="KK666" s="91"/>
      <c r="KL666" s="91"/>
      <c r="KM666" s="91"/>
      <c r="KN666" s="91"/>
      <c r="KO666" s="91"/>
      <c r="KP666" s="91"/>
      <c r="KQ666" s="91"/>
      <c r="KR666" s="91"/>
      <c r="KS666" s="91"/>
      <c r="KT666" s="91"/>
      <c r="KU666" s="91"/>
      <c r="KV666" s="91"/>
      <c r="KW666" s="91"/>
      <c r="KX666" s="91"/>
      <c r="KY666" s="91"/>
      <c r="KZ666" s="91"/>
      <c r="LA666" s="91"/>
      <c r="LB666" s="91"/>
      <c r="LC666" s="91"/>
      <c r="LD666" s="91"/>
      <c r="LE666" s="91"/>
      <c r="LF666" s="91"/>
      <c r="LG666" s="91"/>
      <c r="LH666" s="91"/>
      <c r="LI666" s="91"/>
      <c r="LJ666" s="91"/>
      <c r="LK666" s="91"/>
      <c r="LL666" s="91"/>
      <c r="LM666" s="91"/>
      <c r="LN666" s="91"/>
      <c r="LO666" s="91"/>
      <c r="LP666" s="91"/>
      <c r="LQ666" s="91"/>
      <c r="LR666" s="91"/>
      <c r="LS666" s="91"/>
      <c r="LT666" s="91"/>
      <c r="LU666" s="91"/>
      <c r="LV666" s="91"/>
      <c r="LW666" s="91"/>
      <c r="LX666" s="91"/>
      <c r="LY666" s="91"/>
      <c r="LZ666" s="91"/>
      <c r="MA666" s="91"/>
      <c r="MB666" s="91"/>
      <c r="MC666" s="91"/>
      <c r="MD666" s="91"/>
      <c r="ME666" s="91"/>
      <c r="MF666" s="91"/>
      <c r="MG666" s="91"/>
      <c r="MH666" s="91"/>
      <c r="MI666" s="91"/>
      <c r="MJ666" s="91"/>
      <c r="MK666" s="91"/>
      <c r="ML666" s="91"/>
      <c r="MM666" s="91"/>
      <c r="MN666" s="91"/>
      <c r="MO666" s="91"/>
      <c r="MP666" s="91"/>
      <c r="MQ666" s="91"/>
      <c r="MR666" s="91"/>
      <c r="MS666" s="91"/>
      <c r="MT666" s="91"/>
      <c r="MU666" s="91"/>
      <c r="MV666" s="91"/>
      <c r="MW666" s="91"/>
      <c r="MX666" s="91"/>
      <c r="MY666" s="91"/>
      <c r="MZ666" s="91"/>
      <c r="NA666" s="91"/>
      <c r="NB666" s="91"/>
      <c r="NC666" s="91"/>
      <c r="ND666" s="91"/>
      <c r="NE666" s="91"/>
      <c r="NF666" s="91"/>
      <c r="NG666" s="91"/>
      <c r="NH666" s="91"/>
      <c r="NI666" s="91"/>
      <c r="NJ666" s="91"/>
      <c r="NK666" s="91"/>
      <c r="NL666" s="91"/>
      <c r="NM666" s="91"/>
      <c r="NN666" s="91"/>
      <c r="NO666" s="91"/>
      <c r="NP666" s="91"/>
      <c r="NQ666" s="91"/>
      <c r="NR666" s="91"/>
      <c r="NS666" s="91"/>
      <c r="NT666" s="91"/>
      <c r="NU666" s="91"/>
      <c r="NV666" s="91"/>
      <c r="NW666" s="91"/>
      <c r="NX666" s="91"/>
      <c r="NY666" s="91"/>
      <c r="NZ666" s="91"/>
      <c r="OA666" s="91"/>
      <c r="OB666" s="91"/>
      <c r="OC666" s="91"/>
      <c r="OD666" s="91"/>
      <c r="OE666" s="91"/>
      <c r="OF666" s="91"/>
      <c r="OG666" s="91"/>
      <c r="OH666" s="91"/>
      <c r="OI666" s="91"/>
      <c r="OJ666" s="91"/>
      <c r="OK666" s="91"/>
      <c r="OL666" s="91"/>
      <c r="OM666" s="91"/>
      <c r="ON666" s="91"/>
      <c r="OO666" s="91"/>
      <c r="OP666" s="91"/>
      <c r="OQ666" s="91"/>
      <c r="OR666" s="91"/>
      <c r="OS666" s="91"/>
      <c r="OT666" s="91"/>
      <c r="OU666" s="91"/>
      <c r="OV666" s="91"/>
      <c r="OW666" s="91"/>
      <c r="OX666" s="91"/>
      <c r="OY666" s="91"/>
      <c r="OZ666" s="91"/>
      <c r="PA666" s="91"/>
      <c r="PB666" s="91"/>
      <c r="PC666" s="91"/>
      <c r="PD666" s="91"/>
      <c r="PE666" s="91"/>
      <c r="PF666" s="91"/>
      <c r="PG666" s="91"/>
      <c r="PH666" s="91"/>
      <c r="PI666" s="91"/>
      <c r="PJ666" s="91"/>
      <c r="PK666" s="91"/>
      <c r="PL666" s="91"/>
      <c r="PM666" s="91"/>
      <c r="PN666" s="91"/>
      <c r="PO666" s="91"/>
      <c r="PP666" s="91"/>
      <c r="PQ666" s="91"/>
      <c r="PR666" s="91"/>
      <c r="PS666" s="91"/>
      <c r="PT666" s="91"/>
      <c r="PU666" s="91"/>
      <c r="PV666" s="91"/>
      <c r="PW666" s="91"/>
      <c r="PX666" s="91"/>
      <c r="PY666" s="91"/>
      <c r="PZ666" s="91"/>
      <c r="QA666" s="91"/>
      <c r="QB666" s="91"/>
      <c r="QC666" s="91"/>
      <c r="QD666" s="91"/>
      <c r="QE666" s="91"/>
      <c r="QF666" s="91"/>
      <c r="QG666" s="91"/>
      <c r="QH666" s="91"/>
      <c r="QI666" s="91"/>
      <c r="QJ666" s="91"/>
      <c r="QK666" s="91"/>
      <c r="QL666" s="91"/>
      <c r="QM666" s="91"/>
      <c r="QN666" s="91"/>
      <c r="QO666" s="91"/>
      <c r="QP666" s="91"/>
      <c r="QQ666" s="91"/>
      <c r="QR666" s="91"/>
      <c r="QS666" s="91"/>
      <c r="QT666" s="91"/>
      <c r="QU666" s="91"/>
      <c r="QV666" s="91"/>
      <c r="QW666" s="91"/>
      <c r="QX666" s="91"/>
      <c r="QY666" s="91"/>
      <c r="QZ666" s="91"/>
      <c r="RA666" s="91"/>
      <c r="RB666" s="91"/>
      <c r="RC666" s="91"/>
      <c r="RD666" s="91"/>
      <c r="RE666" s="91"/>
      <c r="RF666" s="91"/>
      <c r="RG666" s="91"/>
      <c r="RH666" s="91"/>
      <c r="RI666" s="91"/>
      <c r="RJ666" s="91"/>
      <c r="RK666" s="91"/>
      <c r="RL666" s="91"/>
      <c r="RM666" s="91"/>
      <c r="RN666" s="91"/>
      <c r="RO666" s="91"/>
      <c r="RP666" s="91"/>
      <c r="RQ666" s="91"/>
      <c r="RR666" s="91"/>
      <c r="RS666" s="91"/>
      <c r="RT666" s="91"/>
      <c r="RU666" s="91"/>
      <c r="RV666" s="91"/>
      <c r="RW666" s="91"/>
      <c r="RX666" s="91"/>
      <c r="RY666" s="91"/>
      <c r="RZ666" s="91"/>
      <c r="SA666" s="91"/>
      <c r="SB666" s="91"/>
      <c r="SC666" s="91"/>
      <c r="SD666" s="91"/>
      <c r="SE666" s="91"/>
      <c r="SF666" s="91"/>
      <c r="SG666" s="91"/>
      <c r="SH666" s="91"/>
      <c r="SI666" s="91"/>
      <c r="SJ666" s="91"/>
      <c r="SK666" s="91"/>
      <c r="SL666" s="91"/>
      <c r="SM666" s="91"/>
      <c r="SN666" s="91"/>
      <c r="SO666" s="91"/>
      <c r="SP666" s="91"/>
      <c r="SQ666" s="91"/>
      <c r="SR666" s="91"/>
      <c r="SS666" s="91"/>
      <c r="ST666" s="91"/>
      <c r="SU666" s="91"/>
      <c r="SV666" s="91"/>
      <c r="SW666" s="91"/>
      <c r="SX666" s="91"/>
      <c r="SY666" s="91"/>
      <c r="SZ666" s="91"/>
      <c r="TA666" s="91"/>
      <c r="TB666" s="91"/>
      <c r="TC666" s="91"/>
      <c r="TD666" s="91"/>
      <c r="TE666" s="91"/>
      <c r="TF666" s="91"/>
      <c r="TG666" s="91"/>
      <c r="TH666" s="91"/>
      <c r="TI666" s="91"/>
      <c r="TJ666" s="91"/>
      <c r="TK666" s="91"/>
      <c r="TL666" s="91"/>
      <c r="TM666" s="91"/>
      <c r="TN666" s="91"/>
      <c r="TO666" s="91"/>
      <c r="TP666" s="91"/>
      <c r="TQ666" s="91"/>
      <c r="TR666" s="91"/>
      <c r="TS666" s="91"/>
      <c r="TT666" s="91"/>
      <c r="TU666" s="91"/>
      <c r="TV666" s="91"/>
      <c r="TW666" s="91"/>
      <c r="TX666" s="91"/>
      <c r="TY666" s="91"/>
      <c r="TZ666" s="91"/>
      <c r="UA666" s="91"/>
      <c r="UB666" s="91"/>
      <c r="UC666" s="91"/>
      <c r="UD666" s="91"/>
      <c r="UE666" s="91"/>
      <c r="UF666" s="91"/>
      <c r="UG666" s="91"/>
      <c r="UH666" s="91"/>
      <c r="UI666" s="91"/>
      <c r="UJ666" s="91"/>
      <c r="UK666" s="91"/>
      <c r="UL666" s="91"/>
      <c r="UM666" s="91"/>
      <c r="UN666" s="91"/>
      <c r="UO666" s="91"/>
      <c r="UP666" s="91"/>
      <c r="UQ666" s="91"/>
      <c r="UR666" s="91"/>
      <c r="US666" s="91"/>
      <c r="UT666" s="91"/>
      <c r="UU666" s="91"/>
      <c r="UV666" s="91"/>
      <c r="UW666" s="91"/>
      <c r="UX666" s="91"/>
      <c r="UY666" s="91"/>
      <c r="UZ666" s="91"/>
      <c r="VA666" s="91"/>
      <c r="VB666" s="91"/>
      <c r="VC666" s="91"/>
      <c r="VD666" s="91"/>
      <c r="VE666" s="91"/>
      <c r="VF666" s="91"/>
      <c r="VG666" s="91"/>
      <c r="VH666" s="91"/>
      <c r="VI666" s="91"/>
      <c r="VJ666" s="91"/>
      <c r="VK666" s="91"/>
      <c r="VL666" s="91"/>
      <c r="VM666" s="91"/>
      <c r="VN666" s="91"/>
      <c r="VO666" s="91"/>
      <c r="VP666" s="91"/>
      <c r="VQ666" s="91"/>
      <c r="VR666" s="91"/>
      <c r="VS666" s="91"/>
      <c r="VT666" s="91"/>
      <c r="VU666" s="91"/>
      <c r="VV666" s="91"/>
      <c r="VW666" s="91"/>
      <c r="VX666" s="91"/>
      <c r="VY666" s="91"/>
      <c r="VZ666" s="91"/>
      <c r="WA666" s="91"/>
      <c r="WB666" s="91"/>
      <c r="WC666" s="91"/>
      <c r="WD666" s="91"/>
      <c r="WE666" s="91"/>
      <c r="WF666" s="91"/>
      <c r="WG666" s="91"/>
      <c r="WH666" s="91"/>
      <c r="WI666" s="91"/>
      <c r="WJ666" s="91"/>
      <c r="WK666" s="91"/>
      <c r="WL666" s="91"/>
      <c r="WM666" s="91"/>
      <c r="WN666" s="91"/>
      <c r="WO666" s="91"/>
      <c r="WP666" s="91"/>
      <c r="WQ666" s="91"/>
      <c r="WR666" s="91"/>
      <c r="WS666" s="91"/>
      <c r="WT666" s="91"/>
      <c r="WU666" s="91"/>
      <c r="WV666" s="91"/>
      <c r="WW666" s="91"/>
      <c r="WX666" s="91"/>
      <c r="WY666" s="91"/>
      <c r="WZ666" s="91"/>
      <c r="XA666" s="91"/>
      <c r="XB666" s="91"/>
      <c r="XC666" s="91"/>
      <c r="XD666" s="91"/>
      <c r="XE666" s="91"/>
      <c r="XF666" s="91"/>
      <c r="XG666" s="91"/>
      <c r="XH666" s="91"/>
      <c r="XI666" s="91"/>
      <c r="XJ666" s="91"/>
      <c r="XK666" s="91"/>
      <c r="XL666" s="91"/>
      <c r="XM666" s="91"/>
      <c r="XN666" s="91"/>
      <c r="XO666" s="91"/>
      <c r="XP666" s="91"/>
      <c r="XQ666" s="91"/>
      <c r="XR666" s="91"/>
      <c r="XS666" s="91"/>
      <c r="XT666" s="91"/>
      <c r="XU666" s="91"/>
      <c r="XV666" s="91"/>
      <c r="XW666" s="91"/>
      <c r="XX666" s="91"/>
      <c r="XY666" s="91"/>
      <c r="XZ666" s="91"/>
      <c r="YA666" s="91"/>
      <c r="YB666" s="91"/>
      <c r="YC666" s="91"/>
      <c r="YD666" s="91"/>
      <c r="YE666" s="91"/>
      <c r="YF666" s="91"/>
      <c r="YG666" s="91"/>
      <c r="YH666" s="91"/>
      <c r="YI666" s="91"/>
      <c r="YJ666" s="91"/>
      <c r="YK666" s="91"/>
      <c r="YL666" s="91"/>
      <c r="YM666" s="91"/>
      <c r="YN666" s="91"/>
      <c r="YO666" s="91"/>
      <c r="YP666" s="91"/>
      <c r="YQ666" s="91"/>
      <c r="YR666" s="91"/>
      <c r="YS666" s="91"/>
      <c r="YT666" s="91"/>
      <c r="YU666" s="91"/>
      <c r="YV666" s="91"/>
      <c r="YW666" s="91"/>
      <c r="YX666" s="91"/>
      <c r="YY666" s="91"/>
      <c r="YZ666" s="91"/>
      <c r="ZA666" s="91"/>
      <c r="ZB666" s="91"/>
      <c r="ZC666" s="91"/>
      <c r="ZD666" s="91"/>
      <c r="ZE666" s="91"/>
      <c r="ZF666" s="91"/>
      <c r="ZG666" s="91"/>
      <c r="ZH666" s="91"/>
      <c r="ZI666" s="91"/>
      <c r="ZJ666" s="91"/>
      <c r="ZK666" s="91"/>
      <c r="ZL666" s="91"/>
      <c r="ZM666" s="91"/>
      <c r="ZN666" s="91"/>
      <c r="ZO666" s="91"/>
      <c r="ZP666" s="91"/>
      <c r="ZQ666" s="91"/>
      <c r="ZR666" s="91"/>
      <c r="ZS666" s="91"/>
      <c r="ZT666" s="91"/>
      <c r="ZU666" s="91"/>
      <c r="ZV666" s="91"/>
      <c r="ZW666" s="91"/>
      <c r="ZX666" s="91"/>
      <c r="ZY666" s="91"/>
      <c r="ZZ666" s="91"/>
      <c r="AAA666" s="91"/>
      <c r="AAB666" s="91"/>
      <c r="AAC666" s="91"/>
      <c r="AAD666" s="91"/>
      <c r="AAE666" s="91"/>
      <c r="AAF666" s="91"/>
      <c r="AAG666" s="91"/>
      <c r="AAH666" s="91"/>
      <c r="AAI666" s="91"/>
      <c r="AAJ666" s="91"/>
      <c r="AAK666" s="91"/>
      <c r="AAL666" s="91"/>
      <c r="AAM666" s="91"/>
      <c r="AAN666" s="91"/>
      <c r="AAO666" s="91"/>
      <c r="AAP666" s="91"/>
      <c r="AAQ666" s="91"/>
      <c r="AAR666" s="91"/>
      <c r="AAS666" s="91"/>
      <c r="AAT666" s="91"/>
      <c r="AAU666" s="91"/>
      <c r="AAV666" s="91"/>
      <c r="AAW666" s="91"/>
      <c r="AAX666" s="91"/>
      <c r="AAY666" s="91"/>
      <c r="AAZ666" s="91"/>
      <c r="ABA666" s="91"/>
      <c r="ABB666" s="91"/>
      <c r="ABC666" s="91"/>
      <c r="ABD666" s="91"/>
      <c r="ABE666" s="91"/>
      <c r="ABF666" s="91"/>
      <c r="ABG666" s="91"/>
      <c r="ABH666" s="91"/>
      <c r="ABI666" s="91"/>
      <c r="ABJ666" s="91"/>
      <c r="ABK666" s="91"/>
      <c r="ABL666" s="91"/>
      <c r="ABM666" s="91"/>
      <c r="ABN666" s="91"/>
      <c r="ABO666" s="91"/>
      <c r="ABP666" s="91"/>
      <c r="ABQ666" s="91"/>
      <c r="ABR666" s="91"/>
      <c r="ABS666" s="91"/>
      <c r="ABT666" s="91"/>
      <c r="ABU666" s="91"/>
      <c r="ABV666" s="91"/>
      <c r="ABW666" s="91"/>
      <c r="ABX666" s="91"/>
      <c r="ABY666" s="91"/>
      <c r="ABZ666" s="91"/>
      <c r="ACA666" s="91"/>
      <c r="ACB666" s="91"/>
      <c r="ACC666" s="91"/>
      <c r="ACD666" s="91"/>
      <c r="ACE666" s="91"/>
      <c r="ACF666" s="91"/>
      <c r="ACG666" s="91"/>
      <c r="ACH666" s="91"/>
      <c r="ACI666" s="91"/>
      <c r="ACJ666" s="91"/>
      <c r="ACK666" s="91"/>
      <c r="ACL666" s="91"/>
      <c r="ACM666" s="91"/>
      <c r="ACN666" s="91"/>
      <c r="ACO666" s="91"/>
      <c r="ACP666" s="91"/>
      <c r="ACQ666" s="91"/>
      <c r="ACR666" s="91"/>
      <c r="ACS666" s="91"/>
      <c r="ACT666" s="91"/>
      <c r="ACU666" s="91"/>
      <c r="ACV666" s="91"/>
      <c r="ACW666" s="91"/>
      <c r="ACX666" s="91"/>
      <c r="ACY666" s="91"/>
      <c r="ACZ666" s="91"/>
      <c r="ADA666" s="91"/>
      <c r="ADB666" s="91"/>
      <c r="ADC666" s="91"/>
      <c r="ADD666" s="91"/>
      <c r="ADE666" s="91"/>
      <c r="ADF666" s="91"/>
      <c r="ADG666" s="91"/>
      <c r="ADH666" s="91"/>
      <c r="ADI666" s="91"/>
      <c r="ADJ666" s="91"/>
      <c r="ADK666" s="91"/>
      <c r="ADL666" s="91"/>
      <c r="ADM666" s="91"/>
      <c r="ADN666" s="91"/>
      <c r="ADO666" s="91"/>
      <c r="ADP666" s="91"/>
      <c r="ADQ666" s="91"/>
      <c r="ADR666" s="91"/>
      <c r="ADS666" s="91"/>
      <c r="ADT666" s="91"/>
      <c r="ADU666" s="91"/>
      <c r="ADV666" s="91"/>
      <c r="ADW666" s="91"/>
      <c r="ADX666" s="91"/>
      <c r="ADY666" s="91"/>
      <c r="ADZ666" s="91"/>
      <c r="AEA666" s="91"/>
      <c r="AEB666" s="91"/>
      <c r="AEC666" s="91"/>
      <c r="AED666" s="91"/>
      <c r="AEE666" s="91"/>
      <c r="AEF666" s="91"/>
      <c r="AEG666" s="91"/>
      <c r="AEH666" s="91"/>
      <c r="AEI666" s="91"/>
      <c r="AEJ666" s="91"/>
      <c r="AEK666" s="91"/>
      <c r="AEL666" s="91"/>
      <c r="AEM666" s="91"/>
      <c r="AEN666" s="91"/>
      <c r="AEO666" s="91"/>
      <c r="AEP666" s="91"/>
      <c r="AEQ666" s="91"/>
      <c r="AER666" s="91"/>
      <c r="AES666" s="91"/>
      <c r="AET666" s="91"/>
      <c r="AEU666" s="91"/>
      <c r="AEV666" s="91"/>
      <c r="AEW666" s="91"/>
      <c r="AEX666" s="91"/>
      <c r="AEY666" s="91"/>
      <c r="AEZ666" s="91"/>
      <c r="AFA666" s="91"/>
      <c r="AFB666" s="91"/>
      <c r="AFC666" s="91"/>
      <c r="AFD666" s="91"/>
      <c r="AFE666" s="91"/>
      <c r="AFF666" s="91"/>
      <c r="AFG666" s="91"/>
      <c r="AFH666" s="91"/>
      <c r="AFI666" s="91"/>
      <c r="AFJ666" s="91"/>
      <c r="AFK666" s="91"/>
      <c r="AFL666" s="91"/>
      <c r="AFM666" s="91"/>
      <c r="AFN666" s="91"/>
      <c r="AFO666" s="91"/>
      <c r="AFP666" s="91"/>
      <c r="AFQ666" s="91"/>
      <c r="AFR666" s="91"/>
      <c r="AFS666" s="91"/>
      <c r="AFT666" s="91"/>
      <c r="AFU666" s="91"/>
      <c r="AFV666" s="91"/>
      <c r="AFW666" s="91"/>
      <c r="AFX666" s="91"/>
      <c r="AFY666" s="91"/>
      <c r="AFZ666" s="91"/>
      <c r="AGA666" s="91"/>
      <c r="AGB666" s="91"/>
      <c r="AGC666" s="91"/>
      <c r="AGD666" s="91"/>
      <c r="AGE666" s="91"/>
      <c r="AGF666" s="91"/>
      <c r="AGG666" s="91"/>
      <c r="AGH666" s="91"/>
      <c r="AGI666" s="91"/>
      <c r="AGJ666" s="91"/>
      <c r="AGK666" s="91"/>
      <c r="AGL666" s="91"/>
      <c r="AGM666" s="91"/>
      <c r="AGN666" s="91"/>
      <c r="AGO666" s="91"/>
      <c r="AGP666" s="91"/>
      <c r="AGQ666" s="91"/>
      <c r="AGR666" s="91"/>
      <c r="AGS666" s="91"/>
      <c r="AGT666" s="91"/>
      <c r="AGU666" s="91"/>
      <c r="AGV666" s="91"/>
      <c r="AGW666" s="91"/>
      <c r="AGX666" s="91"/>
      <c r="AGY666" s="91"/>
      <c r="AGZ666" s="91"/>
      <c r="AHA666" s="91"/>
      <c r="AHB666" s="91"/>
      <c r="AHC666" s="91"/>
      <c r="AHD666" s="91"/>
      <c r="AHE666" s="91"/>
      <c r="AHF666" s="91"/>
      <c r="AHG666" s="91"/>
      <c r="AHH666" s="91"/>
      <c r="AHI666" s="91"/>
      <c r="AHJ666" s="91"/>
      <c r="AHK666" s="91"/>
      <c r="AHL666" s="91"/>
      <c r="AHM666" s="91"/>
      <c r="AHN666" s="91"/>
      <c r="AHO666" s="91"/>
      <c r="AHP666" s="91"/>
      <c r="AHQ666" s="91"/>
      <c r="AHR666" s="91"/>
      <c r="AHS666" s="91"/>
      <c r="AHT666" s="91"/>
      <c r="AHU666" s="91"/>
      <c r="AHV666" s="91"/>
      <c r="AHW666" s="91"/>
      <c r="AHX666" s="91"/>
      <c r="AHY666" s="91"/>
      <c r="AHZ666" s="91"/>
      <c r="AIA666" s="91"/>
      <c r="AIB666" s="91"/>
      <c r="AIC666" s="91"/>
      <c r="AID666" s="91"/>
      <c r="AIE666" s="91"/>
      <c r="AIF666" s="91"/>
      <c r="AIG666" s="91"/>
      <c r="AIH666" s="91"/>
      <c r="AII666" s="91"/>
      <c r="AIJ666" s="91"/>
      <c r="AIK666" s="91"/>
      <c r="AIL666" s="91"/>
      <c r="AIM666" s="91"/>
      <c r="AIN666" s="91"/>
      <c r="AIO666" s="91"/>
      <c r="AIP666" s="91"/>
      <c r="AIQ666" s="91"/>
      <c r="AIR666" s="91"/>
      <c r="AIS666" s="91"/>
      <c r="AIT666" s="91"/>
      <c r="AIU666" s="91"/>
      <c r="AIV666" s="91"/>
      <c r="AIW666" s="91"/>
      <c r="AIX666" s="91"/>
      <c r="AIY666" s="91"/>
      <c r="AIZ666" s="91"/>
      <c r="AJA666" s="91"/>
      <c r="AJB666" s="91"/>
      <c r="AJC666" s="91"/>
      <c r="AJD666" s="91"/>
      <c r="AJE666" s="91"/>
      <c r="AJF666" s="91"/>
      <c r="AJG666" s="91"/>
      <c r="AJH666" s="91"/>
      <c r="AJI666" s="91"/>
      <c r="AJJ666" s="91"/>
      <c r="AJK666" s="91"/>
      <c r="AJL666" s="91"/>
      <c r="AJM666" s="91"/>
      <c r="AJN666" s="91"/>
      <c r="AJO666" s="91"/>
      <c r="AJP666" s="91"/>
      <c r="AJQ666" s="91"/>
      <c r="AJR666" s="91"/>
      <c r="AJS666" s="91"/>
      <c r="AJT666" s="91"/>
      <c r="AJU666" s="91"/>
      <c r="AJV666" s="91"/>
      <c r="AJW666" s="91"/>
      <c r="AJX666" s="91"/>
      <c r="AJY666" s="91"/>
      <c r="AJZ666" s="91"/>
      <c r="AKA666" s="91"/>
      <c r="AKB666" s="91"/>
      <c r="AKC666" s="91"/>
      <c r="AKD666" s="91"/>
      <c r="AKE666" s="91"/>
      <c r="AKF666" s="91"/>
      <c r="AKG666" s="91"/>
      <c r="AKH666" s="91"/>
      <c r="AKI666" s="91"/>
      <c r="AKJ666" s="91"/>
      <c r="AKK666" s="91"/>
      <c r="AKL666" s="91"/>
      <c r="AKM666" s="91"/>
      <c r="AKN666" s="91"/>
      <c r="AKO666" s="91"/>
      <c r="AKP666" s="91"/>
      <c r="AKQ666" s="91"/>
      <c r="AKR666" s="91"/>
      <c r="AKS666" s="91"/>
      <c r="AKT666" s="91"/>
      <c r="AKU666" s="91"/>
      <c r="AKV666" s="91"/>
      <c r="AKW666" s="91"/>
      <c r="AKX666" s="91"/>
      <c r="AKY666" s="91"/>
      <c r="AKZ666" s="91"/>
      <c r="ALA666" s="91"/>
      <c r="ALB666" s="91"/>
      <c r="ALC666" s="91"/>
      <c r="ALD666" s="91"/>
      <c r="ALE666" s="91"/>
      <c r="ALF666" s="91"/>
      <c r="ALG666" s="91"/>
      <c r="ALH666" s="91"/>
      <c r="ALI666" s="91"/>
      <c r="ALJ666" s="91"/>
      <c r="ALK666" s="91"/>
      <c r="ALL666" s="91"/>
      <c r="ALM666" s="91"/>
      <c r="ALN666" s="91"/>
      <c r="ALO666" s="91"/>
      <c r="ALP666" s="91"/>
      <c r="ALQ666" s="91"/>
      <c r="ALR666" s="91"/>
      <c r="ALS666" s="91"/>
      <c r="ALT666" s="91"/>
      <c r="ALU666" s="91"/>
      <c r="ALV666" s="91"/>
      <c r="ALW666" s="91"/>
      <c r="ALX666" s="91"/>
      <c r="ALY666" s="91"/>
      <c r="ALZ666" s="91"/>
      <c r="AMA666" s="91"/>
      <c r="AMB666" s="91"/>
      <c r="AMC666" s="91"/>
      <c r="AMD666" s="91"/>
      <c r="AME666" s="91"/>
      <c r="AMF666" s="91"/>
      <c r="AMG666" s="91"/>
      <c r="AMH666" s="91"/>
      <c r="AMI666" s="91"/>
      <c r="AMJ666" s="91"/>
      <c r="AMK666" s="91"/>
      <c r="AML666" s="91"/>
      <c r="AMM666" s="91"/>
      <c r="AMN666" s="91"/>
      <c r="AMO666" s="91"/>
      <c r="AMP666" s="91"/>
      <c r="AMQ666" s="91"/>
      <c r="AMR666" s="91"/>
      <c r="AMS666" s="91"/>
      <c r="AMT666" s="91"/>
      <c r="AMU666" s="91"/>
      <c r="AMV666" s="91"/>
      <c r="AMW666" s="91"/>
      <c r="AMX666" s="91"/>
      <c r="AMY666" s="91"/>
      <c r="AMZ666" s="91"/>
      <c r="ANA666" s="91"/>
      <c r="ANB666" s="91"/>
      <c r="ANC666" s="91"/>
      <c r="AND666" s="91"/>
      <c r="ANE666" s="91"/>
      <c r="ANF666" s="91"/>
      <c r="ANG666" s="91"/>
      <c r="ANH666" s="91"/>
      <c r="ANI666" s="91"/>
      <c r="ANJ666" s="91"/>
      <c r="ANK666" s="91"/>
      <c r="ANL666" s="91"/>
      <c r="ANM666" s="91"/>
      <c r="ANN666" s="91"/>
      <c r="ANO666" s="91"/>
      <c r="ANP666" s="91"/>
      <c r="ANQ666" s="91"/>
      <c r="ANR666" s="91"/>
      <c r="ANS666" s="91"/>
      <c r="ANT666" s="91"/>
      <c r="ANU666" s="91"/>
      <c r="ANV666" s="91"/>
      <c r="ANW666" s="91"/>
      <c r="ANX666" s="91"/>
      <c r="ANY666" s="91"/>
      <c r="ANZ666" s="91"/>
      <c r="AOA666" s="91"/>
      <c r="AOB666" s="91"/>
      <c r="AOC666" s="91"/>
      <c r="AOD666" s="91"/>
      <c r="AOE666" s="91"/>
      <c r="AOF666" s="91"/>
      <c r="AOG666" s="91"/>
      <c r="AOH666" s="91"/>
      <c r="AOI666" s="91"/>
      <c r="AOJ666" s="91"/>
      <c r="AOK666" s="91"/>
      <c r="AOL666" s="91"/>
      <c r="AOM666" s="91"/>
      <c r="AON666" s="91"/>
      <c r="AOO666" s="91"/>
      <c r="AOP666" s="91"/>
      <c r="AOQ666" s="91"/>
      <c r="AOR666" s="91"/>
      <c r="AOS666" s="91"/>
      <c r="AOT666" s="91"/>
      <c r="AOU666" s="91"/>
      <c r="AOV666" s="91"/>
      <c r="AOW666" s="91"/>
      <c r="AOX666" s="91"/>
      <c r="AOY666" s="91"/>
      <c r="AOZ666" s="91"/>
      <c r="APA666" s="91"/>
      <c r="APB666" s="91"/>
      <c r="APC666" s="91"/>
      <c r="APD666" s="91"/>
      <c r="APE666" s="91"/>
      <c r="APF666" s="91"/>
      <c r="APG666" s="91"/>
      <c r="APH666" s="91"/>
      <c r="API666" s="91"/>
      <c r="APJ666" s="91"/>
      <c r="APK666" s="91"/>
      <c r="APL666" s="91"/>
      <c r="APM666" s="91"/>
      <c r="APN666" s="91"/>
      <c r="APO666" s="91"/>
      <c r="APP666" s="91"/>
      <c r="APQ666" s="91"/>
      <c r="APR666" s="91"/>
      <c r="APS666" s="91"/>
      <c r="APT666" s="91"/>
      <c r="APU666" s="91"/>
      <c r="APV666" s="91"/>
      <c r="APW666" s="91"/>
      <c r="APX666" s="91"/>
      <c r="APY666" s="91"/>
      <c r="APZ666" s="91"/>
      <c r="AQA666" s="91"/>
      <c r="AQB666" s="91"/>
      <c r="AQC666" s="91"/>
      <c r="AQD666" s="91"/>
      <c r="AQE666" s="91"/>
      <c r="AQF666" s="91"/>
      <c r="AQG666" s="91"/>
      <c r="AQH666" s="91"/>
      <c r="AQI666" s="91"/>
      <c r="AQJ666" s="91"/>
      <c r="AQK666" s="91"/>
      <c r="AQL666" s="91"/>
      <c r="AQM666" s="91"/>
      <c r="AQN666" s="91"/>
      <c r="AQO666" s="91"/>
      <c r="AQP666" s="91"/>
      <c r="AQQ666" s="91"/>
      <c r="AQR666" s="91"/>
      <c r="AQS666" s="91"/>
      <c r="AQT666" s="91"/>
      <c r="AQU666" s="91"/>
      <c r="AQV666" s="91"/>
      <c r="AQW666" s="91"/>
      <c r="AQX666" s="91"/>
      <c r="AQY666" s="91"/>
      <c r="AQZ666" s="91"/>
      <c r="ARA666" s="91"/>
      <c r="ARB666" s="91"/>
      <c r="ARC666" s="91"/>
      <c r="ARD666" s="91"/>
      <c r="ARE666" s="91"/>
      <c r="ARF666" s="91"/>
      <c r="ARG666" s="91"/>
      <c r="ARH666" s="91"/>
      <c r="ARI666" s="91"/>
      <c r="ARJ666" s="91"/>
      <c r="ARK666" s="91"/>
      <c r="ARL666" s="91"/>
      <c r="ARM666" s="91"/>
      <c r="ARN666" s="91"/>
      <c r="ARO666" s="91"/>
      <c r="ARP666" s="91"/>
      <c r="ARQ666" s="91"/>
      <c r="ARR666" s="91"/>
      <c r="ARS666" s="91"/>
      <c r="ART666" s="91"/>
      <c r="ARU666" s="91"/>
      <c r="ARV666" s="91"/>
      <c r="ARW666" s="91"/>
      <c r="ARX666" s="91"/>
      <c r="ARY666" s="91"/>
      <c r="ARZ666" s="91"/>
      <c r="ASA666" s="91"/>
      <c r="ASB666" s="91"/>
      <c r="ASC666" s="91"/>
      <c r="ASD666" s="91"/>
      <c r="ASE666" s="91"/>
      <c r="ASF666" s="91"/>
      <c r="ASG666" s="91"/>
      <c r="ASH666" s="91"/>
      <c r="ASI666" s="91"/>
      <c r="ASJ666" s="91"/>
      <c r="ASK666" s="91"/>
      <c r="ASL666" s="91"/>
      <c r="ASM666" s="91"/>
      <c r="ASN666" s="91"/>
      <c r="ASO666" s="91"/>
      <c r="ASP666" s="91"/>
      <c r="ASQ666" s="91"/>
      <c r="ASR666" s="91"/>
      <c r="ASS666" s="91"/>
      <c r="AST666" s="91"/>
      <c r="ASU666" s="91"/>
      <c r="ASV666" s="91"/>
      <c r="ASW666" s="91"/>
      <c r="ASX666" s="91"/>
      <c r="ASY666" s="91"/>
      <c r="ASZ666" s="91"/>
      <c r="ATA666" s="91"/>
      <c r="ATB666" s="91"/>
      <c r="ATC666" s="91"/>
      <c r="ATD666" s="91"/>
      <c r="ATE666" s="91"/>
      <c r="ATF666" s="91"/>
      <c r="ATG666" s="91"/>
      <c r="ATH666" s="91"/>
      <c r="ATI666" s="91"/>
      <c r="ATJ666" s="91"/>
      <c r="ATK666" s="91"/>
      <c r="ATL666" s="91"/>
      <c r="ATM666" s="91"/>
      <c r="ATN666" s="91"/>
      <c r="ATO666" s="91"/>
      <c r="ATP666" s="91"/>
      <c r="ATQ666" s="91"/>
      <c r="ATR666" s="91"/>
      <c r="ATS666" s="91"/>
      <c r="ATT666" s="91"/>
      <c r="ATU666" s="91"/>
      <c r="ATV666" s="91"/>
      <c r="ATW666" s="91"/>
      <c r="ATX666" s="91"/>
      <c r="ATY666" s="91"/>
      <c r="ATZ666" s="91"/>
      <c r="AUA666" s="91"/>
      <c r="AUB666" s="91"/>
      <c r="AUC666" s="91"/>
      <c r="AUD666" s="91"/>
      <c r="AUE666" s="91"/>
      <c r="AUF666" s="91"/>
      <c r="AUG666" s="91"/>
      <c r="AUH666" s="91"/>
      <c r="AUI666" s="91"/>
      <c r="AUJ666" s="91"/>
      <c r="AUK666" s="91"/>
      <c r="AUL666" s="91"/>
      <c r="AUM666" s="91"/>
      <c r="AUN666" s="91"/>
      <c r="AUO666" s="91"/>
      <c r="AUP666" s="91"/>
      <c r="AUQ666" s="91"/>
      <c r="AUR666" s="91"/>
      <c r="AUS666" s="91"/>
      <c r="AUT666" s="91"/>
      <c r="AUU666" s="91"/>
      <c r="AUV666" s="91"/>
      <c r="AUW666" s="91"/>
      <c r="AUX666" s="91"/>
      <c r="AUY666" s="91"/>
      <c r="AUZ666" s="91"/>
      <c r="AVA666" s="91"/>
      <c r="AVB666" s="91"/>
      <c r="AVC666" s="91"/>
      <c r="AVD666" s="91"/>
      <c r="AVE666" s="91"/>
      <c r="AVF666" s="91"/>
      <c r="AVG666" s="91"/>
      <c r="AVH666" s="91"/>
      <c r="AVI666" s="91"/>
      <c r="AVJ666" s="91"/>
      <c r="AVK666" s="91"/>
      <c r="AVL666" s="91"/>
      <c r="AVM666" s="91"/>
      <c r="AVN666" s="91"/>
      <c r="AVO666" s="91"/>
      <c r="AVP666" s="91"/>
      <c r="AVQ666" s="91"/>
      <c r="AVR666" s="91"/>
      <c r="AVS666" s="91"/>
      <c r="AVT666" s="91"/>
      <c r="AVU666" s="91"/>
      <c r="AVV666" s="91"/>
      <c r="AVW666" s="91"/>
      <c r="AVX666" s="91"/>
      <c r="AVY666" s="91"/>
      <c r="AVZ666" s="91"/>
      <c r="AWA666" s="91"/>
      <c r="AWB666" s="91"/>
      <c r="AWC666" s="91"/>
      <c r="AWD666" s="91"/>
      <c r="AWE666" s="91"/>
      <c r="AWF666" s="91"/>
      <c r="AWG666" s="91"/>
      <c r="AWH666" s="91"/>
      <c r="AWI666" s="91"/>
      <c r="AWJ666" s="91"/>
      <c r="AWK666" s="91"/>
      <c r="AWL666" s="91"/>
      <c r="AWM666" s="91"/>
      <c r="AWN666" s="91"/>
      <c r="AWO666" s="91"/>
      <c r="AWP666" s="91"/>
      <c r="AWQ666" s="91"/>
      <c r="AWR666" s="91"/>
      <c r="AWS666" s="91"/>
      <c r="AWT666" s="91"/>
      <c r="AWU666" s="91"/>
      <c r="AWV666" s="91"/>
      <c r="AWW666" s="91"/>
      <c r="AWX666" s="91"/>
      <c r="AWY666" s="91"/>
      <c r="AWZ666" s="91"/>
      <c r="AXA666" s="91"/>
      <c r="AXB666" s="91"/>
      <c r="AXC666" s="91"/>
      <c r="AXD666" s="91"/>
      <c r="AXE666" s="91"/>
      <c r="AXF666" s="91"/>
      <c r="AXG666" s="91"/>
      <c r="AXH666" s="91"/>
      <c r="AXI666" s="91"/>
      <c r="AXJ666" s="91"/>
      <c r="AXK666" s="91"/>
      <c r="AXL666" s="91"/>
      <c r="AXM666" s="91"/>
      <c r="AXN666" s="91"/>
      <c r="AXO666" s="91"/>
      <c r="AXP666" s="91"/>
      <c r="AXQ666" s="91"/>
      <c r="AXR666" s="91"/>
      <c r="AXS666" s="91"/>
      <c r="AXT666" s="91"/>
      <c r="AXU666" s="91"/>
      <c r="AXV666" s="91"/>
      <c r="AXW666" s="91"/>
      <c r="AXX666" s="91"/>
      <c r="AXY666" s="91"/>
      <c r="AXZ666" s="91"/>
      <c r="AYA666" s="91"/>
      <c r="AYB666" s="91"/>
      <c r="AYC666" s="91"/>
      <c r="AYD666" s="91"/>
      <c r="AYE666" s="91"/>
      <c r="AYF666" s="91"/>
      <c r="AYG666" s="91"/>
      <c r="AYH666" s="91"/>
      <c r="AYI666" s="91"/>
      <c r="AYJ666" s="91"/>
      <c r="AYK666" s="91"/>
      <c r="AYL666" s="91"/>
      <c r="AYM666" s="91"/>
      <c r="AYN666" s="91"/>
      <c r="AYO666" s="91"/>
      <c r="AYP666" s="91"/>
      <c r="AYQ666" s="91"/>
      <c r="AYR666" s="91"/>
      <c r="AYS666" s="91"/>
      <c r="AYT666" s="91"/>
      <c r="AYU666" s="91"/>
      <c r="AYV666" s="91"/>
      <c r="AYW666" s="91"/>
      <c r="AYX666" s="91"/>
      <c r="AYY666" s="91"/>
      <c r="AYZ666" s="91"/>
      <c r="AZA666" s="91"/>
      <c r="AZB666" s="91"/>
      <c r="AZC666" s="91"/>
      <c r="AZD666" s="91"/>
      <c r="AZE666" s="91"/>
      <c r="AZF666" s="91"/>
      <c r="AZG666" s="91"/>
      <c r="AZH666" s="91"/>
      <c r="AZI666" s="91"/>
      <c r="AZJ666" s="91"/>
      <c r="AZK666" s="91"/>
      <c r="AZL666" s="91"/>
      <c r="AZM666" s="91"/>
      <c r="AZN666" s="91"/>
      <c r="AZO666" s="91"/>
      <c r="AZP666" s="91"/>
      <c r="AZQ666" s="91"/>
      <c r="AZR666" s="91"/>
      <c r="AZS666" s="91"/>
      <c r="AZT666" s="91"/>
      <c r="AZU666" s="91"/>
      <c r="AZV666" s="91"/>
      <c r="AZW666" s="91"/>
      <c r="AZX666" s="91"/>
      <c r="AZY666" s="91"/>
      <c r="AZZ666" s="91"/>
      <c r="BAA666" s="91"/>
      <c r="BAB666" s="91"/>
      <c r="BAC666" s="91"/>
      <c r="BAD666" s="91"/>
      <c r="BAE666" s="91"/>
      <c r="BAF666" s="91"/>
      <c r="BAG666" s="91"/>
      <c r="BAH666" s="91"/>
      <c r="BAI666" s="91"/>
      <c r="BAJ666" s="91"/>
      <c r="BAK666" s="91"/>
      <c r="BAL666" s="91"/>
      <c r="BAM666" s="91"/>
      <c r="BAN666" s="91"/>
      <c r="BAO666" s="91"/>
      <c r="BAP666" s="91"/>
      <c r="BAQ666" s="91"/>
      <c r="BAR666" s="91"/>
      <c r="BAS666" s="91"/>
      <c r="BAT666" s="91"/>
      <c r="BAU666" s="91"/>
      <c r="BAV666" s="91"/>
      <c r="BAW666" s="91"/>
      <c r="BAX666" s="91"/>
      <c r="BAY666" s="91"/>
      <c r="BAZ666" s="91"/>
      <c r="BBA666" s="91"/>
      <c r="BBB666" s="91"/>
      <c r="BBC666" s="91"/>
      <c r="BBD666" s="91"/>
      <c r="BBE666" s="91"/>
      <c r="BBF666" s="91"/>
      <c r="BBG666" s="91"/>
      <c r="BBH666" s="91"/>
      <c r="BBI666" s="91"/>
      <c r="BBJ666" s="91"/>
      <c r="BBK666" s="91"/>
      <c r="BBL666" s="91"/>
      <c r="BBM666" s="91"/>
      <c r="BBN666" s="91"/>
      <c r="BBO666" s="91"/>
      <c r="BBP666" s="91"/>
      <c r="BBQ666" s="91"/>
      <c r="BBR666" s="91"/>
      <c r="BBS666" s="91"/>
      <c r="BBT666" s="91"/>
      <c r="BBU666" s="91"/>
      <c r="BBV666" s="91"/>
      <c r="BBW666" s="91"/>
      <c r="BBX666" s="91"/>
      <c r="BBY666" s="91"/>
      <c r="BBZ666" s="91"/>
      <c r="BCA666" s="91"/>
      <c r="BCB666" s="91"/>
      <c r="BCC666" s="91"/>
      <c r="BCD666" s="91"/>
      <c r="BCE666" s="91"/>
      <c r="BCF666" s="91"/>
      <c r="BCG666" s="91"/>
      <c r="BCH666" s="91"/>
      <c r="BCI666" s="91"/>
      <c r="BCJ666" s="91"/>
      <c r="BCK666" s="91"/>
      <c r="BCL666" s="91"/>
      <c r="BCM666" s="91"/>
      <c r="BCN666" s="91"/>
      <c r="BCO666" s="91"/>
      <c r="BCP666" s="91"/>
      <c r="BCQ666" s="91"/>
      <c r="BCR666" s="91"/>
      <c r="BCS666" s="91"/>
      <c r="BCT666" s="91"/>
      <c r="BCU666" s="91"/>
      <c r="BCV666" s="91"/>
      <c r="BCW666" s="91"/>
      <c r="BCX666" s="91"/>
      <c r="BCY666" s="91"/>
      <c r="BCZ666" s="91"/>
      <c r="BDA666" s="91"/>
      <c r="BDB666" s="91"/>
      <c r="BDC666" s="91"/>
      <c r="BDD666" s="91"/>
      <c r="BDE666" s="91"/>
      <c r="BDF666" s="91"/>
      <c r="BDG666" s="91"/>
      <c r="BDH666" s="91"/>
      <c r="BDI666" s="91"/>
      <c r="BDJ666" s="91"/>
      <c r="BDK666" s="91"/>
      <c r="BDL666" s="91"/>
      <c r="BDM666" s="91"/>
      <c r="BDN666" s="91"/>
      <c r="BDO666" s="91"/>
      <c r="BDP666" s="91"/>
      <c r="BDQ666" s="91"/>
      <c r="BDR666" s="91"/>
      <c r="BDS666" s="91"/>
      <c r="BDT666" s="91"/>
      <c r="BDU666" s="91"/>
      <c r="BDV666" s="91"/>
      <c r="BDW666" s="91"/>
      <c r="BDX666" s="91"/>
      <c r="BDY666" s="91"/>
      <c r="BDZ666" s="91"/>
      <c r="BEA666" s="91"/>
      <c r="BEB666" s="91"/>
      <c r="BEC666" s="91"/>
      <c r="BED666" s="91"/>
      <c r="BEE666" s="91"/>
      <c r="BEF666" s="91"/>
      <c r="BEG666" s="91"/>
      <c r="BEH666" s="91"/>
      <c r="BEI666" s="91"/>
      <c r="BEJ666" s="91"/>
      <c r="BEK666" s="91"/>
      <c r="BEL666" s="91"/>
      <c r="BEM666" s="91"/>
      <c r="BEN666" s="91"/>
      <c r="BEO666" s="91"/>
      <c r="BEP666" s="91"/>
      <c r="BEQ666" s="91"/>
      <c r="BER666" s="91"/>
      <c r="BES666" s="91"/>
      <c r="BET666" s="91"/>
      <c r="BEU666" s="91"/>
      <c r="BEV666" s="91"/>
      <c r="BEW666" s="91"/>
      <c r="BEX666" s="91"/>
      <c r="BEY666" s="91"/>
      <c r="BEZ666" s="91"/>
      <c r="BFA666" s="91"/>
      <c r="BFB666" s="91"/>
      <c r="BFC666" s="91"/>
      <c r="BFD666" s="91"/>
      <c r="BFE666" s="91"/>
      <c r="BFF666" s="91"/>
      <c r="BFG666" s="91"/>
      <c r="BFH666" s="91"/>
      <c r="BFI666" s="91"/>
      <c r="BFJ666" s="91"/>
      <c r="BFK666" s="91"/>
      <c r="BFL666" s="91"/>
      <c r="BFM666" s="91"/>
      <c r="BFN666" s="91"/>
      <c r="BFO666" s="91"/>
      <c r="BFP666" s="91"/>
      <c r="BFQ666" s="91"/>
      <c r="BFR666" s="91"/>
      <c r="BFS666" s="91"/>
      <c r="BFT666" s="91"/>
      <c r="BFU666" s="91"/>
      <c r="BFV666" s="91"/>
      <c r="BFW666" s="91"/>
      <c r="BFX666" s="91"/>
      <c r="BFY666" s="91"/>
      <c r="BFZ666" s="91"/>
      <c r="BGA666" s="91"/>
      <c r="BGB666" s="91"/>
      <c r="BGC666" s="91"/>
      <c r="BGD666" s="91"/>
      <c r="BGE666" s="91"/>
      <c r="BGF666" s="91"/>
      <c r="BGG666" s="91"/>
      <c r="BGH666" s="91"/>
      <c r="BGI666" s="91"/>
      <c r="BGJ666" s="91"/>
      <c r="BGK666" s="91"/>
      <c r="BGL666" s="91"/>
      <c r="BGM666" s="91"/>
      <c r="BGN666" s="91"/>
      <c r="BGO666" s="91"/>
      <c r="BGP666" s="91"/>
      <c r="BGQ666" s="91"/>
      <c r="BGR666" s="91"/>
      <c r="BGS666" s="91"/>
      <c r="BGT666" s="91"/>
      <c r="BGU666" s="91"/>
      <c r="BGV666" s="91"/>
      <c r="BGW666" s="91"/>
      <c r="BGX666" s="91"/>
      <c r="BGY666" s="91"/>
      <c r="BGZ666" s="91"/>
      <c r="BHA666" s="91"/>
      <c r="BHB666" s="91"/>
      <c r="BHC666" s="91"/>
      <c r="BHD666" s="91"/>
      <c r="BHE666" s="91"/>
      <c r="BHF666" s="91"/>
      <c r="BHG666" s="91"/>
      <c r="BHH666" s="91"/>
      <c r="BHI666" s="91"/>
      <c r="BHJ666" s="91"/>
      <c r="BHK666" s="91"/>
      <c r="BHL666" s="91"/>
      <c r="BHM666" s="91"/>
      <c r="BHN666" s="91"/>
      <c r="BHO666" s="91"/>
      <c r="BHP666" s="91"/>
      <c r="BHQ666" s="91"/>
      <c r="BHR666" s="91"/>
      <c r="BHS666" s="91"/>
      <c r="BHT666" s="91"/>
      <c r="BHU666" s="91"/>
      <c r="BHV666" s="91"/>
      <c r="BHW666" s="91"/>
      <c r="BHX666" s="91"/>
      <c r="BHY666" s="91"/>
      <c r="BHZ666" s="91"/>
      <c r="BIA666" s="91"/>
      <c r="BIB666" s="91"/>
      <c r="BIC666" s="91"/>
      <c r="BID666" s="91"/>
      <c r="BIE666" s="91"/>
      <c r="BIF666" s="91"/>
      <c r="BIG666" s="91"/>
      <c r="BIH666" s="91"/>
      <c r="BII666" s="91"/>
      <c r="BIJ666" s="91"/>
      <c r="BIK666" s="91"/>
      <c r="BIL666" s="91"/>
      <c r="BIM666" s="91"/>
      <c r="BIN666" s="91"/>
      <c r="BIO666" s="91"/>
      <c r="BIP666" s="91"/>
      <c r="BIQ666" s="91"/>
      <c r="BIR666" s="91"/>
      <c r="BIS666" s="91"/>
      <c r="BIT666" s="91"/>
      <c r="BIU666" s="91"/>
      <c r="BIV666" s="91"/>
      <c r="BIW666" s="91"/>
      <c r="BIX666" s="91"/>
      <c r="BIY666" s="91"/>
      <c r="BIZ666" s="91"/>
      <c r="BJA666" s="91"/>
      <c r="BJB666" s="91"/>
      <c r="BJC666" s="91"/>
      <c r="BJD666" s="91"/>
      <c r="BJE666" s="91"/>
      <c r="BJF666" s="91"/>
      <c r="BJG666" s="91"/>
      <c r="BJH666" s="91"/>
      <c r="BJI666" s="91"/>
      <c r="BJJ666" s="91"/>
      <c r="BJK666" s="91"/>
      <c r="BJL666" s="91"/>
      <c r="BJM666" s="91"/>
      <c r="BJN666" s="91"/>
      <c r="BJO666" s="91"/>
      <c r="BJP666" s="91"/>
      <c r="BJQ666" s="91"/>
      <c r="BJR666" s="91"/>
      <c r="BJS666" s="91"/>
      <c r="BJT666" s="91"/>
      <c r="BJU666" s="91"/>
      <c r="BJV666" s="91"/>
      <c r="BJW666" s="91"/>
      <c r="BJX666" s="91"/>
      <c r="BJY666" s="91"/>
      <c r="BJZ666" s="91"/>
      <c r="BKA666" s="91"/>
      <c r="BKB666" s="91"/>
      <c r="BKC666" s="91"/>
      <c r="BKD666" s="91"/>
      <c r="BKE666" s="91"/>
      <c r="BKF666" s="91"/>
      <c r="BKG666" s="91"/>
      <c r="BKH666" s="91"/>
      <c r="BKI666" s="91"/>
      <c r="BKJ666" s="91"/>
      <c r="BKK666" s="91"/>
      <c r="BKL666" s="91"/>
      <c r="BKM666" s="91"/>
      <c r="BKN666" s="91"/>
      <c r="BKO666" s="91"/>
      <c r="BKP666" s="91"/>
      <c r="BKQ666" s="91"/>
      <c r="BKR666" s="91"/>
      <c r="BKS666" s="91"/>
      <c r="BKT666" s="91"/>
      <c r="BKU666" s="91"/>
      <c r="BKV666" s="91"/>
      <c r="BKW666" s="91"/>
      <c r="BKX666" s="91"/>
      <c r="BKY666" s="91"/>
      <c r="BKZ666" s="91"/>
      <c r="BLA666" s="91"/>
      <c r="BLB666" s="91"/>
      <c r="BLC666" s="91"/>
      <c r="BLD666" s="91"/>
      <c r="BLE666" s="91"/>
      <c r="BLF666" s="91"/>
      <c r="BLG666" s="91"/>
      <c r="BLH666" s="91"/>
      <c r="BLI666" s="91"/>
      <c r="BLJ666" s="91"/>
      <c r="BLK666" s="91"/>
      <c r="BLL666" s="91"/>
      <c r="BLM666" s="91"/>
      <c r="BLN666" s="91"/>
      <c r="BLO666" s="91"/>
      <c r="BLP666" s="91"/>
      <c r="BLQ666" s="91"/>
      <c r="BLR666" s="91"/>
      <c r="BLS666" s="91"/>
      <c r="BLT666" s="91"/>
      <c r="BLU666" s="91"/>
      <c r="BLV666" s="91"/>
      <c r="BLW666" s="91"/>
      <c r="BLX666" s="91"/>
      <c r="BLY666" s="91"/>
      <c r="BLZ666" s="91"/>
      <c r="BMA666" s="91"/>
      <c r="BMB666" s="91"/>
      <c r="BMC666" s="91"/>
      <c r="BMD666" s="91"/>
      <c r="BME666" s="91"/>
      <c r="BMF666" s="91"/>
      <c r="BMG666" s="91"/>
      <c r="BMH666" s="91"/>
      <c r="BMI666" s="91"/>
      <c r="BMJ666" s="91"/>
      <c r="BMK666" s="91"/>
      <c r="BML666" s="91"/>
      <c r="BMM666" s="91"/>
      <c r="BMN666" s="91"/>
      <c r="BMO666" s="91"/>
      <c r="BMP666" s="91"/>
      <c r="BMQ666" s="91"/>
      <c r="BMR666" s="91"/>
      <c r="BMS666" s="91"/>
      <c r="BMT666" s="91"/>
      <c r="BMU666" s="91"/>
      <c r="BMV666" s="91"/>
      <c r="BMW666" s="91"/>
      <c r="BMX666" s="91"/>
      <c r="BMY666" s="91"/>
      <c r="BMZ666" s="91"/>
      <c r="BNA666" s="91"/>
      <c r="BNB666" s="91"/>
      <c r="BNC666" s="91"/>
      <c r="BND666" s="91"/>
      <c r="BNE666" s="91"/>
      <c r="BNF666" s="91"/>
      <c r="BNG666" s="91"/>
      <c r="BNH666" s="91"/>
      <c r="BNI666" s="91"/>
      <c r="BNJ666" s="91"/>
      <c r="BNK666" s="91"/>
      <c r="BNL666" s="91"/>
      <c r="BNM666" s="91"/>
      <c r="BNN666" s="91"/>
      <c r="BNO666" s="91"/>
      <c r="BNP666" s="91"/>
      <c r="BNQ666" s="91"/>
      <c r="BNR666" s="91"/>
      <c r="BNS666" s="91"/>
      <c r="BNT666" s="91"/>
      <c r="BNU666" s="91"/>
      <c r="BNV666" s="91"/>
      <c r="BNW666" s="91"/>
      <c r="BNX666" s="91"/>
      <c r="BNY666" s="91"/>
      <c r="BNZ666" s="91"/>
      <c r="BOA666" s="91"/>
      <c r="BOB666" s="91"/>
      <c r="BOC666" s="91"/>
      <c r="BOD666" s="91"/>
      <c r="BOE666" s="91"/>
      <c r="BOF666" s="91"/>
      <c r="BOG666" s="91"/>
      <c r="BOH666" s="91"/>
      <c r="BOI666" s="91"/>
      <c r="BOJ666" s="91"/>
      <c r="BOK666" s="91"/>
      <c r="BOL666" s="91"/>
      <c r="BOM666" s="91"/>
      <c r="BON666" s="91"/>
      <c r="BOO666" s="91"/>
      <c r="BOP666" s="91"/>
      <c r="BOQ666" s="91"/>
      <c r="BOR666" s="91"/>
      <c r="BOS666" s="91"/>
      <c r="BOT666" s="91"/>
      <c r="BOU666" s="91"/>
      <c r="BOV666" s="91"/>
      <c r="BOW666" s="91"/>
      <c r="BOX666" s="91"/>
      <c r="BOY666" s="91"/>
      <c r="BOZ666" s="91"/>
      <c r="BPA666" s="91"/>
      <c r="BPB666" s="91"/>
      <c r="BPC666" s="91"/>
      <c r="BPD666" s="91"/>
      <c r="BPE666" s="91"/>
      <c r="BPF666" s="91"/>
      <c r="BPG666" s="91"/>
      <c r="BPH666" s="91"/>
      <c r="BPI666" s="91"/>
      <c r="BPJ666" s="91"/>
      <c r="BPK666" s="91"/>
      <c r="BPL666" s="91"/>
      <c r="BPM666" s="91"/>
      <c r="BPN666" s="91"/>
      <c r="BPO666" s="91"/>
      <c r="BPP666" s="91"/>
      <c r="BPQ666" s="91"/>
      <c r="BPR666" s="91"/>
      <c r="BPS666" s="91"/>
      <c r="BPT666" s="91"/>
      <c r="BPU666" s="91"/>
      <c r="BPV666" s="91"/>
      <c r="BPW666" s="91"/>
      <c r="BPX666" s="91"/>
      <c r="BPY666" s="91"/>
      <c r="BPZ666" s="91"/>
      <c r="BQA666" s="91"/>
      <c r="BQB666" s="91"/>
      <c r="BQC666" s="91"/>
      <c r="BQD666" s="91"/>
      <c r="BQE666" s="91"/>
      <c r="BQF666" s="91"/>
      <c r="BQG666" s="91"/>
      <c r="BQH666" s="91"/>
      <c r="BQI666" s="91"/>
      <c r="BQJ666" s="91"/>
      <c r="BQK666" s="91"/>
      <c r="BQL666" s="91"/>
      <c r="BQM666" s="91"/>
      <c r="BQN666" s="91"/>
      <c r="BQO666" s="91"/>
      <c r="BQP666" s="91"/>
      <c r="BQQ666" s="91"/>
      <c r="BQR666" s="91"/>
      <c r="BQS666" s="91"/>
      <c r="BQT666" s="91"/>
      <c r="BQU666" s="91"/>
      <c r="BQV666" s="91"/>
      <c r="BQW666" s="91"/>
      <c r="BQX666" s="91"/>
      <c r="BQY666" s="91"/>
      <c r="BQZ666" s="91"/>
      <c r="BRA666" s="91"/>
      <c r="BRB666" s="91"/>
      <c r="BRC666" s="91"/>
      <c r="BRD666" s="91"/>
      <c r="BRE666" s="91"/>
      <c r="BRF666" s="91"/>
      <c r="BRG666" s="91"/>
      <c r="BRH666" s="91"/>
      <c r="BRI666" s="91"/>
      <c r="BRJ666" s="91"/>
      <c r="BRK666" s="91"/>
      <c r="BRL666" s="91"/>
      <c r="BRM666" s="91"/>
      <c r="BRN666" s="91"/>
      <c r="BRO666" s="91"/>
      <c r="BRP666" s="91"/>
      <c r="BRQ666" s="91"/>
      <c r="BRR666" s="91"/>
      <c r="BRS666" s="91"/>
      <c r="BRT666" s="91"/>
      <c r="BRU666" s="91"/>
      <c r="BRV666" s="91"/>
      <c r="BRW666" s="91"/>
      <c r="BRX666" s="91"/>
      <c r="BRY666" s="91"/>
      <c r="BRZ666" s="91"/>
      <c r="BSA666" s="91"/>
      <c r="BSB666" s="91"/>
      <c r="BSC666" s="91"/>
      <c r="BSD666" s="91"/>
      <c r="BSE666" s="91"/>
      <c r="BSF666" s="91"/>
      <c r="BSG666" s="91"/>
      <c r="BSH666" s="91"/>
      <c r="BSI666" s="91"/>
      <c r="BSJ666" s="91"/>
      <c r="BSK666" s="91"/>
      <c r="BSL666" s="91"/>
      <c r="BSM666" s="91"/>
      <c r="BSN666" s="91"/>
      <c r="BSO666" s="91"/>
      <c r="BSP666" s="91"/>
      <c r="BSQ666" s="91"/>
      <c r="BSR666" s="91"/>
      <c r="BSS666" s="91"/>
      <c r="BST666" s="91"/>
      <c r="BSU666" s="91"/>
      <c r="BSV666" s="91"/>
      <c r="BSW666" s="91"/>
      <c r="BSX666" s="91"/>
      <c r="BSY666" s="91"/>
      <c r="BSZ666" s="91"/>
      <c r="BTA666" s="91"/>
      <c r="BTB666" s="91"/>
      <c r="BTC666" s="91"/>
      <c r="BTD666" s="91"/>
      <c r="BTE666" s="91"/>
      <c r="BTF666" s="91"/>
      <c r="BTG666" s="91"/>
      <c r="BTH666" s="91"/>
      <c r="BTI666" s="91"/>
      <c r="BTJ666" s="91"/>
      <c r="BTK666" s="91"/>
      <c r="BTL666" s="91"/>
      <c r="BTM666" s="91"/>
      <c r="BTN666" s="91"/>
      <c r="BTO666" s="91"/>
      <c r="BTP666" s="91"/>
      <c r="BTQ666" s="91"/>
      <c r="BTR666" s="91"/>
      <c r="BTS666" s="91"/>
      <c r="BTT666" s="91"/>
      <c r="BTU666" s="91"/>
      <c r="BTV666" s="91"/>
      <c r="BTW666" s="91"/>
      <c r="BTX666" s="91"/>
      <c r="BTY666" s="91"/>
      <c r="BTZ666" s="91"/>
      <c r="BUA666" s="91"/>
      <c r="BUB666" s="91"/>
      <c r="BUC666" s="91"/>
      <c r="BUD666" s="91"/>
      <c r="BUE666" s="91"/>
      <c r="BUF666" s="91"/>
      <c r="BUG666" s="91"/>
      <c r="BUH666" s="91"/>
      <c r="BUI666" s="91"/>
      <c r="BUJ666" s="91"/>
      <c r="BUK666" s="91"/>
      <c r="BUL666" s="91"/>
      <c r="BUM666" s="91"/>
      <c r="BUN666" s="91"/>
      <c r="BUO666" s="91"/>
      <c r="BUP666" s="91"/>
      <c r="BUQ666" s="91"/>
      <c r="BUR666" s="91"/>
      <c r="BUS666" s="91"/>
      <c r="BUT666" s="91"/>
      <c r="BUU666" s="91"/>
      <c r="BUV666" s="91"/>
      <c r="BUW666" s="91"/>
      <c r="BUX666" s="91"/>
      <c r="BUY666" s="91"/>
      <c r="BUZ666" s="91"/>
      <c r="BVA666" s="91"/>
      <c r="BVB666" s="91"/>
      <c r="BVC666" s="91"/>
      <c r="BVD666" s="91"/>
      <c r="BVE666" s="91"/>
      <c r="BVF666" s="91"/>
      <c r="BVG666" s="91"/>
      <c r="BVH666" s="91"/>
      <c r="BVI666" s="91"/>
      <c r="BVJ666" s="91"/>
      <c r="BVK666" s="91"/>
      <c r="BVL666" s="91"/>
      <c r="BVM666" s="91"/>
      <c r="BVN666" s="91"/>
      <c r="BVO666" s="91"/>
      <c r="BVP666" s="91"/>
      <c r="BVQ666" s="91"/>
      <c r="BVR666" s="91"/>
      <c r="BVS666" s="91"/>
      <c r="BVT666" s="91"/>
      <c r="BVU666" s="91"/>
      <c r="BVV666" s="91"/>
      <c r="BVW666" s="91"/>
      <c r="BVX666" s="91"/>
      <c r="BVY666" s="91"/>
      <c r="BVZ666" s="91"/>
      <c r="BWA666" s="91"/>
      <c r="BWB666" s="91"/>
      <c r="BWC666" s="91"/>
      <c r="BWD666" s="91"/>
      <c r="BWE666" s="91"/>
      <c r="BWF666" s="91"/>
      <c r="BWG666" s="91"/>
      <c r="BWH666" s="91"/>
      <c r="BWI666" s="91"/>
      <c r="BWJ666" s="91"/>
      <c r="BWK666" s="91"/>
      <c r="BWL666" s="91"/>
      <c r="BWM666" s="91"/>
      <c r="BWN666" s="91"/>
      <c r="BWO666" s="91"/>
      <c r="BWP666" s="91"/>
      <c r="BWQ666" s="91"/>
      <c r="BWR666" s="91"/>
      <c r="BWS666" s="91"/>
      <c r="BWT666" s="91"/>
      <c r="BWU666" s="91"/>
      <c r="BWV666" s="91"/>
      <c r="BWW666" s="91"/>
      <c r="BWX666" s="91"/>
      <c r="BWY666" s="91"/>
      <c r="BWZ666" s="91"/>
      <c r="BXA666" s="91"/>
      <c r="BXB666" s="91"/>
      <c r="BXC666" s="91"/>
      <c r="BXD666" s="91"/>
      <c r="BXE666" s="91"/>
      <c r="BXF666" s="91"/>
      <c r="BXG666" s="91"/>
      <c r="BXH666" s="91"/>
      <c r="BXI666" s="91"/>
      <c r="BXJ666" s="91"/>
      <c r="BXK666" s="91"/>
      <c r="BXL666" s="91"/>
      <c r="BXM666" s="91"/>
      <c r="BXN666" s="91"/>
      <c r="BXO666" s="91"/>
      <c r="BXP666" s="91"/>
      <c r="BXQ666" s="91"/>
      <c r="BXR666" s="91"/>
      <c r="BXS666" s="91"/>
      <c r="BXT666" s="91"/>
      <c r="BXU666" s="91"/>
      <c r="BXV666" s="91"/>
      <c r="BXW666" s="91"/>
      <c r="BXX666" s="91"/>
      <c r="BXY666" s="91"/>
      <c r="BXZ666" s="91"/>
      <c r="BYA666" s="91"/>
      <c r="BYB666" s="91"/>
      <c r="BYC666" s="91"/>
      <c r="BYD666" s="91"/>
      <c r="BYE666" s="91"/>
      <c r="BYF666" s="91"/>
      <c r="BYG666" s="91"/>
      <c r="BYH666" s="91"/>
      <c r="BYI666" s="91"/>
      <c r="BYJ666" s="91"/>
      <c r="BYK666" s="91"/>
      <c r="BYL666" s="91"/>
      <c r="BYM666" s="91"/>
      <c r="BYN666" s="91"/>
      <c r="BYO666" s="91"/>
      <c r="BYP666" s="91"/>
      <c r="BYQ666" s="91"/>
      <c r="BYR666" s="91"/>
      <c r="BYS666" s="91"/>
      <c r="BYT666" s="91"/>
      <c r="BYU666" s="91"/>
      <c r="BYV666" s="91"/>
      <c r="BYW666" s="91"/>
      <c r="BYX666" s="91"/>
      <c r="BYY666" s="91"/>
      <c r="BYZ666" s="91"/>
      <c r="BZA666" s="91"/>
      <c r="BZB666" s="91"/>
      <c r="BZC666" s="91"/>
      <c r="BZD666" s="91"/>
      <c r="BZE666" s="91"/>
      <c r="BZF666" s="91"/>
      <c r="BZG666" s="91"/>
      <c r="BZH666" s="91"/>
      <c r="BZI666" s="91"/>
      <c r="BZJ666" s="91"/>
      <c r="BZK666" s="91"/>
      <c r="BZL666" s="91"/>
      <c r="BZM666" s="91"/>
      <c r="BZN666" s="91"/>
      <c r="BZO666" s="91"/>
      <c r="BZP666" s="91"/>
      <c r="BZQ666" s="91"/>
      <c r="BZR666" s="91"/>
      <c r="BZS666" s="91"/>
      <c r="BZT666" s="91"/>
      <c r="BZU666" s="91"/>
      <c r="BZV666" s="91"/>
      <c r="BZW666" s="91"/>
      <c r="BZX666" s="91"/>
      <c r="BZY666" s="91"/>
      <c r="BZZ666" s="91"/>
      <c r="CAA666" s="91"/>
      <c r="CAB666" s="91"/>
      <c r="CAC666" s="91"/>
      <c r="CAD666" s="91"/>
      <c r="CAE666" s="91"/>
      <c r="CAF666" s="91"/>
      <c r="CAG666" s="91"/>
      <c r="CAH666" s="91"/>
      <c r="CAI666" s="91"/>
      <c r="CAJ666" s="91"/>
      <c r="CAK666" s="91"/>
      <c r="CAL666" s="91"/>
      <c r="CAM666" s="91"/>
      <c r="CAN666" s="91"/>
      <c r="CAO666" s="91"/>
      <c r="CAP666" s="91"/>
      <c r="CAQ666" s="91"/>
      <c r="CAR666" s="91"/>
      <c r="CAS666" s="91"/>
      <c r="CAT666" s="91"/>
      <c r="CAU666" s="91"/>
      <c r="CAV666" s="91"/>
      <c r="CAW666" s="91"/>
      <c r="CAX666" s="91"/>
      <c r="CAY666" s="91"/>
      <c r="CAZ666" s="91"/>
      <c r="CBA666" s="91"/>
      <c r="CBB666" s="91"/>
      <c r="CBC666" s="91"/>
      <c r="CBD666" s="91"/>
      <c r="CBE666" s="91"/>
      <c r="CBF666" s="91"/>
      <c r="CBG666" s="91"/>
      <c r="CBH666" s="91"/>
      <c r="CBI666" s="91"/>
      <c r="CBJ666" s="91"/>
      <c r="CBK666" s="91"/>
      <c r="CBL666" s="91"/>
      <c r="CBM666" s="91"/>
      <c r="CBN666" s="91"/>
      <c r="CBO666" s="91"/>
      <c r="CBP666" s="91"/>
      <c r="CBQ666" s="91"/>
      <c r="CBR666" s="91"/>
      <c r="CBS666" s="91"/>
      <c r="CBT666" s="91"/>
      <c r="CBU666" s="91"/>
      <c r="CBV666" s="91"/>
      <c r="CBW666" s="91"/>
      <c r="CBX666" s="91"/>
      <c r="CBY666" s="91"/>
      <c r="CBZ666" s="91"/>
      <c r="CCA666" s="91"/>
      <c r="CCB666" s="91"/>
      <c r="CCC666" s="91"/>
      <c r="CCD666" s="91"/>
      <c r="CCE666" s="91"/>
      <c r="CCF666" s="91"/>
      <c r="CCG666" s="91"/>
      <c r="CCH666" s="91"/>
      <c r="CCI666" s="91"/>
      <c r="CCJ666" s="91"/>
      <c r="CCK666" s="91"/>
      <c r="CCL666" s="91"/>
      <c r="CCM666" s="91"/>
      <c r="CCN666" s="91"/>
      <c r="CCO666" s="91"/>
      <c r="CCP666" s="91"/>
      <c r="CCQ666" s="91"/>
      <c r="CCR666" s="91"/>
      <c r="CCS666" s="91"/>
      <c r="CCT666" s="91"/>
      <c r="CCU666" s="91"/>
      <c r="CCV666" s="91"/>
      <c r="CCW666" s="91"/>
      <c r="CCX666" s="91"/>
      <c r="CCY666" s="91"/>
      <c r="CCZ666" s="91"/>
      <c r="CDA666" s="91"/>
      <c r="CDB666" s="91"/>
      <c r="CDC666" s="91"/>
      <c r="CDD666" s="91"/>
      <c r="CDE666" s="91"/>
      <c r="CDF666" s="91"/>
      <c r="CDG666" s="91"/>
      <c r="CDH666" s="91"/>
      <c r="CDI666" s="91"/>
      <c r="CDJ666" s="91"/>
      <c r="CDK666" s="91"/>
      <c r="CDL666" s="91"/>
      <c r="CDM666" s="91"/>
      <c r="CDN666" s="91"/>
      <c r="CDO666" s="91"/>
      <c r="CDP666" s="91"/>
      <c r="CDQ666" s="91"/>
      <c r="CDR666" s="91"/>
      <c r="CDS666" s="91"/>
      <c r="CDT666" s="91"/>
      <c r="CDU666" s="91"/>
      <c r="CDV666" s="91"/>
      <c r="CDW666" s="91"/>
      <c r="CDX666" s="91"/>
      <c r="CDY666" s="91"/>
      <c r="CDZ666" s="91"/>
      <c r="CEA666" s="91"/>
      <c r="CEB666" s="91"/>
      <c r="CEC666" s="91"/>
      <c r="CED666" s="91"/>
      <c r="CEE666" s="91"/>
      <c r="CEF666" s="91"/>
      <c r="CEG666" s="91"/>
      <c r="CEH666" s="91"/>
      <c r="CEI666" s="91"/>
      <c r="CEJ666" s="91"/>
      <c r="CEK666" s="91"/>
      <c r="CEL666" s="91"/>
      <c r="CEM666" s="91"/>
      <c r="CEN666" s="91"/>
      <c r="CEO666" s="91"/>
      <c r="CEP666" s="91"/>
      <c r="CEQ666" s="91"/>
      <c r="CER666" s="91"/>
      <c r="CES666" s="91"/>
      <c r="CET666" s="91"/>
      <c r="CEU666" s="91"/>
      <c r="CEV666" s="91"/>
      <c r="CEW666" s="91"/>
      <c r="CEX666" s="91"/>
      <c r="CEY666" s="91"/>
      <c r="CEZ666" s="91"/>
      <c r="CFA666" s="91"/>
      <c r="CFB666" s="91"/>
      <c r="CFC666" s="91"/>
      <c r="CFD666" s="91"/>
      <c r="CFE666" s="91"/>
      <c r="CFF666" s="91"/>
      <c r="CFG666" s="91"/>
      <c r="CFH666" s="91"/>
      <c r="CFI666" s="91"/>
      <c r="CFJ666" s="91"/>
      <c r="CFK666" s="91"/>
      <c r="CFL666" s="91"/>
      <c r="CFM666" s="91"/>
      <c r="CFN666" s="91"/>
      <c r="CFO666" s="91"/>
      <c r="CFP666" s="91"/>
      <c r="CFQ666" s="91"/>
      <c r="CFR666" s="91"/>
      <c r="CFS666" s="91"/>
      <c r="CFT666" s="91"/>
      <c r="CFU666" s="91"/>
      <c r="CFV666" s="91"/>
      <c r="CFW666" s="91"/>
      <c r="CFX666" s="91"/>
      <c r="CFY666" s="91"/>
      <c r="CFZ666" s="91"/>
      <c r="CGA666" s="91"/>
      <c r="CGB666" s="91"/>
      <c r="CGC666" s="91"/>
      <c r="CGD666" s="91"/>
      <c r="CGE666" s="91"/>
      <c r="CGF666" s="91"/>
      <c r="CGG666" s="91"/>
      <c r="CGH666" s="91"/>
      <c r="CGI666" s="91"/>
      <c r="CGJ666" s="91"/>
      <c r="CGK666" s="91"/>
      <c r="CGL666" s="91"/>
      <c r="CGM666" s="91"/>
      <c r="CGN666" s="91"/>
      <c r="CGO666" s="91"/>
      <c r="CGP666" s="91"/>
      <c r="CGQ666" s="91"/>
      <c r="CGR666" s="91"/>
      <c r="CGS666" s="91"/>
      <c r="CGT666" s="91"/>
      <c r="CGU666" s="91"/>
      <c r="CGV666" s="91"/>
      <c r="CGW666" s="91"/>
      <c r="CGX666" s="91"/>
      <c r="CGY666" s="91"/>
      <c r="CGZ666" s="91"/>
      <c r="CHA666" s="91"/>
      <c r="CHB666" s="91"/>
      <c r="CHC666" s="91"/>
      <c r="CHD666" s="91"/>
      <c r="CHE666" s="91"/>
      <c r="CHF666" s="91"/>
      <c r="CHG666" s="91"/>
      <c r="CHH666" s="91"/>
      <c r="CHI666" s="91"/>
      <c r="CHJ666" s="91"/>
      <c r="CHK666" s="91"/>
      <c r="CHL666" s="91"/>
      <c r="CHM666" s="91"/>
      <c r="CHN666" s="91"/>
      <c r="CHO666" s="91"/>
      <c r="CHP666" s="91"/>
      <c r="CHQ666" s="91"/>
      <c r="CHR666" s="91"/>
      <c r="CHS666" s="91"/>
      <c r="CHT666" s="91"/>
      <c r="CHU666" s="91"/>
      <c r="CHV666" s="91"/>
      <c r="CHW666" s="91"/>
      <c r="CHX666" s="91"/>
      <c r="CHY666" s="91"/>
      <c r="CHZ666" s="91"/>
      <c r="CIA666" s="91"/>
      <c r="CIB666" s="91"/>
      <c r="CIC666" s="91"/>
      <c r="CID666" s="91"/>
      <c r="CIE666" s="91"/>
      <c r="CIF666" s="91"/>
      <c r="CIG666" s="91"/>
      <c r="CIH666" s="91"/>
      <c r="CII666" s="91"/>
      <c r="CIJ666" s="91"/>
      <c r="CIK666" s="91"/>
      <c r="CIL666" s="91"/>
      <c r="CIM666" s="91"/>
      <c r="CIN666" s="91"/>
      <c r="CIO666" s="91"/>
      <c r="CIP666" s="91"/>
      <c r="CIQ666" s="91"/>
      <c r="CIR666" s="91"/>
      <c r="CIS666" s="91"/>
      <c r="CIT666" s="91"/>
      <c r="CIU666" s="91"/>
      <c r="CIV666" s="91"/>
      <c r="CIW666" s="91"/>
      <c r="CIX666" s="91"/>
      <c r="CIY666" s="91"/>
      <c r="CIZ666" s="91"/>
      <c r="CJA666" s="91"/>
      <c r="CJB666" s="91"/>
      <c r="CJC666" s="91"/>
      <c r="CJD666" s="91"/>
      <c r="CJE666" s="91"/>
      <c r="CJF666" s="91"/>
      <c r="CJG666" s="91"/>
      <c r="CJH666" s="91"/>
      <c r="CJI666" s="91"/>
      <c r="CJJ666" s="91"/>
      <c r="CJK666" s="91"/>
      <c r="CJL666" s="91"/>
      <c r="CJM666" s="91"/>
      <c r="CJN666" s="91"/>
      <c r="CJO666" s="91"/>
      <c r="CJP666" s="91"/>
      <c r="CJQ666" s="91"/>
      <c r="CJR666" s="91"/>
      <c r="CJS666" s="91"/>
      <c r="CJT666" s="91"/>
      <c r="CJU666" s="91"/>
      <c r="CJV666" s="91"/>
      <c r="CJW666" s="91"/>
      <c r="CJX666" s="91"/>
      <c r="CJY666" s="91"/>
      <c r="CJZ666" s="91"/>
      <c r="CKA666" s="91"/>
      <c r="CKB666" s="91"/>
      <c r="CKC666" s="91"/>
      <c r="CKD666" s="91"/>
      <c r="CKE666" s="91"/>
      <c r="CKF666" s="91"/>
      <c r="CKG666" s="91"/>
      <c r="CKH666" s="91"/>
      <c r="CKI666" s="91"/>
      <c r="CKJ666" s="91"/>
      <c r="CKK666" s="91"/>
      <c r="CKL666" s="91"/>
      <c r="CKM666" s="91"/>
      <c r="CKN666" s="91"/>
      <c r="CKO666" s="91"/>
      <c r="CKP666" s="91"/>
      <c r="CKQ666" s="91"/>
      <c r="CKR666" s="91"/>
      <c r="CKS666" s="91"/>
      <c r="CKT666" s="91"/>
      <c r="CKU666" s="91"/>
      <c r="CKV666" s="91"/>
      <c r="CKW666" s="91"/>
      <c r="CKX666" s="91"/>
      <c r="CKY666" s="91"/>
      <c r="CKZ666" s="91"/>
      <c r="CLA666" s="91"/>
      <c r="CLB666" s="91"/>
      <c r="CLC666" s="91"/>
      <c r="CLD666" s="91"/>
      <c r="CLE666" s="91"/>
      <c r="CLF666" s="91"/>
      <c r="CLG666" s="91"/>
      <c r="CLH666" s="91"/>
      <c r="CLI666" s="91"/>
      <c r="CLJ666" s="91"/>
      <c r="CLK666" s="91"/>
      <c r="CLL666" s="91"/>
      <c r="CLM666" s="91"/>
      <c r="CLN666" s="91"/>
      <c r="CLO666" s="91"/>
      <c r="CLP666" s="91"/>
      <c r="CLQ666" s="91"/>
      <c r="CLR666" s="91"/>
      <c r="CLS666" s="91"/>
      <c r="CLT666" s="91"/>
      <c r="CLU666" s="91"/>
      <c r="CLV666" s="91"/>
      <c r="CLW666" s="91"/>
      <c r="CLX666" s="91"/>
      <c r="CLY666" s="91"/>
      <c r="CLZ666" s="91"/>
      <c r="CMA666" s="91"/>
      <c r="CMB666" s="91"/>
      <c r="CMC666" s="91"/>
      <c r="CMD666" s="91"/>
      <c r="CME666" s="91"/>
      <c r="CMF666" s="91"/>
      <c r="CMG666" s="91"/>
      <c r="CMH666" s="91"/>
      <c r="CMI666" s="91"/>
      <c r="CMJ666" s="91"/>
      <c r="CMK666" s="91"/>
      <c r="CML666" s="91"/>
      <c r="CMM666" s="91"/>
      <c r="CMN666" s="91"/>
      <c r="CMO666" s="91"/>
      <c r="CMP666" s="91"/>
      <c r="CMQ666" s="91"/>
      <c r="CMR666" s="91"/>
      <c r="CMS666" s="91"/>
      <c r="CMT666" s="91"/>
      <c r="CMU666" s="91"/>
      <c r="CMV666" s="91"/>
      <c r="CMW666" s="91"/>
      <c r="CMX666" s="91"/>
      <c r="CMY666" s="91"/>
      <c r="CMZ666" s="91"/>
      <c r="CNA666" s="91"/>
      <c r="CNB666" s="91"/>
      <c r="CNC666" s="91"/>
      <c r="CND666" s="91"/>
      <c r="CNE666" s="91"/>
      <c r="CNF666" s="91"/>
      <c r="CNG666" s="91"/>
      <c r="CNH666" s="91"/>
      <c r="CNI666" s="91"/>
      <c r="CNJ666" s="91"/>
      <c r="CNK666" s="91"/>
      <c r="CNL666" s="91"/>
      <c r="CNM666" s="91"/>
      <c r="CNN666" s="91"/>
      <c r="CNO666" s="91"/>
      <c r="CNP666" s="91"/>
      <c r="CNQ666" s="91"/>
      <c r="CNR666" s="91"/>
      <c r="CNS666" s="91"/>
      <c r="CNT666" s="91"/>
      <c r="CNU666" s="91"/>
      <c r="CNV666" s="91"/>
      <c r="CNW666" s="91"/>
      <c r="CNX666" s="91"/>
      <c r="CNY666" s="91"/>
      <c r="CNZ666" s="91"/>
      <c r="COA666" s="91"/>
      <c r="COB666" s="91"/>
      <c r="COC666" s="91"/>
      <c r="COD666" s="91"/>
      <c r="COE666" s="91"/>
      <c r="COF666" s="91"/>
      <c r="COG666" s="91"/>
      <c r="COH666" s="91"/>
      <c r="COI666" s="91"/>
      <c r="COJ666" s="91"/>
      <c r="COK666" s="91"/>
      <c r="COL666" s="91"/>
      <c r="COM666" s="91"/>
      <c r="CON666" s="91"/>
      <c r="COO666" s="91"/>
      <c r="COP666" s="91"/>
      <c r="COQ666" s="91"/>
      <c r="COR666" s="91"/>
      <c r="COS666" s="91"/>
      <c r="COT666" s="91"/>
      <c r="COU666" s="91"/>
      <c r="COV666" s="91"/>
      <c r="COW666" s="91"/>
      <c r="COX666" s="91"/>
      <c r="COY666" s="91"/>
      <c r="COZ666" s="91"/>
      <c r="CPA666" s="91"/>
      <c r="CPB666" s="91"/>
      <c r="CPC666" s="91"/>
      <c r="CPD666" s="91"/>
      <c r="CPE666" s="91"/>
      <c r="CPF666" s="91"/>
      <c r="CPG666" s="91"/>
      <c r="CPH666" s="91"/>
      <c r="CPI666" s="91"/>
      <c r="CPJ666" s="91"/>
      <c r="CPK666" s="91"/>
      <c r="CPL666" s="91"/>
      <c r="CPM666" s="91"/>
      <c r="CPN666" s="91"/>
      <c r="CPO666" s="91"/>
      <c r="CPP666" s="91"/>
      <c r="CPQ666" s="91"/>
      <c r="CPR666" s="91"/>
      <c r="CPS666" s="91"/>
      <c r="CPT666" s="91"/>
      <c r="CPU666" s="91"/>
      <c r="CPV666" s="91"/>
      <c r="CPW666" s="91"/>
      <c r="CPX666" s="91"/>
      <c r="CPY666" s="91"/>
      <c r="CPZ666" s="91"/>
      <c r="CQA666" s="91"/>
      <c r="CQB666" s="91"/>
      <c r="CQC666" s="91"/>
      <c r="CQD666" s="91"/>
      <c r="CQE666" s="91"/>
      <c r="CQF666" s="91"/>
      <c r="CQG666" s="91"/>
      <c r="CQH666" s="91"/>
      <c r="CQI666" s="91"/>
      <c r="CQJ666" s="91"/>
      <c r="CQK666" s="91"/>
      <c r="CQL666" s="91"/>
      <c r="CQM666" s="91"/>
      <c r="CQN666" s="91"/>
      <c r="CQO666" s="91"/>
      <c r="CQP666" s="91"/>
      <c r="CQQ666" s="91"/>
      <c r="CQR666" s="91"/>
      <c r="CQS666" s="91"/>
      <c r="CQT666" s="91"/>
      <c r="CQU666" s="91"/>
      <c r="CQV666" s="91"/>
      <c r="CQW666" s="91"/>
      <c r="CQX666" s="91"/>
      <c r="CQY666" s="91"/>
      <c r="CQZ666" s="91"/>
      <c r="CRA666" s="91"/>
      <c r="CRB666" s="91"/>
      <c r="CRC666" s="91"/>
      <c r="CRD666" s="91"/>
      <c r="CRE666" s="91"/>
      <c r="CRF666" s="91"/>
      <c r="CRG666" s="91"/>
      <c r="CRH666" s="91"/>
      <c r="CRI666" s="91"/>
      <c r="CRJ666" s="91"/>
      <c r="CRK666" s="91"/>
      <c r="CRL666" s="91"/>
      <c r="CRM666" s="91"/>
      <c r="CRN666" s="91"/>
      <c r="CRO666" s="91"/>
      <c r="CRP666" s="91"/>
      <c r="CRQ666" s="91"/>
      <c r="CRR666" s="91"/>
      <c r="CRS666" s="91"/>
      <c r="CRT666" s="91"/>
      <c r="CRU666" s="91"/>
      <c r="CRV666" s="91"/>
      <c r="CRW666" s="91"/>
      <c r="CRX666" s="91"/>
      <c r="CRY666" s="91"/>
      <c r="CRZ666" s="91"/>
      <c r="CSA666" s="91"/>
      <c r="CSB666" s="91"/>
      <c r="CSC666" s="91"/>
      <c r="CSD666" s="91"/>
      <c r="CSE666" s="91"/>
      <c r="CSF666" s="91"/>
      <c r="CSG666" s="91"/>
      <c r="CSH666" s="91"/>
      <c r="CSI666" s="91"/>
      <c r="CSJ666" s="91"/>
      <c r="CSK666" s="91"/>
      <c r="CSL666" s="91"/>
      <c r="CSM666" s="91"/>
      <c r="CSN666" s="91"/>
      <c r="CSO666" s="91"/>
      <c r="CSP666" s="91"/>
      <c r="CSQ666" s="91"/>
      <c r="CSR666" s="91"/>
      <c r="CSS666" s="91"/>
      <c r="CST666" s="91"/>
      <c r="CSU666" s="91"/>
      <c r="CSV666" s="91"/>
      <c r="CSW666" s="91"/>
      <c r="CSX666" s="91"/>
      <c r="CSY666" s="91"/>
      <c r="CSZ666" s="91"/>
      <c r="CTA666" s="91"/>
      <c r="CTB666" s="91"/>
      <c r="CTC666" s="91"/>
      <c r="CTD666" s="91"/>
      <c r="CTE666" s="91"/>
      <c r="CTF666" s="91"/>
      <c r="CTG666" s="91"/>
      <c r="CTH666" s="91"/>
      <c r="CTI666" s="91"/>
      <c r="CTJ666" s="91"/>
      <c r="CTK666" s="91"/>
      <c r="CTL666" s="91"/>
      <c r="CTM666" s="91"/>
      <c r="CTN666" s="91"/>
      <c r="CTO666" s="91"/>
      <c r="CTP666" s="91"/>
      <c r="CTQ666" s="91"/>
      <c r="CTR666" s="91"/>
      <c r="CTS666" s="91"/>
      <c r="CTT666" s="91"/>
      <c r="CTU666" s="91"/>
      <c r="CTV666" s="91"/>
      <c r="CTW666" s="91"/>
      <c r="CTX666" s="91"/>
      <c r="CTY666" s="91"/>
      <c r="CTZ666" s="91"/>
      <c r="CUA666" s="91"/>
      <c r="CUB666" s="91"/>
      <c r="CUC666" s="91"/>
      <c r="CUD666" s="91"/>
      <c r="CUE666" s="91"/>
      <c r="CUF666" s="91"/>
      <c r="CUG666" s="91"/>
      <c r="CUH666" s="91"/>
      <c r="CUI666" s="91"/>
      <c r="CUJ666" s="91"/>
      <c r="CUK666" s="91"/>
      <c r="CUL666" s="91"/>
      <c r="CUM666" s="91"/>
      <c r="CUN666" s="91"/>
      <c r="CUO666" s="91"/>
      <c r="CUP666" s="91"/>
      <c r="CUQ666" s="91"/>
      <c r="CUR666" s="91"/>
      <c r="CUS666" s="91"/>
      <c r="CUT666" s="91"/>
      <c r="CUU666" s="91"/>
      <c r="CUV666" s="91"/>
      <c r="CUW666" s="91"/>
      <c r="CUX666" s="91"/>
      <c r="CUY666" s="91"/>
      <c r="CUZ666" s="91"/>
      <c r="CVA666" s="91"/>
      <c r="CVB666" s="91"/>
      <c r="CVC666" s="91"/>
      <c r="CVD666" s="91"/>
      <c r="CVE666" s="91"/>
      <c r="CVF666" s="91"/>
      <c r="CVG666" s="91"/>
      <c r="CVH666" s="91"/>
      <c r="CVI666" s="91"/>
      <c r="CVJ666" s="91"/>
      <c r="CVK666" s="91"/>
      <c r="CVL666" s="91"/>
      <c r="CVM666" s="91"/>
      <c r="CVN666" s="91"/>
      <c r="CVO666" s="91"/>
      <c r="CVP666" s="91"/>
      <c r="CVQ666" s="91"/>
      <c r="CVR666" s="91"/>
      <c r="CVS666" s="91"/>
      <c r="CVT666" s="91"/>
      <c r="CVU666" s="91"/>
      <c r="CVV666" s="91"/>
      <c r="CVW666" s="91"/>
      <c r="CVX666" s="91"/>
      <c r="CVY666" s="91"/>
      <c r="CVZ666" s="91"/>
      <c r="CWA666" s="91"/>
      <c r="CWB666" s="91"/>
      <c r="CWC666" s="91"/>
      <c r="CWD666" s="91"/>
      <c r="CWE666" s="91"/>
      <c r="CWF666" s="91"/>
      <c r="CWG666" s="91"/>
      <c r="CWH666" s="91"/>
      <c r="CWI666" s="91"/>
      <c r="CWJ666" s="91"/>
      <c r="CWK666" s="91"/>
      <c r="CWL666" s="91"/>
      <c r="CWM666" s="91"/>
      <c r="CWN666" s="91"/>
      <c r="CWO666" s="91"/>
      <c r="CWP666" s="91"/>
      <c r="CWQ666" s="91"/>
      <c r="CWR666" s="91"/>
      <c r="CWS666" s="91"/>
      <c r="CWT666" s="91"/>
      <c r="CWU666" s="91"/>
      <c r="CWV666" s="91"/>
      <c r="CWW666" s="91"/>
      <c r="CWX666" s="91"/>
      <c r="CWY666" s="91"/>
      <c r="CWZ666" s="91"/>
      <c r="CXA666" s="91"/>
      <c r="CXB666" s="91"/>
      <c r="CXC666" s="91"/>
      <c r="CXD666" s="91"/>
      <c r="CXE666" s="91"/>
      <c r="CXF666" s="91"/>
      <c r="CXG666" s="91"/>
      <c r="CXH666" s="91"/>
      <c r="CXI666" s="91"/>
      <c r="CXJ666" s="91"/>
      <c r="CXK666" s="91"/>
      <c r="CXL666" s="91"/>
      <c r="CXM666" s="91"/>
      <c r="CXN666" s="91"/>
      <c r="CXO666" s="91"/>
      <c r="CXP666" s="91"/>
      <c r="CXQ666" s="91"/>
      <c r="CXR666" s="91"/>
      <c r="CXS666" s="91"/>
      <c r="CXT666" s="91"/>
      <c r="CXU666" s="91"/>
      <c r="CXV666" s="91"/>
      <c r="CXW666" s="91"/>
      <c r="CXX666" s="91"/>
      <c r="CXY666" s="91"/>
      <c r="CXZ666" s="91"/>
      <c r="CYA666" s="91"/>
      <c r="CYB666" s="91"/>
      <c r="CYC666" s="91"/>
      <c r="CYD666" s="91"/>
      <c r="CYE666" s="91"/>
      <c r="CYF666" s="91"/>
      <c r="CYG666" s="91"/>
      <c r="CYH666" s="91"/>
      <c r="CYI666" s="91"/>
      <c r="CYJ666" s="91"/>
      <c r="CYK666" s="91"/>
      <c r="CYL666" s="91"/>
      <c r="CYM666" s="91"/>
      <c r="CYN666" s="91"/>
      <c r="CYO666" s="91"/>
      <c r="CYP666" s="91"/>
      <c r="CYQ666" s="91"/>
      <c r="CYR666" s="91"/>
      <c r="CYS666" s="91"/>
      <c r="CYT666" s="91"/>
      <c r="CYU666" s="91"/>
      <c r="CYV666" s="91"/>
      <c r="CYW666" s="91"/>
      <c r="CYX666" s="91"/>
      <c r="CYY666" s="91"/>
      <c r="CYZ666" s="91"/>
      <c r="CZA666" s="91"/>
      <c r="CZB666" s="91"/>
      <c r="CZC666" s="91"/>
      <c r="CZD666" s="91"/>
      <c r="CZE666" s="91"/>
      <c r="CZF666" s="91"/>
      <c r="CZG666" s="91"/>
      <c r="CZH666" s="91"/>
      <c r="CZI666" s="91"/>
      <c r="CZJ666" s="91"/>
      <c r="CZK666" s="91"/>
      <c r="CZL666" s="91"/>
      <c r="CZM666" s="91"/>
      <c r="CZN666" s="91"/>
      <c r="CZO666" s="91"/>
      <c r="CZP666" s="91"/>
      <c r="CZQ666" s="91"/>
      <c r="CZR666" s="91"/>
      <c r="CZS666" s="91"/>
      <c r="CZT666" s="91"/>
      <c r="CZU666" s="91"/>
      <c r="CZV666" s="91"/>
      <c r="CZW666" s="91"/>
      <c r="CZX666" s="91"/>
      <c r="CZY666" s="91"/>
      <c r="CZZ666" s="91"/>
      <c r="DAA666" s="91"/>
      <c r="DAB666" s="91"/>
      <c r="DAC666" s="91"/>
      <c r="DAD666" s="91"/>
      <c r="DAE666" s="91"/>
      <c r="DAF666" s="91"/>
      <c r="DAG666" s="91"/>
      <c r="DAH666" s="91"/>
      <c r="DAI666" s="91"/>
      <c r="DAJ666" s="91"/>
      <c r="DAK666" s="91"/>
      <c r="DAL666" s="91"/>
      <c r="DAM666" s="91"/>
      <c r="DAN666" s="91"/>
      <c r="DAO666" s="91"/>
      <c r="DAP666" s="91"/>
      <c r="DAQ666" s="91"/>
      <c r="DAR666" s="91"/>
      <c r="DAS666" s="91"/>
      <c r="DAT666" s="91"/>
      <c r="DAU666" s="91"/>
      <c r="DAV666" s="91"/>
      <c r="DAW666" s="91"/>
      <c r="DAX666" s="91"/>
      <c r="DAY666" s="91"/>
      <c r="DAZ666" s="91"/>
      <c r="DBA666" s="91"/>
      <c r="DBB666" s="91"/>
      <c r="DBC666" s="91"/>
      <c r="DBD666" s="91"/>
      <c r="DBE666" s="91"/>
      <c r="DBF666" s="91"/>
      <c r="DBG666" s="91"/>
      <c r="DBH666" s="91"/>
      <c r="DBI666" s="91"/>
      <c r="DBJ666" s="91"/>
      <c r="DBK666" s="91"/>
      <c r="DBL666" s="91"/>
      <c r="DBM666" s="91"/>
      <c r="DBN666" s="91"/>
      <c r="DBO666" s="91"/>
      <c r="DBP666" s="91"/>
      <c r="DBQ666" s="91"/>
      <c r="DBR666" s="91"/>
      <c r="DBS666" s="91"/>
      <c r="DBT666" s="91"/>
      <c r="DBU666" s="91"/>
      <c r="DBV666" s="91"/>
      <c r="DBW666" s="91"/>
      <c r="DBX666" s="91"/>
      <c r="DBY666" s="91"/>
      <c r="DBZ666" s="91"/>
      <c r="DCA666" s="91"/>
      <c r="DCB666" s="91"/>
      <c r="DCC666" s="91"/>
      <c r="DCD666" s="91"/>
      <c r="DCE666" s="91"/>
      <c r="DCF666" s="91"/>
      <c r="DCG666" s="91"/>
      <c r="DCH666" s="91"/>
      <c r="DCI666" s="91"/>
      <c r="DCJ666" s="91"/>
      <c r="DCK666" s="91"/>
      <c r="DCL666" s="91"/>
      <c r="DCM666" s="91"/>
      <c r="DCN666" s="91"/>
      <c r="DCO666" s="91"/>
      <c r="DCP666" s="91"/>
      <c r="DCQ666" s="91"/>
      <c r="DCR666" s="91"/>
      <c r="DCS666" s="91"/>
      <c r="DCT666" s="91"/>
      <c r="DCU666" s="91"/>
      <c r="DCV666" s="91"/>
      <c r="DCW666" s="91"/>
      <c r="DCX666" s="91"/>
      <c r="DCY666" s="91"/>
      <c r="DCZ666" s="91"/>
      <c r="DDA666" s="91"/>
      <c r="DDB666" s="91"/>
      <c r="DDC666" s="91"/>
      <c r="DDD666" s="91"/>
      <c r="DDE666" s="91"/>
      <c r="DDF666" s="91"/>
      <c r="DDG666" s="91"/>
      <c r="DDH666" s="91"/>
      <c r="DDI666" s="91"/>
      <c r="DDJ666" s="91"/>
      <c r="DDK666" s="91"/>
      <c r="DDL666" s="91"/>
      <c r="DDM666" s="91"/>
      <c r="DDN666" s="91"/>
      <c r="DDO666" s="91"/>
      <c r="DDP666" s="91"/>
      <c r="DDQ666" s="91"/>
      <c r="DDR666" s="91"/>
      <c r="DDS666" s="91"/>
      <c r="DDT666" s="91"/>
      <c r="DDU666" s="91"/>
      <c r="DDV666" s="91"/>
      <c r="DDW666" s="91"/>
      <c r="DDX666" s="91"/>
      <c r="DDY666" s="91"/>
      <c r="DDZ666" s="91"/>
      <c r="DEA666" s="91"/>
      <c r="DEB666" s="91"/>
      <c r="DEC666" s="91"/>
      <c r="DED666" s="91"/>
      <c r="DEE666" s="91"/>
      <c r="DEF666" s="91"/>
      <c r="DEG666" s="91"/>
      <c r="DEH666" s="91"/>
      <c r="DEI666" s="91"/>
      <c r="DEJ666" s="91"/>
      <c r="DEK666" s="91"/>
      <c r="DEL666" s="91"/>
      <c r="DEM666" s="91"/>
      <c r="DEN666" s="91"/>
      <c r="DEO666" s="91"/>
      <c r="DEP666" s="91"/>
      <c r="DEQ666" s="91"/>
      <c r="DER666" s="91"/>
      <c r="DES666" s="91"/>
      <c r="DET666" s="91"/>
      <c r="DEU666" s="91"/>
      <c r="DEV666" s="91"/>
      <c r="DEW666" s="91"/>
      <c r="DEX666" s="91"/>
      <c r="DEY666" s="91"/>
      <c r="DEZ666" s="91"/>
      <c r="DFA666" s="91"/>
      <c r="DFB666" s="91"/>
      <c r="DFC666" s="91"/>
      <c r="DFD666" s="91"/>
      <c r="DFE666" s="91"/>
      <c r="DFF666" s="91"/>
      <c r="DFG666" s="91"/>
      <c r="DFH666" s="91"/>
      <c r="DFI666" s="91"/>
      <c r="DFJ666" s="91"/>
      <c r="DFK666" s="91"/>
      <c r="DFL666" s="91"/>
      <c r="DFM666" s="91"/>
      <c r="DFN666" s="91"/>
      <c r="DFO666" s="91"/>
      <c r="DFP666" s="91"/>
      <c r="DFQ666" s="91"/>
      <c r="DFR666" s="91"/>
      <c r="DFS666" s="91"/>
      <c r="DFT666" s="91"/>
      <c r="DFU666" s="91"/>
      <c r="DFV666" s="91"/>
      <c r="DFW666" s="91"/>
      <c r="DFX666" s="91"/>
      <c r="DFY666" s="91"/>
      <c r="DFZ666" s="91"/>
      <c r="DGA666" s="91"/>
      <c r="DGB666" s="91"/>
      <c r="DGC666" s="91"/>
      <c r="DGD666" s="91"/>
      <c r="DGE666" s="91"/>
      <c r="DGF666" s="91"/>
      <c r="DGG666" s="91"/>
      <c r="DGH666" s="91"/>
      <c r="DGI666" s="91"/>
      <c r="DGJ666" s="91"/>
      <c r="DGK666" s="91"/>
      <c r="DGL666" s="91"/>
      <c r="DGM666" s="91"/>
      <c r="DGN666" s="91"/>
      <c r="DGO666" s="91"/>
      <c r="DGP666" s="91"/>
      <c r="DGQ666" s="91"/>
      <c r="DGR666" s="91"/>
      <c r="DGS666" s="91"/>
      <c r="DGT666" s="91"/>
      <c r="DGU666" s="91"/>
      <c r="DGV666" s="91"/>
      <c r="DGW666" s="91"/>
      <c r="DGX666" s="91"/>
      <c r="DGY666" s="91"/>
      <c r="DGZ666" s="91"/>
      <c r="DHA666" s="91"/>
      <c r="DHB666" s="91"/>
      <c r="DHC666" s="91"/>
      <c r="DHD666" s="91"/>
      <c r="DHE666" s="91"/>
      <c r="DHF666" s="91"/>
      <c r="DHG666" s="91"/>
      <c r="DHH666" s="91"/>
      <c r="DHI666" s="91"/>
      <c r="DHJ666" s="91"/>
      <c r="DHK666" s="91"/>
      <c r="DHL666" s="91"/>
      <c r="DHM666" s="91"/>
      <c r="DHN666" s="91"/>
      <c r="DHO666" s="91"/>
      <c r="DHP666" s="91"/>
      <c r="DHQ666" s="91"/>
      <c r="DHR666" s="91"/>
      <c r="DHS666" s="91"/>
      <c r="DHT666" s="91"/>
      <c r="DHU666" s="91"/>
      <c r="DHV666" s="91"/>
      <c r="DHW666" s="91"/>
      <c r="DHX666" s="91"/>
      <c r="DHY666" s="91"/>
      <c r="DHZ666" s="91"/>
      <c r="DIA666" s="91"/>
      <c r="DIB666" s="91"/>
      <c r="DIC666" s="91"/>
      <c r="DID666" s="91"/>
      <c r="DIE666" s="91"/>
      <c r="DIF666" s="91"/>
      <c r="DIG666" s="91"/>
      <c r="DIH666" s="91"/>
      <c r="DII666" s="91"/>
      <c r="DIJ666" s="91"/>
      <c r="DIK666" s="91"/>
      <c r="DIL666" s="91"/>
      <c r="DIM666" s="91"/>
      <c r="DIN666" s="91"/>
      <c r="DIO666" s="91"/>
      <c r="DIP666" s="91"/>
      <c r="DIQ666" s="91"/>
      <c r="DIR666" s="91"/>
      <c r="DIS666" s="91"/>
      <c r="DIT666" s="91"/>
      <c r="DIU666" s="91"/>
      <c r="DIV666" s="91"/>
      <c r="DIW666" s="91"/>
      <c r="DIX666" s="91"/>
      <c r="DIY666" s="91"/>
      <c r="DIZ666" s="91"/>
      <c r="DJA666" s="91"/>
      <c r="DJB666" s="91"/>
      <c r="DJC666" s="91"/>
      <c r="DJD666" s="91"/>
      <c r="DJE666" s="91"/>
      <c r="DJF666" s="91"/>
      <c r="DJG666" s="91"/>
      <c r="DJH666" s="91"/>
      <c r="DJI666" s="91"/>
      <c r="DJJ666" s="91"/>
      <c r="DJK666" s="91"/>
      <c r="DJL666" s="91"/>
      <c r="DJM666" s="91"/>
      <c r="DJN666" s="91"/>
      <c r="DJO666" s="91"/>
      <c r="DJP666" s="91"/>
      <c r="DJQ666" s="91"/>
      <c r="DJR666" s="91"/>
      <c r="DJS666" s="91"/>
      <c r="DJT666" s="91"/>
      <c r="DJU666" s="91"/>
      <c r="DJV666" s="91"/>
      <c r="DJW666" s="91"/>
      <c r="DJX666" s="91"/>
      <c r="DJY666" s="91"/>
      <c r="DJZ666" s="91"/>
      <c r="DKA666" s="91"/>
      <c r="DKB666" s="91"/>
      <c r="DKC666" s="91"/>
      <c r="DKD666" s="91"/>
      <c r="DKE666" s="91"/>
      <c r="DKF666" s="91"/>
      <c r="DKG666" s="91"/>
      <c r="DKH666" s="91"/>
      <c r="DKI666" s="91"/>
      <c r="DKJ666" s="91"/>
      <c r="DKK666" s="91"/>
      <c r="DKL666" s="91"/>
      <c r="DKM666" s="91"/>
      <c r="DKN666" s="91"/>
      <c r="DKO666" s="91"/>
      <c r="DKP666" s="91"/>
      <c r="DKQ666" s="91"/>
      <c r="DKR666" s="91"/>
      <c r="DKS666" s="91"/>
      <c r="DKT666" s="91"/>
      <c r="DKU666" s="91"/>
      <c r="DKV666" s="91"/>
      <c r="DKW666" s="91"/>
      <c r="DKX666" s="91"/>
      <c r="DKY666" s="91"/>
      <c r="DKZ666" s="91"/>
      <c r="DLA666" s="91"/>
      <c r="DLB666" s="91"/>
      <c r="DLC666" s="91"/>
      <c r="DLD666" s="91"/>
      <c r="DLE666" s="91"/>
      <c r="DLF666" s="91"/>
      <c r="DLG666" s="91"/>
      <c r="DLH666" s="91"/>
      <c r="DLI666" s="91"/>
      <c r="DLJ666" s="91"/>
      <c r="DLK666" s="91"/>
      <c r="DLL666" s="91"/>
      <c r="DLM666" s="91"/>
      <c r="DLN666" s="91"/>
      <c r="DLO666" s="91"/>
      <c r="DLP666" s="91"/>
      <c r="DLQ666" s="91"/>
      <c r="DLR666" s="91"/>
      <c r="DLS666" s="91"/>
      <c r="DLT666" s="91"/>
      <c r="DLU666" s="91"/>
      <c r="DLV666" s="91"/>
      <c r="DLW666" s="91"/>
      <c r="DLX666" s="91"/>
      <c r="DLY666" s="91"/>
      <c r="DLZ666" s="91"/>
      <c r="DMA666" s="91"/>
      <c r="DMB666" s="91"/>
      <c r="DMC666" s="91"/>
      <c r="DMD666" s="91"/>
      <c r="DME666" s="91"/>
      <c r="DMF666" s="91"/>
      <c r="DMG666" s="91"/>
      <c r="DMH666" s="91"/>
      <c r="DMI666" s="91"/>
      <c r="DMJ666" s="91"/>
      <c r="DMK666" s="91"/>
      <c r="DML666" s="91"/>
      <c r="DMM666" s="91"/>
      <c r="DMN666" s="91"/>
      <c r="DMO666" s="91"/>
      <c r="DMP666" s="91"/>
      <c r="DMQ666" s="91"/>
      <c r="DMR666" s="91"/>
      <c r="DMS666" s="91"/>
      <c r="DMT666" s="91"/>
      <c r="DMU666" s="91"/>
      <c r="DMV666" s="91"/>
      <c r="DMW666" s="91"/>
      <c r="DMX666" s="91"/>
      <c r="DMY666" s="91"/>
      <c r="DMZ666" s="91"/>
      <c r="DNA666" s="91"/>
      <c r="DNB666" s="91"/>
      <c r="DNC666" s="91"/>
      <c r="DND666" s="91"/>
      <c r="DNE666" s="91"/>
      <c r="DNF666" s="91"/>
      <c r="DNG666" s="91"/>
      <c r="DNH666" s="91"/>
      <c r="DNI666" s="91"/>
      <c r="DNJ666" s="91"/>
      <c r="DNK666" s="91"/>
      <c r="DNL666" s="91"/>
      <c r="DNM666" s="91"/>
      <c r="DNN666" s="91"/>
      <c r="DNO666" s="91"/>
      <c r="DNP666" s="91"/>
      <c r="DNQ666" s="91"/>
      <c r="DNR666" s="91"/>
      <c r="DNS666" s="91"/>
      <c r="DNT666" s="91"/>
      <c r="DNU666" s="91"/>
      <c r="DNV666" s="91"/>
      <c r="DNW666" s="91"/>
      <c r="DNX666" s="91"/>
      <c r="DNY666" s="91"/>
      <c r="DNZ666" s="91"/>
      <c r="DOA666" s="91"/>
      <c r="DOB666" s="91"/>
      <c r="DOC666" s="91"/>
      <c r="DOD666" s="91"/>
      <c r="DOE666" s="91"/>
      <c r="DOF666" s="91"/>
      <c r="DOG666" s="91"/>
      <c r="DOH666" s="91"/>
      <c r="DOI666" s="91"/>
      <c r="DOJ666" s="91"/>
      <c r="DOK666" s="91"/>
      <c r="DOL666" s="91"/>
      <c r="DOM666" s="91"/>
      <c r="DON666" s="91"/>
      <c r="DOO666" s="91"/>
      <c r="DOP666" s="91"/>
      <c r="DOQ666" s="91"/>
      <c r="DOR666" s="91"/>
      <c r="DOS666" s="91"/>
      <c r="DOT666" s="91"/>
      <c r="DOU666" s="91"/>
      <c r="DOV666" s="91"/>
      <c r="DOW666" s="91"/>
      <c r="DOX666" s="91"/>
      <c r="DOY666" s="91"/>
      <c r="DOZ666" s="91"/>
      <c r="DPA666" s="91"/>
      <c r="DPB666" s="91"/>
      <c r="DPC666" s="91"/>
      <c r="DPD666" s="91"/>
      <c r="DPE666" s="91"/>
      <c r="DPF666" s="91"/>
      <c r="DPG666" s="91"/>
      <c r="DPH666" s="91"/>
      <c r="DPI666" s="91"/>
      <c r="DPJ666" s="91"/>
      <c r="DPK666" s="91"/>
      <c r="DPL666" s="91"/>
      <c r="DPM666" s="91"/>
      <c r="DPN666" s="91"/>
      <c r="DPO666" s="91"/>
      <c r="DPP666" s="91"/>
      <c r="DPQ666" s="91"/>
      <c r="DPR666" s="91"/>
      <c r="DPS666" s="91"/>
      <c r="DPT666" s="91"/>
      <c r="DPU666" s="91"/>
      <c r="DPV666" s="91"/>
      <c r="DPW666" s="91"/>
      <c r="DPX666" s="91"/>
      <c r="DPY666" s="91"/>
      <c r="DPZ666" s="91"/>
      <c r="DQA666" s="91"/>
      <c r="DQB666" s="91"/>
      <c r="DQC666" s="91"/>
      <c r="DQD666" s="91"/>
      <c r="DQE666" s="91"/>
      <c r="DQF666" s="91"/>
      <c r="DQG666" s="91"/>
      <c r="DQH666" s="91"/>
      <c r="DQI666" s="91"/>
      <c r="DQJ666" s="91"/>
      <c r="DQK666" s="91"/>
      <c r="DQL666" s="91"/>
      <c r="DQM666" s="91"/>
      <c r="DQN666" s="91"/>
      <c r="DQO666" s="91"/>
      <c r="DQP666" s="91"/>
      <c r="DQQ666" s="91"/>
      <c r="DQR666" s="91"/>
      <c r="DQS666" s="91"/>
      <c r="DQT666" s="91"/>
      <c r="DQU666" s="91"/>
      <c r="DQV666" s="91"/>
      <c r="DQW666" s="91"/>
      <c r="DQX666" s="91"/>
      <c r="DQY666" s="91"/>
      <c r="DQZ666" s="91"/>
      <c r="DRA666" s="91"/>
      <c r="DRB666" s="91"/>
      <c r="DRC666" s="91"/>
      <c r="DRD666" s="91"/>
      <c r="DRE666" s="91"/>
      <c r="DRF666" s="91"/>
      <c r="DRG666" s="91"/>
      <c r="DRH666" s="91"/>
      <c r="DRI666" s="91"/>
      <c r="DRJ666" s="91"/>
      <c r="DRK666" s="91"/>
      <c r="DRL666" s="91"/>
      <c r="DRM666" s="91"/>
      <c r="DRN666" s="91"/>
      <c r="DRO666" s="91"/>
      <c r="DRP666" s="91"/>
      <c r="DRQ666" s="91"/>
      <c r="DRR666" s="91"/>
      <c r="DRS666" s="91"/>
      <c r="DRT666" s="91"/>
      <c r="DRU666" s="91"/>
      <c r="DRV666" s="91"/>
      <c r="DRW666" s="91"/>
      <c r="DRX666" s="91"/>
      <c r="DRY666" s="91"/>
      <c r="DRZ666" s="91"/>
      <c r="DSA666" s="91"/>
      <c r="DSB666" s="91"/>
      <c r="DSC666" s="91"/>
      <c r="DSD666" s="91"/>
      <c r="DSE666" s="91"/>
      <c r="DSF666" s="91"/>
      <c r="DSG666" s="91"/>
      <c r="DSH666" s="91"/>
      <c r="DSI666" s="91"/>
      <c r="DSJ666" s="91"/>
      <c r="DSK666" s="91"/>
      <c r="DSL666" s="91"/>
      <c r="DSM666" s="91"/>
      <c r="DSN666" s="91"/>
      <c r="DSO666" s="91"/>
      <c r="DSP666" s="91"/>
      <c r="DSQ666" s="91"/>
      <c r="DSR666" s="91"/>
      <c r="DSS666" s="91"/>
      <c r="DST666" s="91"/>
      <c r="DSU666" s="91"/>
      <c r="DSV666" s="91"/>
      <c r="DSW666" s="91"/>
      <c r="DSX666" s="91"/>
      <c r="DSY666" s="91"/>
      <c r="DSZ666" s="91"/>
      <c r="DTA666" s="91"/>
      <c r="DTB666" s="91"/>
      <c r="DTC666" s="91"/>
      <c r="DTD666" s="91"/>
      <c r="DTE666" s="91"/>
      <c r="DTF666" s="91"/>
      <c r="DTG666" s="91"/>
      <c r="DTH666" s="91"/>
      <c r="DTI666" s="91"/>
      <c r="DTJ666" s="91"/>
      <c r="DTK666" s="91"/>
      <c r="DTL666" s="91"/>
      <c r="DTM666" s="91"/>
      <c r="DTN666" s="91"/>
      <c r="DTO666" s="91"/>
      <c r="DTP666" s="91"/>
      <c r="DTQ666" s="91"/>
      <c r="DTR666" s="91"/>
      <c r="DTS666" s="91"/>
      <c r="DTT666" s="91"/>
      <c r="DTU666" s="91"/>
      <c r="DTV666" s="91"/>
      <c r="DTW666" s="91"/>
      <c r="DTX666" s="91"/>
      <c r="DTY666" s="91"/>
      <c r="DTZ666" s="91"/>
      <c r="DUA666" s="91"/>
      <c r="DUB666" s="91"/>
      <c r="DUC666" s="91"/>
      <c r="DUD666" s="91"/>
      <c r="DUE666" s="91"/>
      <c r="DUF666" s="91"/>
      <c r="DUG666" s="91"/>
      <c r="DUH666" s="91"/>
      <c r="DUI666" s="91"/>
      <c r="DUJ666" s="91"/>
      <c r="DUK666" s="91"/>
      <c r="DUL666" s="91"/>
      <c r="DUM666" s="91"/>
      <c r="DUN666" s="91"/>
      <c r="DUO666" s="91"/>
      <c r="DUP666" s="91"/>
      <c r="DUQ666" s="91"/>
      <c r="DUR666" s="91"/>
      <c r="DUS666" s="91"/>
      <c r="DUT666" s="91"/>
      <c r="DUU666" s="91"/>
      <c r="DUV666" s="91"/>
      <c r="DUW666" s="91"/>
      <c r="DUX666" s="91"/>
      <c r="DUY666" s="91"/>
      <c r="DUZ666" s="91"/>
      <c r="DVA666" s="91"/>
      <c r="DVB666" s="91"/>
      <c r="DVC666" s="91"/>
      <c r="DVD666" s="91"/>
      <c r="DVE666" s="91"/>
      <c r="DVF666" s="91"/>
      <c r="DVG666" s="91"/>
      <c r="DVH666" s="91"/>
      <c r="DVI666" s="91"/>
      <c r="DVJ666" s="91"/>
      <c r="DVK666" s="91"/>
      <c r="DVL666" s="91"/>
      <c r="DVM666" s="91"/>
      <c r="DVN666" s="91"/>
      <c r="DVO666" s="91"/>
      <c r="DVP666" s="91"/>
      <c r="DVQ666" s="91"/>
      <c r="DVR666" s="91"/>
      <c r="DVS666" s="91"/>
      <c r="DVT666" s="91"/>
      <c r="DVU666" s="91"/>
      <c r="DVV666" s="91"/>
      <c r="DVW666" s="91"/>
      <c r="DVX666" s="91"/>
      <c r="DVY666" s="91"/>
      <c r="DVZ666" s="91"/>
      <c r="DWA666" s="91"/>
      <c r="DWB666" s="91"/>
      <c r="DWC666" s="91"/>
      <c r="DWD666" s="91"/>
      <c r="DWE666" s="91"/>
      <c r="DWF666" s="91"/>
      <c r="DWG666" s="91"/>
      <c r="DWH666" s="91"/>
      <c r="DWI666" s="91"/>
      <c r="DWJ666" s="91"/>
      <c r="DWK666" s="91"/>
      <c r="DWL666" s="91"/>
      <c r="DWM666" s="91"/>
      <c r="DWN666" s="91"/>
      <c r="DWO666" s="91"/>
      <c r="DWP666" s="91"/>
      <c r="DWQ666" s="91"/>
      <c r="DWR666" s="91"/>
      <c r="DWS666" s="91"/>
      <c r="DWT666" s="91"/>
      <c r="DWU666" s="91"/>
      <c r="DWV666" s="91"/>
      <c r="DWW666" s="91"/>
      <c r="DWX666" s="91"/>
      <c r="DWY666" s="91"/>
      <c r="DWZ666" s="91"/>
      <c r="DXA666" s="91"/>
      <c r="DXB666" s="91"/>
      <c r="DXC666" s="91"/>
      <c r="DXD666" s="91"/>
      <c r="DXE666" s="91"/>
      <c r="DXF666" s="91"/>
      <c r="DXG666" s="91"/>
      <c r="DXH666" s="91"/>
      <c r="DXI666" s="91"/>
      <c r="DXJ666" s="91"/>
      <c r="DXK666" s="91"/>
      <c r="DXL666" s="91"/>
      <c r="DXM666" s="91"/>
      <c r="DXN666" s="91"/>
      <c r="DXO666" s="91"/>
      <c r="DXP666" s="91"/>
      <c r="DXQ666" s="91"/>
      <c r="DXR666" s="91"/>
      <c r="DXS666" s="91"/>
      <c r="DXT666" s="91"/>
      <c r="DXU666" s="91"/>
      <c r="DXV666" s="91"/>
      <c r="DXW666" s="91"/>
      <c r="DXX666" s="91"/>
      <c r="DXY666" s="91"/>
      <c r="DXZ666" s="91"/>
      <c r="DYA666" s="91"/>
      <c r="DYB666" s="91"/>
      <c r="DYC666" s="91"/>
      <c r="DYD666" s="91"/>
      <c r="DYE666" s="91"/>
      <c r="DYF666" s="91"/>
      <c r="DYG666" s="91"/>
      <c r="DYH666" s="91"/>
      <c r="DYI666" s="91"/>
      <c r="DYJ666" s="91"/>
      <c r="DYK666" s="91"/>
      <c r="DYL666" s="91"/>
      <c r="DYM666" s="91"/>
      <c r="DYN666" s="91"/>
      <c r="DYO666" s="91"/>
      <c r="DYP666" s="91"/>
      <c r="DYQ666" s="91"/>
      <c r="DYR666" s="91"/>
      <c r="DYS666" s="91"/>
      <c r="DYT666" s="91"/>
      <c r="DYU666" s="91"/>
      <c r="DYV666" s="91"/>
      <c r="DYW666" s="91"/>
      <c r="DYX666" s="91"/>
      <c r="DYY666" s="91"/>
      <c r="DYZ666" s="91"/>
      <c r="DZA666" s="91"/>
      <c r="DZB666" s="91"/>
      <c r="DZC666" s="91"/>
      <c r="DZD666" s="91"/>
      <c r="DZE666" s="91"/>
      <c r="DZF666" s="91"/>
      <c r="DZG666" s="91"/>
      <c r="DZH666" s="91"/>
      <c r="DZI666" s="91"/>
      <c r="DZJ666" s="91"/>
      <c r="DZK666" s="91"/>
      <c r="DZL666" s="91"/>
      <c r="DZM666" s="91"/>
      <c r="DZN666" s="91"/>
      <c r="DZO666" s="91"/>
      <c r="DZP666" s="91"/>
      <c r="DZQ666" s="91"/>
      <c r="DZR666" s="91"/>
      <c r="DZS666" s="91"/>
      <c r="DZT666" s="91"/>
      <c r="DZU666" s="91"/>
      <c r="DZV666" s="91"/>
      <c r="DZW666" s="91"/>
      <c r="DZX666" s="91"/>
      <c r="DZY666" s="91"/>
      <c r="DZZ666" s="91"/>
      <c r="EAA666" s="91"/>
      <c r="EAB666" s="91"/>
      <c r="EAC666" s="91"/>
      <c r="EAD666" s="91"/>
      <c r="EAE666" s="91"/>
      <c r="EAF666" s="91"/>
      <c r="EAG666" s="91"/>
      <c r="EAH666" s="91"/>
      <c r="EAI666" s="91"/>
      <c r="EAJ666" s="91"/>
      <c r="EAK666" s="91"/>
      <c r="EAL666" s="91"/>
      <c r="EAM666" s="91"/>
      <c r="EAN666" s="91"/>
      <c r="EAO666" s="91"/>
      <c r="EAP666" s="91"/>
      <c r="EAQ666" s="91"/>
      <c r="EAR666" s="91"/>
      <c r="EAS666" s="91"/>
      <c r="EAT666" s="91"/>
      <c r="EAU666" s="91"/>
      <c r="EAV666" s="91"/>
      <c r="EAW666" s="91"/>
      <c r="EAX666" s="91"/>
      <c r="EAY666" s="91"/>
      <c r="EAZ666" s="91"/>
      <c r="EBA666" s="91"/>
      <c r="EBB666" s="91"/>
      <c r="EBC666" s="91"/>
      <c r="EBD666" s="91"/>
      <c r="EBE666" s="91"/>
      <c r="EBF666" s="91"/>
      <c r="EBG666" s="91"/>
      <c r="EBH666" s="91"/>
      <c r="EBI666" s="91"/>
      <c r="EBJ666" s="91"/>
      <c r="EBK666" s="91"/>
      <c r="EBL666" s="91"/>
      <c r="EBM666" s="91"/>
      <c r="EBN666" s="91"/>
      <c r="EBO666" s="91"/>
      <c r="EBP666" s="91"/>
      <c r="EBQ666" s="91"/>
      <c r="EBR666" s="91"/>
      <c r="EBS666" s="91"/>
      <c r="EBT666" s="91"/>
      <c r="EBU666" s="91"/>
      <c r="EBV666" s="91"/>
      <c r="EBW666" s="91"/>
      <c r="EBX666" s="91"/>
      <c r="EBY666" s="91"/>
      <c r="EBZ666" s="91"/>
      <c r="ECA666" s="91"/>
      <c r="ECB666" s="91"/>
      <c r="ECC666" s="91"/>
      <c r="ECD666" s="91"/>
      <c r="ECE666" s="91"/>
      <c r="ECF666" s="91"/>
      <c r="ECG666" s="91"/>
      <c r="ECH666" s="91"/>
      <c r="ECI666" s="91"/>
      <c r="ECJ666" s="91"/>
      <c r="ECK666" s="91"/>
      <c r="ECL666" s="91"/>
      <c r="ECM666" s="91"/>
      <c r="ECN666" s="91"/>
      <c r="ECO666" s="91"/>
      <c r="ECP666" s="91"/>
      <c r="ECQ666" s="91"/>
      <c r="ECR666" s="91"/>
      <c r="ECS666" s="91"/>
      <c r="ECT666" s="91"/>
      <c r="ECU666" s="91"/>
      <c r="ECV666" s="91"/>
      <c r="ECW666" s="91"/>
      <c r="ECX666" s="91"/>
      <c r="ECY666" s="91"/>
      <c r="ECZ666" s="91"/>
      <c r="EDA666" s="91"/>
      <c r="EDB666" s="91"/>
      <c r="EDC666" s="91"/>
      <c r="EDD666" s="91"/>
      <c r="EDE666" s="91"/>
      <c r="EDF666" s="91"/>
      <c r="EDG666" s="91"/>
      <c r="EDH666" s="91"/>
      <c r="EDI666" s="91"/>
      <c r="EDJ666" s="91"/>
      <c r="EDK666" s="91"/>
      <c r="EDL666" s="91"/>
      <c r="EDM666" s="91"/>
      <c r="EDN666" s="91"/>
      <c r="EDO666" s="91"/>
      <c r="EDP666" s="91"/>
      <c r="EDQ666" s="91"/>
      <c r="EDR666" s="91"/>
      <c r="EDS666" s="91"/>
      <c r="EDT666" s="91"/>
      <c r="EDU666" s="91"/>
      <c r="EDV666" s="91"/>
      <c r="EDW666" s="91"/>
      <c r="EDX666" s="91"/>
      <c r="EDY666" s="91"/>
      <c r="EDZ666" s="91"/>
      <c r="EEA666" s="91"/>
      <c r="EEB666" s="91"/>
      <c r="EEC666" s="91"/>
      <c r="EED666" s="91"/>
      <c r="EEE666" s="91"/>
      <c r="EEF666" s="91"/>
      <c r="EEG666" s="91"/>
      <c r="EEH666" s="91"/>
      <c r="EEI666" s="91"/>
      <c r="EEJ666" s="91"/>
      <c r="EEK666" s="91"/>
      <c r="EEL666" s="91"/>
      <c r="EEM666" s="91"/>
      <c r="EEN666" s="91"/>
      <c r="EEO666" s="91"/>
      <c r="EEP666" s="91"/>
      <c r="EEQ666" s="91"/>
      <c r="EER666" s="91"/>
      <c r="EES666" s="91"/>
      <c r="EET666" s="91"/>
      <c r="EEU666" s="91"/>
      <c r="EEV666" s="91"/>
      <c r="EEW666" s="91"/>
      <c r="EEX666" s="91"/>
      <c r="EEY666" s="91"/>
      <c r="EEZ666" s="91"/>
      <c r="EFA666" s="91"/>
      <c r="EFB666" s="91"/>
      <c r="EFC666" s="91"/>
      <c r="EFD666" s="91"/>
      <c r="EFE666" s="91"/>
      <c r="EFF666" s="91"/>
      <c r="EFG666" s="91"/>
      <c r="EFH666" s="91"/>
      <c r="EFI666" s="91"/>
      <c r="EFJ666" s="91"/>
      <c r="EFK666" s="91"/>
      <c r="EFL666" s="91"/>
      <c r="EFM666" s="91"/>
      <c r="EFN666" s="91"/>
      <c r="EFO666" s="91"/>
      <c r="EFP666" s="91"/>
      <c r="EFQ666" s="91"/>
      <c r="EFR666" s="91"/>
      <c r="EFS666" s="91"/>
      <c r="EFT666" s="91"/>
      <c r="EFU666" s="91"/>
      <c r="EFV666" s="91"/>
      <c r="EFW666" s="91"/>
      <c r="EFX666" s="91"/>
      <c r="EFY666" s="91"/>
      <c r="EFZ666" s="91"/>
      <c r="EGA666" s="91"/>
      <c r="EGB666" s="91"/>
      <c r="EGC666" s="91"/>
      <c r="EGD666" s="91"/>
      <c r="EGE666" s="91"/>
      <c r="EGF666" s="91"/>
      <c r="EGG666" s="91"/>
      <c r="EGH666" s="91"/>
      <c r="EGI666" s="91"/>
      <c r="EGJ666" s="91"/>
      <c r="EGK666" s="91"/>
      <c r="EGL666" s="91"/>
      <c r="EGM666" s="91"/>
      <c r="EGN666" s="91"/>
      <c r="EGO666" s="91"/>
      <c r="EGP666" s="91"/>
      <c r="EGQ666" s="91"/>
      <c r="EGR666" s="91"/>
      <c r="EGS666" s="91"/>
      <c r="EGT666" s="91"/>
      <c r="EGU666" s="91"/>
      <c r="EGV666" s="91"/>
      <c r="EGW666" s="91"/>
      <c r="EGX666" s="91"/>
      <c r="EGY666" s="91"/>
      <c r="EGZ666" s="91"/>
      <c r="EHA666" s="91"/>
      <c r="EHB666" s="91"/>
      <c r="EHC666" s="91"/>
      <c r="EHD666" s="91"/>
      <c r="EHE666" s="91"/>
      <c r="EHF666" s="91"/>
      <c r="EHG666" s="91"/>
      <c r="EHH666" s="91"/>
      <c r="EHI666" s="91"/>
      <c r="EHJ666" s="91"/>
      <c r="EHK666" s="91"/>
      <c r="EHL666" s="91"/>
      <c r="EHM666" s="91"/>
      <c r="EHN666" s="91"/>
      <c r="EHO666" s="91"/>
      <c r="EHP666" s="91"/>
      <c r="EHQ666" s="91"/>
      <c r="EHR666" s="91"/>
      <c r="EHS666" s="91"/>
      <c r="EHT666" s="91"/>
      <c r="EHU666" s="91"/>
      <c r="EHV666" s="91"/>
      <c r="EHW666" s="91"/>
      <c r="EHX666" s="91"/>
      <c r="EHY666" s="91"/>
      <c r="EHZ666" s="91"/>
      <c r="EIA666" s="91"/>
      <c r="EIB666" s="91"/>
      <c r="EIC666" s="91"/>
      <c r="EID666" s="91"/>
      <c r="EIE666" s="91"/>
      <c r="EIF666" s="91"/>
      <c r="EIG666" s="91"/>
      <c r="EIH666" s="91"/>
      <c r="EII666" s="91"/>
      <c r="EIJ666" s="91"/>
      <c r="EIK666" s="91"/>
      <c r="EIL666" s="91"/>
      <c r="EIM666" s="91"/>
      <c r="EIN666" s="91"/>
      <c r="EIO666" s="91"/>
      <c r="EIP666" s="91"/>
      <c r="EIQ666" s="91"/>
      <c r="EIR666" s="91"/>
      <c r="EIS666" s="91"/>
      <c r="EIT666" s="91"/>
      <c r="EIU666" s="91"/>
      <c r="EIV666" s="91"/>
      <c r="EIW666" s="91"/>
      <c r="EIX666" s="91"/>
      <c r="EIY666" s="91"/>
      <c r="EIZ666" s="91"/>
      <c r="EJA666" s="91"/>
      <c r="EJB666" s="91"/>
      <c r="EJC666" s="91"/>
      <c r="EJD666" s="91"/>
      <c r="EJE666" s="91"/>
      <c r="EJF666" s="91"/>
      <c r="EJG666" s="91"/>
      <c r="EJH666" s="91"/>
      <c r="EJI666" s="91"/>
      <c r="EJJ666" s="91"/>
      <c r="EJK666" s="91"/>
      <c r="EJL666" s="91"/>
      <c r="EJM666" s="91"/>
      <c r="EJN666" s="91"/>
      <c r="EJO666" s="91"/>
      <c r="EJP666" s="91"/>
      <c r="EJQ666" s="91"/>
      <c r="EJR666" s="91"/>
      <c r="EJS666" s="91"/>
      <c r="EJT666" s="91"/>
      <c r="EJU666" s="91"/>
      <c r="EJV666" s="91"/>
      <c r="EJW666" s="91"/>
      <c r="EJX666" s="91"/>
      <c r="EJY666" s="91"/>
      <c r="EJZ666" s="91"/>
      <c r="EKA666" s="91"/>
      <c r="EKB666" s="91"/>
      <c r="EKC666" s="91"/>
      <c r="EKD666" s="91"/>
      <c r="EKE666" s="91"/>
      <c r="EKF666" s="91"/>
      <c r="EKG666" s="91"/>
      <c r="EKH666" s="91"/>
      <c r="EKI666" s="91"/>
      <c r="EKJ666" s="91"/>
      <c r="EKK666" s="91"/>
      <c r="EKL666" s="91"/>
      <c r="EKM666" s="91"/>
      <c r="EKN666" s="91"/>
      <c r="EKO666" s="91"/>
      <c r="EKP666" s="91"/>
      <c r="EKQ666" s="91"/>
      <c r="EKR666" s="91"/>
      <c r="EKS666" s="91"/>
      <c r="EKT666" s="91"/>
      <c r="EKU666" s="91"/>
      <c r="EKV666" s="91"/>
      <c r="EKW666" s="91"/>
      <c r="EKX666" s="91"/>
      <c r="EKY666" s="91"/>
      <c r="EKZ666" s="91"/>
      <c r="ELA666" s="91"/>
      <c r="ELB666" s="91"/>
      <c r="ELC666" s="91"/>
      <c r="ELD666" s="91"/>
      <c r="ELE666" s="91"/>
      <c r="ELF666" s="91"/>
      <c r="ELG666" s="91"/>
      <c r="ELH666" s="91"/>
      <c r="ELI666" s="91"/>
      <c r="ELJ666" s="91"/>
      <c r="ELK666" s="91"/>
      <c r="ELL666" s="91"/>
      <c r="ELM666" s="91"/>
      <c r="ELN666" s="91"/>
      <c r="ELO666" s="91"/>
      <c r="ELP666" s="91"/>
      <c r="ELQ666" s="91"/>
      <c r="ELR666" s="91"/>
      <c r="ELS666" s="91"/>
      <c r="ELT666" s="91"/>
      <c r="ELU666" s="91"/>
      <c r="ELV666" s="91"/>
      <c r="ELW666" s="91"/>
      <c r="ELX666" s="91"/>
      <c r="ELY666" s="91"/>
      <c r="ELZ666" s="91"/>
      <c r="EMA666" s="91"/>
      <c r="EMB666" s="91"/>
      <c r="EMC666" s="91"/>
      <c r="EMD666" s="91"/>
      <c r="EME666" s="91"/>
      <c r="EMF666" s="91"/>
      <c r="EMG666" s="91"/>
      <c r="EMH666" s="91"/>
      <c r="EMI666" s="91"/>
      <c r="EMJ666" s="91"/>
      <c r="EMK666" s="91"/>
      <c r="EML666" s="91"/>
      <c r="EMM666" s="91"/>
      <c r="EMN666" s="91"/>
      <c r="EMO666" s="91"/>
      <c r="EMP666" s="91"/>
      <c r="EMQ666" s="91"/>
      <c r="EMR666" s="91"/>
      <c r="EMS666" s="91"/>
      <c r="EMT666" s="91"/>
      <c r="EMU666" s="91"/>
      <c r="EMV666" s="91"/>
      <c r="EMW666" s="91"/>
      <c r="EMX666" s="91"/>
      <c r="EMY666" s="91"/>
      <c r="EMZ666" s="91"/>
      <c r="ENA666" s="91"/>
      <c r="ENB666" s="91"/>
      <c r="ENC666" s="91"/>
      <c r="END666" s="91"/>
      <c r="ENE666" s="91"/>
      <c r="ENF666" s="91"/>
      <c r="ENG666" s="91"/>
      <c r="ENH666" s="91"/>
      <c r="ENI666" s="91"/>
      <c r="ENJ666" s="91"/>
      <c r="ENK666" s="91"/>
      <c r="ENL666" s="91"/>
      <c r="ENM666" s="91"/>
      <c r="ENN666" s="91"/>
      <c r="ENO666" s="91"/>
      <c r="ENP666" s="91"/>
      <c r="ENQ666" s="91"/>
      <c r="ENR666" s="91"/>
      <c r="ENS666" s="91"/>
      <c r="ENT666" s="91"/>
      <c r="ENU666" s="91"/>
      <c r="ENV666" s="91"/>
      <c r="ENW666" s="91"/>
      <c r="ENX666" s="91"/>
      <c r="ENY666" s="91"/>
      <c r="ENZ666" s="91"/>
      <c r="EOA666" s="91"/>
      <c r="EOB666" s="91"/>
      <c r="EOC666" s="91"/>
      <c r="EOD666" s="91"/>
      <c r="EOE666" s="91"/>
      <c r="EOF666" s="91"/>
      <c r="EOG666" s="91"/>
      <c r="EOH666" s="91"/>
      <c r="EOI666" s="91"/>
      <c r="EOJ666" s="91"/>
      <c r="EOK666" s="91"/>
      <c r="EOL666" s="91"/>
      <c r="EOM666" s="91"/>
      <c r="EON666" s="91"/>
      <c r="EOO666" s="91"/>
      <c r="EOP666" s="91"/>
      <c r="EOQ666" s="91"/>
      <c r="EOR666" s="91"/>
      <c r="EOS666" s="91"/>
      <c r="EOT666" s="91"/>
      <c r="EOU666" s="91"/>
      <c r="EOV666" s="91"/>
      <c r="EOW666" s="91"/>
      <c r="EOX666" s="91"/>
      <c r="EOY666" s="91"/>
      <c r="EOZ666" s="91"/>
      <c r="EPA666" s="91"/>
      <c r="EPB666" s="91"/>
      <c r="EPC666" s="91"/>
      <c r="EPD666" s="91"/>
      <c r="EPE666" s="91"/>
      <c r="EPF666" s="91"/>
      <c r="EPG666" s="91"/>
      <c r="EPH666" s="91"/>
      <c r="EPI666" s="91"/>
      <c r="EPJ666" s="91"/>
      <c r="EPK666" s="91"/>
      <c r="EPL666" s="91"/>
      <c r="EPM666" s="91"/>
      <c r="EPN666" s="91"/>
      <c r="EPO666" s="91"/>
      <c r="EPP666" s="91"/>
      <c r="EPQ666" s="91"/>
      <c r="EPR666" s="91"/>
      <c r="EPS666" s="91"/>
      <c r="EPT666" s="91"/>
      <c r="EPU666" s="91"/>
      <c r="EPV666" s="91"/>
      <c r="EPW666" s="91"/>
      <c r="EPX666" s="91"/>
      <c r="EPY666" s="91"/>
      <c r="EPZ666" s="91"/>
      <c r="EQA666" s="91"/>
      <c r="EQB666" s="91"/>
      <c r="EQC666" s="91"/>
      <c r="EQD666" s="91"/>
      <c r="EQE666" s="91"/>
      <c r="EQF666" s="91"/>
      <c r="EQG666" s="91"/>
      <c r="EQH666" s="91"/>
      <c r="EQI666" s="91"/>
      <c r="EQJ666" s="91"/>
      <c r="EQK666" s="91"/>
      <c r="EQL666" s="91"/>
      <c r="EQM666" s="91"/>
      <c r="EQN666" s="91"/>
      <c r="EQO666" s="91"/>
      <c r="EQP666" s="91"/>
      <c r="EQQ666" s="91"/>
      <c r="EQR666" s="91"/>
      <c r="EQS666" s="91"/>
      <c r="EQT666" s="91"/>
      <c r="EQU666" s="91"/>
      <c r="EQV666" s="91"/>
      <c r="EQW666" s="91"/>
      <c r="EQX666" s="91"/>
      <c r="EQY666" s="91"/>
      <c r="EQZ666" s="91"/>
      <c r="ERA666" s="91"/>
      <c r="ERB666" s="91"/>
      <c r="ERC666" s="91"/>
      <c r="ERD666" s="91"/>
      <c r="ERE666" s="91"/>
      <c r="ERF666" s="91"/>
      <c r="ERG666" s="91"/>
      <c r="ERH666" s="91"/>
      <c r="ERI666" s="91"/>
      <c r="ERJ666" s="91"/>
      <c r="ERK666" s="91"/>
      <c r="ERL666" s="91"/>
      <c r="ERM666" s="91"/>
      <c r="ERN666" s="91"/>
      <c r="ERO666" s="91"/>
      <c r="ERP666" s="91"/>
      <c r="ERQ666" s="91"/>
      <c r="ERR666" s="91"/>
      <c r="ERS666" s="91"/>
      <c r="ERT666" s="91"/>
      <c r="ERU666" s="91"/>
      <c r="ERV666" s="91"/>
      <c r="ERW666" s="91"/>
      <c r="ERX666" s="91"/>
      <c r="ERY666" s="91"/>
      <c r="ERZ666" s="91"/>
      <c r="ESA666" s="91"/>
      <c r="ESB666" s="91"/>
      <c r="ESC666" s="91"/>
      <c r="ESD666" s="91"/>
      <c r="ESE666" s="91"/>
      <c r="ESF666" s="91"/>
      <c r="ESG666" s="91"/>
      <c r="ESH666" s="91"/>
      <c r="ESI666" s="91"/>
      <c r="ESJ666" s="91"/>
      <c r="ESK666" s="91"/>
      <c r="ESL666" s="91"/>
      <c r="ESM666" s="91"/>
      <c r="ESN666" s="91"/>
      <c r="ESO666" s="91"/>
      <c r="ESP666" s="91"/>
      <c r="ESQ666" s="91"/>
      <c r="ESR666" s="91"/>
      <c r="ESS666" s="91"/>
      <c r="EST666" s="91"/>
      <c r="ESU666" s="91"/>
      <c r="ESV666" s="91"/>
      <c r="ESW666" s="91"/>
      <c r="ESX666" s="91"/>
      <c r="ESY666" s="91"/>
      <c r="ESZ666" s="91"/>
      <c r="ETA666" s="91"/>
      <c r="ETB666" s="91"/>
      <c r="ETC666" s="91"/>
      <c r="ETD666" s="91"/>
      <c r="ETE666" s="91"/>
      <c r="ETF666" s="91"/>
      <c r="ETG666" s="91"/>
      <c r="ETH666" s="91"/>
      <c r="ETI666" s="91"/>
      <c r="ETJ666" s="91"/>
      <c r="ETK666" s="91"/>
      <c r="ETL666" s="91"/>
      <c r="ETM666" s="91"/>
      <c r="ETN666" s="91"/>
      <c r="ETO666" s="91"/>
      <c r="ETP666" s="91"/>
      <c r="ETQ666" s="91"/>
      <c r="ETR666" s="91"/>
      <c r="ETS666" s="91"/>
      <c r="ETT666" s="91"/>
      <c r="ETU666" s="91"/>
      <c r="ETV666" s="91"/>
      <c r="ETW666" s="91"/>
      <c r="ETX666" s="91"/>
      <c r="ETY666" s="91"/>
      <c r="ETZ666" s="91"/>
      <c r="EUA666" s="91"/>
      <c r="EUB666" s="91"/>
      <c r="EUC666" s="91"/>
      <c r="EUD666" s="91"/>
      <c r="EUE666" s="91"/>
      <c r="EUF666" s="91"/>
      <c r="EUG666" s="91"/>
      <c r="EUH666" s="91"/>
      <c r="EUI666" s="91"/>
      <c r="EUJ666" s="91"/>
      <c r="EUK666" s="91"/>
      <c r="EUL666" s="91"/>
      <c r="EUM666" s="91"/>
      <c r="EUN666" s="91"/>
      <c r="EUO666" s="91"/>
      <c r="EUP666" s="91"/>
      <c r="EUQ666" s="91"/>
      <c r="EUR666" s="91"/>
      <c r="EUS666" s="91"/>
      <c r="EUT666" s="91"/>
      <c r="EUU666" s="91"/>
      <c r="EUV666" s="91"/>
      <c r="EUW666" s="91"/>
      <c r="EUX666" s="91"/>
      <c r="EUY666" s="91"/>
      <c r="EUZ666" s="91"/>
      <c r="EVA666" s="91"/>
      <c r="EVB666" s="91"/>
      <c r="EVC666" s="91"/>
      <c r="EVD666" s="91"/>
      <c r="EVE666" s="91"/>
      <c r="EVF666" s="91"/>
      <c r="EVG666" s="91"/>
      <c r="EVH666" s="91"/>
      <c r="EVI666" s="91"/>
      <c r="EVJ666" s="91"/>
      <c r="EVK666" s="91"/>
      <c r="EVL666" s="91"/>
      <c r="EVM666" s="91"/>
      <c r="EVN666" s="91"/>
      <c r="EVO666" s="91"/>
      <c r="EVP666" s="91"/>
      <c r="EVQ666" s="91"/>
      <c r="EVR666" s="91"/>
      <c r="EVS666" s="91"/>
      <c r="EVT666" s="91"/>
      <c r="EVU666" s="91"/>
      <c r="EVV666" s="91"/>
      <c r="EVW666" s="91"/>
      <c r="EVX666" s="91"/>
      <c r="EVY666" s="91"/>
      <c r="EVZ666" s="91"/>
      <c r="EWA666" s="91"/>
      <c r="EWB666" s="91"/>
      <c r="EWC666" s="91"/>
      <c r="EWD666" s="91"/>
      <c r="EWE666" s="91"/>
      <c r="EWF666" s="91"/>
      <c r="EWG666" s="91"/>
      <c r="EWH666" s="91"/>
      <c r="EWI666" s="91"/>
      <c r="EWJ666" s="91"/>
      <c r="EWK666" s="91"/>
      <c r="EWL666" s="91"/>
      <c r="EWM666" s="91"/>
      <c r="EWN666" s="91"/>
      <c r="EWO666" s="91"/>
      <c r="EWP666" s="91"/>
      <c r="EWQ666" s="91"/>
      <c r="EWR666" s="91"/>
      <c r="EWS666" s="91"/>
      <c r="EWT666" s="91"/>
      <c r="EWU666" s="91"/>
      <c r="EWV666" s="91"/>
      <c r="EWW666" s="91"/>
      <c r="EWX666" s="91"/>
      <c r="EWY666" s="91"/>
      <c r="EWZ666" s="91"/>
      <c r="EXA666" s="91"/>
      <c r="EXB666" s="91"/>
      <c r="EXC666" s="91"/>
      <c r="EXD666" s="91"/>
      <c r="EXE666" s="91"/>
      <c r="EXF666" s="91"/>
      <c r="EXG666" s="91"/>
      <c r="EXH666" s="91"/>
      <c r="EXI666" s="91"/>
      <c r="EXJ666" s="91"/>
      <c r="EXK666" s="91"/>
      <c r="EXL666" s="91"/>
      <c r="EXM666" s="91"/>
      <c r="EXN666" s="91"/>
      <c r="EXO666" s="91"/>
      <c r="EXP666" s="91"/>
      <c r="EXQ666" s="91"/>
      <c r="EXR666" s="91"/>
      <c r="EXS666" s="91"/>
      <c r="EXT666" s="91"/>
      <c r="EXU666" s="91"/>
      <c r="EXV666" s="91"/>
      <c r="EXW666" s="91"/>
      <c r="EXX666" s="91"/>
      <c r="EXY666" s="91"/>
      <c r="EXZ666" s="91"/>
      <c r="EYA666" s="91"/>
      <c r="EYB666" s="91"/>
      <c r="EYC666" s="91"/>
      <c r="EYD666" s="91"/>
      <c r="EYE666" s="91"/>
      <c r="EYF666" s="91"/>
      <c r="EYG666" s="91"/>
      <c r="EYH666" s="91"/>
      <c r="EYI666" s="91"/>
      <c r="EYJ666" s="91"/>
      <c r="EYK666" s="91"/>
      <c r="EYL666" s="91"/>
      <c r="EYM666" s="91"/>
      <c r="EYN666" s="91"/>
      <c r="EYO666" s="91"/>
      <c r="EYP666" s="91"/>
      <c r="EYQ666" s="91"/>
      <c r="EYR666" s="91"/>
      <c r="EYS666" s="91"/>
      <c r="EYT666" s="91"/>
      <c r="EYU666" s="91"/>
      <c r="EYV666" s="91"/>
      <c r="EYW666" s="91"/>
      <c r="EYX666" s="91"/>
      <c r="EYY666" s="91"/>
      <c r="EYZ666" s="91"/>
      <c r="EZA666" s="91"/>
      <c r="EZB666" s="91"/>
      <c r="EZC666" s="91"/>
      <c r="EZD666" s="91"/>
      <c r="EZE666" s="91"/>
      <c r="EZF666" s="91"/>
      <c r="EZG666" s="91"/>
      <c r="EZH666" s="91"/>
      <c r="EZI666" s="91"/>
      <c r="EZJ666" s="91"/>
      <c r="EZK666" s="91"/>
      <c r="EZL666" s="91"/>
      <c r="EZM666" s="91"/>
      <c r="EZN666" s="91"/>
      <c r="EZO666" s="91"/>
      <c r="EZP666" s="91"/>
      <c r="EZQ666" s="91"/>
      <c r="EZR666" s="91"/>
      <c r="EZS666" s="91"/>
      <c r="EZT666" s="91"/>
      <c r="EZU666" s="91"/>
      <c r="EZV666" s="91"/>
      <c r="EZW666" s="91"/>
      <c r="EZX666" s="91"/>
      <c r="EZY666" s="91"/>
      <c r="EZZ666" s="91"/>
      <c r="FAA666" s="91"/>
      <c r="FAB666" s="91"/>
      <c r="FAC666" s="91"/>
      <c r="FAD666" s="91"/>
      <c r="FAE666" s="91"/>
      <c r="FAF666" s="91"/>
      <c r="FAG666" s="91"/>
      <c r="FAH666" s="91"/>
      <c r="FAI666" s="91"/>
      <c r="FAJ666" s="91"/>
      <c r="FAK666" s="91"/>
      <c r="FAL666" s="91"/>
      <c r="FAM666" s="91"/>
      <c r="FAN666" s="91"/>
      <c r="FAO666" s="91"/>
      <c r="FAP666" s="91"/>
      <c r="FAQ666" s="91"/>
      <c r="FAR666" s="91"/>
      <c r="FAS666" s="91"/>
      <c r="FAT666" s="91"/>
      <c r="FAU666" s="91"/>
      <c r="FAV666" s="91"/>
      <c r="FAW666" s="91"/>
      <c r="FAX666" s="91"/>
      <c r="FAY666" s="91"/>
      <c r="FAZ666" s="91"/>
      <c r="FBA666" s="91"/>
      <c r="FBB666" s="91"/>
      <c r="FBC666" s="91"/>
      <c r="FBD666" s="91"/>
      <c r="FBE666" s="91"/>
      <c r="FBF666" s="91"/>
      <c r="FBG666" s="91"/>
      <c r="FBH666" s="91"/>
      <c r="FBI666" s="91"/>
      <c r="FBJ666" s="91"/>
      <c r="FBK666" s="91"/>
      <c r="FBL666" s="91"/>
      <c r="FBM666" s="91"/>
      <c r="FBN666" s="91"/>
      <c r="FBO666" s="91"/>
      <c r="FBP666" s="91"/>
      <c r="FBQ666" s="91"/>
      <c r="FBR666" s="91"/>
      <c r="FBS666" s="91"/>
      <c r="FBT666" s="91"/>
      <c r="FBU666" s="91"/>
      <c r="FBV666" s="91"/>
      <c r="FBW666" s="91"/>
      <c r="FBX666" s="91"/>
      <c r="FBY666" s="91"/>
      <c r="FBZ666" s="91"/>
      <c r="FCA666" s="91"/>
      <c r="FCB666" s="91"/>
      <c r="FCC666" s="91"/>
      <c r="FCD666" s="91"/>
      <c r="FCE666" s="91"/>
      <c r="FCF666" s="91"/>
      <c r="FCG666" s="91"/>
      <c r="FCH666" s="91"/>
      <c r="FCI666" s="91"/>
      <c r="FCJ666" s="91"/>
      <c r="FCK666" s="91"/>
      <c r="FCL666" s="91"/>
      <c r="FCM666" s="91"/>
      <c r="FCN666" s="91"/>
      <c r="FCO666" s="91"/>
      <c r="FCP666" s="91"/>
      <c r="FCQ666" s="91"/>
      <c r="FCR666" s="91"/>
      <c r="FCS666" s="91"/>
      <c r="FCT666" s="91"/>
      <c r="FCU666" s="91"/>
      <c r="FCV666" s="91"/>
      <c r="FCW666" s="91"/>
      <c r="FCX666" s="91"/>
      <c r="FCY666" s="91"/>
      <c r="FCZ666" s="91"/>
      <c r="FDA666" s="91"/>
      <c r="FDB666" s="91"/>
      <c r="FDC666" s="91"/>
      <c r="FDD666" s="91"/>
      <c r="FDE666" s="91"/>
      <c r="FDF666" s="91"/>
      <c r="FDG666" s="91"/>
      <c r="FDH666" s="91"/>
      <c r="FDI666" s="91"/>
      <c r="FDJ666" s="91"/>
      <c r="FDK666" s="91"/>
      <c r="FDL666" s="91"/>
      <c r="FDM666" s="91"/>
      <c r="FDN666" s="91"/>
      <c r="FDO666" s="91"/>
      <c r="FDP666" s="91"/>
      <c r="FDQ666" s="91"/>
      <c r="FDR666" s="91"/>
      <c r="FDS666" s="91"/>
      <c r="FDT666" s="91"/>
      <c r="FDU666" s="91"/>
      <c r="FDV666" s="91"/>
      <c r="FDW666" s="91"/>
      <c r="FDX666" s="91"/>
      <c r="FDY666" s="91"/>
      <c r="FDZ666" s="91"/>
      <c r="FEA666" s="91"/>
      <c r="FEB666" s="91"/>
      <c r="FEC666" s="91"/>
      <c r="FED666" s="91"/>
      <c r="FEE666" s="91"/>
      <c r="FEF666" s="91"/>
      <c r="FEG666" s="91"/>
      <c r="FEH666" s="91"/>
      <c r="FEI666" s="91"/>
      <c r="FEJ666" s="91"/>
      <c r="FEK666" s="91"/>
      <c r="FEL666" s="91"/>
      <c r="FEM666" s="91"/>
      <c r="FEN666" s="91"/>
      <c r="FEO666" s="91"/>
      <c r="FEP666" s="91"/>
      <c r="FEQ666" s="91"/>
      <c r="FER666" s="91"/>
      <c r="FES666" s="91"/>
      <c r="FET666" s="91"/>
      <c r="FEU666" s="91"/>
      <c r="FEV666" s="91"/>
      <c r="FEW666" s="91"/>
      <c r="FEX666" s="91"/>
      <c r="FEY666" s="91"/>
      <c r="FEZ666" s="91"/>
      <c r="FFA666" s="91"/>
      <c r="FFB666" s="91"/>
      <c r="FFC666" s="91"/>
      <c r="FFD666" s="91"/>
      <c r="FFE666" s="91"/>
      <c r="FFF666" s="91"/>
      <c r="FFG666" s="91"/>
      <c r="FFH666" s="91"/>
      <c r="FFI666" s="91"/>
      <c r="FFJ666" s="91"/>
      <c r="FFK666" s="91"/>
      <c r="FFL666" s="91"/>
      <c r="FFM666" s="91"/>
      <c r="FFN666" s="91"/>
      <c r="FFO666" s="91"/>
      <c r="FFP666" s="91"/>
      <c r="FFQ666" s="91"/>
      <c r="FFR666" s="91"/>
      <c r="FFS666" s="91"/>
      <c r="FFT666" s="91"/>
      <c r="FFU666" s="91"/>
      <c r="FFV666" s="91"/>
      <c r="FFW666" s="91"/>
      <c r="FFX666" s="91"/>
      <c r="FFY666" s="91"/>
      <c r="FFZ666" s="91"/>
      <c r="FGA666" s="91"/>
      <c r="FGB666" s="91"/>
      <c r="FGC666" s="91"/>
      <c r="FGD666" s="91"/>
      <c r="FGE666" s="91"/>
      <c r="FGF666" s="91"/>
      <c r="FGG666" s="91"/>
      <c r="FGH666" s="91"/>
      <c r="FGI666" s="91"/>
      <c r="FGJ666" s="91"/>
      <c r="FGK666" s="91"/>
      <c r="FGL666" s="91"/>
      <c r="FGM666" s="91"/>
      <c r="FGN666" s="91"/>
      <c r="FGO666" s="91"/>
      <c r="FGP666" s="91"/>
      <c r="FGQ666" s="91"/>
      <c r="FGR666" s="91"/>
      <c r="FGS666" s="91"/>
      <c r="FGT666" s="91"/>
      <c r="FGU666" s="91"/>
      <c r="FGV666" s="91"/>
      <c r="FGW666" s="91"/>
      <c r="FGX666" s="91"/>
      <c r="FGY666" s="91"/>
      <c r="FGZ666" s="91"/>
      <c r="FHA666" s="91"/>
      <c r="FHB666" s="91"/>
      <c r="FHC666" s="91"/>
      <c r="FHD666" s="91"/>
      <c r="FHE666" s="91"/>
      <c r="FHF666" s="91"/>
      <c r="FHG666" s="91"/>
      <c r="FHH666" s="91"/>
      <c r="FHI666" s="91"/>
      <c r="FHJ666" s="91"/>
      <c r="FHK666" s="91"/>
      <c r="FHL666" s="91"/>
      <c r="FHM666" s="91"/>
      <c r="FHN666" s="91"/>
      <c r="FHO666" s="91"/>
      <c r="FHP666" s="91"/>
      <c r="FHQ666" s="91"/>
      <c r="FHR666" s="91"/>
      <c r="FHS666" s="91"/>
      <c r="FHT666" s="91"/>
      <c r="FHU666" s="91"/>
      <c r="FHV666" s="91"/>
      <c r="FHW666" s="91"/>
      <c r="FHX666" s="91"/>
      <c r="FHY666" s="91"/>
      <c r="FHZ666" s="91"/>
      <c r="FIA666" s="91"/>
      <c r="FIB666" s="91"/>
      <c r="FIC666" s="91"/>
      <c r="FID666" s="91"/>
      <c r="FIE666" s="91"/>
      <c r="FIF666" s="91"/>
      <c r="FIG666" s="91"/>
      <c r="FIH666" s="91"/>
      <c r="FII666" s="91"/>
      <c r="FIJ666" s="91"/>
      <c r="FIK666" s="91"/>
      <c r="FIL666" s="91"/>
      <c r="FIM666" s="91"/>
      <c r="FIN666" s="91"/>
      <c r="FIO666" s="91"/>
      <c r="FIP666" s="91"/>
      <c r="FIQ666" s="91"/>
      <c r="FIR666" s="91"/>
      <c r="FIS666" s="91"/>
      <c r="FIT666" s="91"/>
      <c r="FIU666" s="91"/>
      <c r="FIV666" s="91"/>
      <c r="FIW666" s="91"/>
      <c r="FIX666" s="91"/>
      <c r="FIY666" s="91"/>
      <c r="FIZ666" s="91"/>
      <c r="FJA666" s="91"/>
      <c r="FJB666" s="91"/>
      <c r="FJC666" s="91"/>
      <c r="FJD666" s="91"/>
      <c r="FJE666" s="91"/>
      <c r="FJF666" s="91"/>
      <c r="FJG666" s="91"/>
      <c r="FJH666" s="91"/>
      <c r="FJI666" s="91"/>
      <c r="FJJ666" s="91"/>
      <c r="FJK666" s="91"/>
      <c r="FJL666" s="91"/>
      <c r="FJM666" s="91"/>
      <c r="FJN666" s="91"/>
      <c r="FJO666" s="91"/>
      <c r="FJP666" s="91"/>
      <c r="FJQ666" s="91"/>
      <c r="FJR666" s="91"/>
      <c r="FJS666" s="91"/>
      <c r="FJT666" s="91"/>
      <c r="FJU666" s="91"/>
      <c r="FJV666" s="91"/>
      <c r="FJW666" s="91"/>
      <c r="FJX666" s="91"/>
      <c r="FJY666" s="91"/>
      <c r="FJZ666" s="91"/>
      <c r="FKA666" s="91"/>
      <c r="FKB666" s="91"/>
      <c r="FKC666" s="91"/>
      <c r="FKD666" s="91"/>
      <c r="FKE666" s="91"/>
      <c r="FKF666" s="91"/>
      <c r="FKG666" s="91"/>
      <c r="FKH666" s="91"/>
      <c r="FKI666" s="91"/>
      <c r="FKJ666" s="91"/>
      <c r="FKK666" s="91"/>
      <c r="FKL666" s="91"/>
      <c r="FKM666" s="91"/>
      <c r="FKN666" s="91"/>
      <c r="FKO666" s="91"/>
      <c r="FKP666" s="91"/>
      <c r="FKQ666" s="91"/>
      <c r="FKR666" s="91"/>
      <c r="FKS666" s="91"/>
      <c r="FKT666" s="91"/>
      <c r="FKU666" s="91"/>
      <c r="FKV666" s="91"/>
      <c r="FKW666" s="91"/>
      <c r="FKX666" s="91"/>
      <c r="FKY666" s="91"/>
      <c r="FKZ666" s="91"/>
      <c r="FLA666" s="91"/>
      <c r="FLB666" s="91"/>
      <c r="FLC666" s="91"/>
      <c r="FLD666" s="91"/>
      <c r="FLE666" s="91"/>
      <c r="FLF666" s="91"/>
      <c r="FLG666" s="91"/>
      <c r="FLH666" s="91"/>
      <c r="FLI666" s="91"/>
      <c r="FLJ666" s="91"/>
      <c r="FLK666" s="91"/>
      <c r="FLL666" s="91"/>
      <c r="FLM666" s="91"/>
      <c r="FLN666" s="91"/>
      <c r="FLO666" s="91"/>
      <c r="FLP666" s="91"/>
      <c r="FLQ666" s="91"/>
      <c r="FLR666" s="91"/>
      <c r="FLS666" s="91"/>
      <c r="FLT666" s="91"/>
      <c r="FLU666" s="91"/>
      <c r="FLV666" s="91"/>
      <c r="FLW666" s="91"/>
      <c r="FLX666" s="91"/>
      <c r="FLY666" s="91"/>
      <c r="FLZ666" s="91"/>
      <c r="FMA666" s="91"/>
      <c r="FMB666" s="91"/>
      <c r="FMC666" s="91"/>
      <c r="FMD666" s="91"/>
      <c r="FME666" s="91"/>
      <c r="FMF666" s="91"/>
      <c r="FMG666" s="91"/>
      <c r="FMH666" s="91"/>
      <c r="FMI666" s="91"/>
      <c r="FMJ666" s="91"/>
      <c r="FMK666" s="91"/>
      <c r="FML666" s="91"/>
      <c r="FMM666" s="91"/>
      <c r="FMN666" s="91"/>
      <c r="FMO666" s="91"/>
      <c r="FMP666" s="91"/>
      <c r="FMQ666" s="91"/>
      <c r="FMR666" s="91"/>
      <c r="FMS666" s="91"/>
      <c r="FMT666" s="91"/>
      <c r="FMU666" s="91"/>
      <c r="FMV666" s="91"/>
      <c r="FMW666" s="91"/>
      <c r="FMX666" s="91"/>
      <c r="FMY666" s="91"/>
      <c r="FMZ666" s="91"/>
      <c r="FNA666" s="91"/>
      <c r="FNB666" s="91"/>
      <c r="FNC666" s="91"/>
      <c r="FND666" s="91"/>
      <c r="FNE666" s="91"/>
      <c r="FNF666" s="91"/>
      <c r="FNG666" s="91"/>
      <c r="FNH666" s="91"/>
      <c r="FNI666" s="91"/>
      <c r="FNJ666" s="91"/>
      <c r="FNK666" s="91"/>
      <c r="FNL666" s="91"/>
      <c r="FNM666" s="91"/>
      <c r="FNN666" s="91"/>
      <c r="FNO666" s="91"/>
      <c r="FNP666" s="91"/>
      <c r="FNQ666" s="91"/>
      <c r="FNR666" s="91"/>
      <c r="FNS666" s="91"/>
      <c r="FNT666" s="91"/>
      <c r="FNU666" s="91"/>
      <c r="FNV666" s="91"/>
      <c r="FNW666" s="91"/>
      <c r="FNX666" s="91"/>
      <c r="FNY666" s="91"/>
      <c r="FNZ666" s="91"/>
      <c r="FOA666" s="91"/>
      <c r="FOB666" s="91"/>
      <c r="FOC666" s="91"/>
      <c r="FOD666" s="91"/>
      <c r="FOE666" s="91"/>
      <c r="FOF666" s="91"/>
      <c r="FOG666" s="91"/>
      <c r="FOH666" s="91"/>
      <c r="FOI666" s="91"/>
      <c r="FOJ666" s="91"/>
      <c r="FOK666" s="91"/>
      <c r="FOL666" s="91"/>
      <c r="FOM666" s="91"/>
      <c r="FON666" s="91"/>
      <c r="FOO666" s="91"/>
      <c r="FOP666" s="91"/>
      <c r="FOQ666" s="91"/>
      <c r="FOR666" s="91"/>
      <c r="FOS666" s="91"/>
      <c r="FOT666" s="91"/>
      <c r="FOU666" s="91"/>
      <c r="FOV666" s="91"/>
      <c r="FOW666" s="91"/>
      <c r="FOX666" s="91"/>
      <c r="FOY666" s="91"/>
      <c r="FOZ666" s="91"/>
      <c r="FPA666" s="91"/>
      <c r="FPB666" s="91"/>
      <c r="FPC666" s="91"/>
      <c r="FPD666" s="91"/>
      <c r="FPE666" s="91"/>
      <c r="FPF666" s="91"/>
      <c r="FPG666" s="91"/>
      <c r="FPH666" s="91"/>
      <c r="FPI666" s="91"/>
      <c r="FPJ666" s="91"/>
      <c r="FPK666" s="91"/>
      <c r="FPL666" s="91"/>
      <c r="FPM666" s="91"/>
      <c r="FPN666" s="91"/>
      <c r="FPO666" s="91"/>
      <c r="FPP666" s="91"/>
      <c r="FPQ666" s="91"/>
      <c r="FPR666" s="91"/>
      <c r="FPS666" s="91"/>
      <c r="FPT666" s="91"/>
      <c r="FPU666" s="91"/>
      <c r="FPV666" s="91"/>
      <c r="FPW666" s="91"/>
      <c r="FPX666" s="91"/>
      <c r="FPY666" s="91"/>
      <c r="FPZ666" s="91"/>
      <c r="FQA666" s="91"/>
      <c r="FQB666" s="91"/>
      <c r="FQC666" s="91"/>
      <c r="FQD666" s="91"/>
      <c r="FQE666" s="91"/>
      <c r="FQF666" s="91"/>
      <c r="FQG666" s="91"/>
      <c r="FQH666" s="91"/>
      <c r="FQI666" s="91"/>
      <c r="FQJ666" s="91"/>
      <c r="FQK666" s="91"/>
      <c r="FQL666" s="91"/>
      <c r="FQM666" s="91"/>
      <c r="FQN666" s="91"/>
      <c r="FQO666" s="91"/>
      <c r="FQP666" s="91"/>
      <c r="FQQ666" s="91"/>
      <c r="FQR666" s="91"/>
      <c r="FQS666" s="91"/>
      <c r="FQT666" s="91"/>
      <c r="FQU666" s="91"/>
      <c r="FQV666" s="91"/>
      <c r="FQW666" s="91"/>
      <c r="FQX666" s="91"/>
      <c r="FQY666" s="91"/>
      <c r="FQZ666" s="91"/>
      <c r="FRA666" s="91"/>
      <c r="FRB666" s="91"/>
      <c r="FRC666" s="91"/>
      <c r="FRD666" s="91"/>
      <c r="FRE666" s="91"/>
      <c r="FRF666" s="91"/>
      <c r="FRG666" s="91"/>
      <c r="FRH666" s="91"/>
      <c r="FRI666" s="91"/>
      <c r="FRJ666" s="91"/>
      <c r="FRK666" s="91"/>
      <c r="FRL666" s="91"/>
      <c r="FRM666" s="91"/>
      <c r="FRN666" s="91"/>
      <c r="FRO666" s="91"/>
      <c r="FRP666" s="91"/>
      <c r="FRQ666" s="91"/>
      <c r="FRR666" s="91"/>
      <c r="FRS666" s="91"/>
      <c r="FRT666" s="91"/>
      <c r="FRU666" s="91"/>
      <c r="FRV666" s="91"/>
      <c r="FRW666" s="91"/>
      <c r="FRX666" s="91"/>
      <c r="FRY666" s="91"/>
      <c r="FRZ666" s="91"/>
      <c r="FSA666" s="91"/>
      <c r="FSB666" s="91"/>
      <c r="FSC666" s="91"/>
      <c r="FSD666" s="91"/>
      <c r="FSE666" s="91"/>
      <c r="FSF666" s="91"/>
      <c r="FSG666" s="91"/>
      <c r="FSH666" s="91"/>
      <c r="FSI666" s="91"/>
      <c r="FSJ666" s="91"/>
      <c r="FSK666" s="91"/>
      <c r="FSL666" s="91"/>
      <c r="FSM666" s="91"/>
      <c r="FSN666" s="91"/>
      <c r="FSO666" s="91"/>
      <c r="FSP666" s="91"/>
      <c r="FSQ666" s="91"/>
      <c r="FSR666" s="91"/>
      <c r="FSS666" s="91"/>
      <c r="FST666" s="91"/>
      <c r="FSU666" s="91"/>
      <c r="FSV666" s="91"/>
      <c r="FSW666" s="91"/>
      <c r="FSX666" s="91"/>
      <c r="FSY666" s="91"/>
      <c r="FSZ666" s="91"/>
      <c r="FTA666" s="91"/>
      <c r="FTB666" s="91"/>
      <c r="FTC666" s="91"/>
      <c r="FTD666" s="91"/>
      <c r="FTE666" s="91"/>
      <c r="FTF666" s="91"/>
      <c r="FTG666" s="91"/>
      <c r="FTH666" s="91"/>
      <c r="FTI666" s="91"/>
      <c r="FTJ666" s="91"/>
      <c r="FTK666" s="91"/>
      <c r="FTL666" s="91"/>
      <c r="FTM666" s="91"/>
      <c r="FTN666" s="91"/>
      <c r="FTO666" s="91"/>
      <c r="FTP666" s="91"/>
      <c r="FTQ666" s="91"/>
      <c r="FTR666" s="91"/>
      <c r="FTS666" s="91"/>
      <c r="FTT666" s="91"/>
      <c r="FTU666" s="91"/>
      <c r="FTV666" s="91"/>
      <c r="FTW666" s="91"/>
      <c r="FTX666" s="91"/>
      <c r="FTY666" s="91"/>
      <c r="FTZ666" s="91"/>
      <c r="FUA666" s="91"/>
      <c r="FUB666" s="91"/>
      <c r="FUC666" s="91"/>
      <c r="FUD666" s="91"/>
      <c r="FUE666" s="91"/>
      <c r="FUF666" s="91"/>
      <c r="FUG666" s="91"/>
      <c r="FUH666" s="91"/>
      <c r="FUI666" s="91"/>
      <c r="FUJ666" s="91"/>
      <c r="FUK666" s="91"/>
      <c r="FUL666" s="91"/>
      <c r="FUM666" s="91"/>
      <c r="FUN666" s="91"/>
      <c r="FUO666" s="91"/>
      <c r="FUP666" s="91"/>
      <c r="FUQ666" s="91"/>
      <c r="FUR666" s="91"/>
      <c r="FUS666" s="91"/>
      <c r="FUT666" s="91"/>
      <c r="FUU666" s="91"/>
      <c r="FUV666" s="91"/>
      <c r="FUW666" s="91"/>
      <c r="FUX666" s="91"/>
      <c r="FUY666" s="91"/>
      <c r="FUZ666" s="91"/>
      <c r="FVA666" s="91"/>
      <c r="FVB666" s="91"/>
      <c r="FVC666" s="91"/>
      <c r="FVD666" s="91"/>
      <c r="FVE666" s="91"/>
      <c r="FVF666" s="91"/>
      <c r="FVG666" s="91"/>
      <c r="FVH666" s="91"/>
      <c r="FVI666" s="91"/>
      <c r="FVJ666" s="91"/>
      <c r="FVK666" s="91"/>
      <c r="FVL666" s="91"/>
      <c r="FVM666" s="91"/>
      <c r="FVN666" s="91"/>
      <c r="FVO666" s="91"/>
      <c r="FVP666" s="91"/>
      <c r="FVQ666" s="91"/>
      <c r="FVR666" s="91"/>
      <c r="FVS666" s="91"/>
      <c r="FVT666" s="91"/>
      <c r="FVU666" s="91"/>
      <c r="FVV666" s="91"/>
      <c r="FVW666" s="91"/>
      <c r="FVX666" s="91"/>
      <c r="FVY666" s="91"/>
      <c r="FVZ666" s="91"/>
      <c r="FWA666" s="91"/>
      <c r="FWB666" s="91"/>
      <c r="FWC666" s="91"/>
      <c r="FWD666" s="91"/>
      <c r="FWE666" s="91"/>
      <c r="FWF666" s="91"/>
      <c r="FWG666" s="91"/>
      <c r="FWH666" s="91"/>
      <c r="FWI666" s="91"/>
      <c r="FWJ666" s="91"/>
      <c r="FWK666" s="91"/>
      <c r="FWL666" s="91"/>
      <c r="FWM666" s="91"/>
      <c r="FWN666" s="91"/>
      <c r="FWO666" s="91"/>
      <c r="FWP666" s="91"/>
      <c r="FWQ666" s="91"/>
      <c r="FWR666" s="91"/>
      <c r="FWS666" s="91"/>
      <c r="FWT666" s="91"/>
      <c r="FWU666" s="91"/>
      <c r="FWV666" s="91"/>
      <c r="FWW666" s="91"/>
      <c r="FWX666" s="91"/>
      <c r="FWY666" s="91"/>
      <c r="FWZ666" s="91"/>
      <c r="FXA666" s="91"/>
      <c r="FXB666" s="91"/>
      <c r="FXC666" s="91"/>
      <c r="FXD666" s="91"/>
      <c r="FXE666" s="91"/>
      <c r="FXF666" s="91"/>
      <c r="FXG666" s="91"/>
      <c r="FXH666" s="91"/>
      <c r="FXI666" s="91"/>
      <c r="FXJ666" s="91"/>
      <c r="FXK666" s="91"/>
      <c r="FXL666" s="91"/>
      <c r="FXM666" s="91"/>
      <c r="FXN666" s="91"/>
      <c r="FXO666" s="91"/>
      <c r="FXP666" s="91"/>
      <c r="FXQ666" s="91"/>
      <c r="FXR666" s="91"/>
      <c r="FXS666" s="91"/>
      <c r="FXT666" s="91"/>
      <c r="FXU666" s="91"/>
      <c r="FXV666" s="91"/>
      <c r="FXW666" s="91"/>
      <c r="FXX666" s="91"/>
      <c r="FXY666" s="91"/>
      <c r="FXZ666" s="91"/>
      <c r="FYA666" s="91"/>
      <c r="FYB666" s="91"/>
      <c r="FYC666" s="91"/>
      <c r="FYD666" s="91"/>
      <c r="FYE666" s="91"/>
      <c r="FYF666" s="91"/>
      <c r="FYG666" s="91"/>
      <c r="FYH666" s="91"/>
      <c r="FYI666" s="91"/>
      <c r="FYJ666" s="91"/>
      <c r="FYK666" s="91"/>
      <c r="FYL666" s="91"/>
      <c r="FYM666" s="91"/>
      <c r="FYN666" s="91"/>
      <c r="FYO666" s="91"/>
      <c r="FYP666" s="91"/>
      <c r="FYQ666" s="91"/>
      <c r="FYR666" s="91"/>
      <c r="FYS666" s="91"/>
      <c r="FYT666" s="91"/>
      <c r="FYU666" s="91"/>
      <c r="FYV666" s="91"/>
      <c r="FYW666" s="91"/>
      <c r="FYX666" s="91"/>
      <c r="FYY666" s="91"/>
      <c r="FYZ666" s="91"/>
      <c r="FZA666" s="91"/>
      <c r="FZB666" s="91"/>
      <c r="FZC666" s="91"/>
      <c r="FZD666" s="91"/>
      <c r="FZE666" s="91"/>
      <c r="FZF666" s="91"/>
      <c r="FZG666" s="91"/>
      <c r="FZH666" s="91"/>
      <c r="FZI666" s="91"/>
      <c r="FZJ666" s="91"/>
      <c r="FZK666" s="91"/>
      <c r="FZL666" s="91"/>
      <c r="FZM666" s="91"/>
      <c r="FZN666" s="91"/>
      <c r="FZO666" s="91"/>
      <c r="FZP666" s="91"/>
      <c r="FZQ666" s="91"/>
      <c r="FZR666" s="91"/>
      <c r="FZS666" s="91"/>
      <c r="FZT666" s="91"/>
      <c r="FZU666" s="91"/>
      <c r="FZV666" s="91"/>
      <c r="FZW666" s="91"/>
      <c r="FZX666" s="91"/>
      <c r="FZY666" s="91"/>
      <c r="FZZ666" s="91"/>
      <c r="GAA666" s="91"/>
      <c r="GAB666" s="91"/>
      <c r="GAC666" s="91"/>
      <c r="GAD666" s="91"/>
      <c r="GAE666" s="91"/>
      <c r="GAF666" s="91"/>
      <c r="GAG666" s="91"/>
      <c r="GAH666" s="91"/>
      <c r="GAI666" s="91"/>
      <c r="GAJ666" s="91"/>
      <c r="GAK666" s="91"/>
      <c r="GAL666" s="91"/>
      <c r="GAM666" s="91"/>
      <c r="GAN666" s="91"/>
      <c r="GAO666" s="91"/>
      <c r="GAP666" s="91"/>
      <c r="GAQ666" s="91"/>
      <c r="GAR666" s="91"/>
      <c r="GAS666" s="91"/>
      <c r="GAT666" s="91"/>
      <c r="GAU666" s="91"/>
      <c r="GAV666" s="91"/>
      <c r="GAW666" s="91"/>
      <c r="GAX666" s="91"/>
      <c r="GAY666" s="91"/>
      <c r="GAZ666" s="91"/>
      <c r="GBA666" s="91"/>
      <c r="GBB666" s="91"/>
      <c r="GBC666" s="91"/>
      <c r="GBD666" s="91"/>
      <c r="GBE666" s="91"/>
      <c r="GBF666" s="91"/>
      <c r="GBG666" s="91"/>
      <c r="GBH666" s="91"/>
      <c r="GBI666" s="91"/>
      <c r="GBJ666" s="91"/>
      <c r="GBK666" s="91"/>
      <c r="GBL666" s="91"/>
      <c r="GBM666" s="91"/>
      <c r="GBN666" s="91"/>
      <c r="GBO666" s="91"/>
      <c r="GBP666" s="91"/>
      <c r="GBQ666" s="91"/>
      <c r="GBR666" s="91"/>
      <c r="GBS666" s="91"/>
      <c r="GBT666" s="91"/>
      <c r="GBU666" s="91"/>
      <c r="GBV666" s="91"/>
      <c r="GBW666" s="91"/>
      <c r="GBX666" s="91"/>
      <c r="GBY666" s="91"/>
      <c r="GBZ666" s="91"/>
      <c r="GCA666" s="91"/>
      <c r="GCB666" s="91"/>
      <c r="GCC666" s="91"/>
      <c r="GCD666" s="91"/>
      <c r="GCE666" s="91"/>
      <c r="GCF666" s="91"/>
      <c r="GCG666" s="91"/>
      <c r="GCH666" s="91"/>
      <c r="GCI666" s="91"/>
      <c r="GCJ666" s="91"/>
      <c r="GCK666" s="91"/>
      <c r="GCL666" s="91"/>
      <c r="GCM666" s="91"/>
      <c r="GCN666" s="91"/>
      <c r="GCO666" s="91"/>
      <c r="GCP666" s="91"/>
      <c r="GCQ666" s="91"/>
      <c r="GCR666" s="91"/>
      <c r="GCS666" s="91"/>
      <c r="GCT666" s="91"/>
      <c r="GCU666" s="91"/>
      <c r="GCV666" s="91"/>
      <c r="GCW666" s="91"/>
      <c r="GCX666" s="91"/>
      <c r="GCY666" s="91"/>
      <c r="GCZ666" s="91"/>
      <c r="GDA666" s="91"/>
      <c r="GDB666" s="91"/>
      <c r="GDC666" s="91"/>
      <c r="GDD666" s="91"/>
      <c r="GDE666" s="91"/>
      <c r="GDF666" s="91"/>
      <c r="GDG666" s="91"/>
      <c r="GDH666" s="91"/>
      <c r="GDI666" s="91"/>
      <c r="GDJ666" s="91"/>
      <c r="GDK666" s="91"/>
      <c r="GDL666" s="91"/>
      <c r="GDM666" s="91"/>
      <c r="GDN666" s="91"/>
      <c r="GDO666" s="91"/>
      <c r="GDP666" s="91"/>
      <c r="GDQ666" s="91"/>
      <c r="GDR666" s="91"/>
      <c r="GDS666" s="91"/>
      <c r="GDT666" s="91"/>
      <c r="GDU666" s="91"/>
      <c r="GDV666" s="91"/>
      <c r="GDW666" s="91"/>
      <c r="GDX666" s="91"/>
      <c r="GDY666" s="91"/>
      <c r="GDZ666" s="91"/>
      <c r="GEA666" s="91"/>
      <c r="GEB666" s="91"/>
      <c r="GEC666" s="91"/>
      <c r="GED666" s="91"/>
      <c r="GEE666" s="91"/>
      <c r="GEF666" s="91"/>
      <c r="GEG666" s="91"/>
      <c r="GEH666" s="91"/>
      <c r="GEI666" s="91"/>
      <c r="GEJ666" s="91"/>
      <c r="GEK666" s="91"/>
      <c r="GEL666" s="91"/>
      <c r="GEM666" s="91"/>
      <c r="GEN666" s="91"/>
      <c r="GEO666" s="91"/>
      <c r="GEP666" s="91"/>
      <c r="GEQ666" s="91"/>
      <c r="GER666" s="91"/>
      <c r="GES666" s="91"/>
      <c r="GET666" s="91"/>
      <c r="GEU666" s="91"/>
      <c r="GEV666" s="91"/>
      <c r="GEW666" s="91"/>
      <c r="GEX666" s="91"/>
      <c r="GEY666" s="91"/>
      <c r="GEZ666" s="91"/>
      <c r="GFA666" s="91"/>
      <c r="GFB666" s="91"/>
      <c r="GFC666" s="91"/>
      <c r="GFD666" s="91"/>
      <c r="GFE666" s="91"/>
      <c r="GFF666" s="91"/>
      <c r="GFG666" s="91"/>
      <c r="GFH666" s="91"/>
      <c r="GFI666" s="91"/>
      <c r="GFJ666" s="91"/>
      <c r="GFK666" s="91"/>
      <c r="GFL666" s="91"/>
      <c r="GFM666" s="91"/>
      <c r="GFN666" s="91"/>
      <c r="GFO666" s="91"/>
      <c r="GFP666" s="91"/>
      <c r="GFQ666" s="91"/>
      <c r="GFR666" s="91"/>
      <c r="GFS666" s="91"/>
      <c r="GFT666" s="91"/>
      <c r="GFU666" s="91"/>
      <c r="GFV666" s="91"/>
      <c r="GFW666" s="91"/>
      <c r="GFX666" s="91"/>
      <c r="GFY666" s="91"/>
      <c r="GFZ666" s="91"/>
      <c r="GGA666" s="91"/>
      <c r="GGB666" s="91"/>
      <c r="GGC666" s="91"/>
      <c r="GGD666" s="91"/>
      <c r="GGE666" s="91"/>
      <c r="GGF666" s="91"/>
      <c r="GGG666" s="91"/>
      <c r="GGH666" s="91"/>
      <c r="GGI666" s="91"/>
      <c r="GGJ666" s="91"/>
      <c r="GGK666" s="91"/>
      <c r="GGL666" s="91"/>
      <c r="GGM666" s="91"/>
      <c r="GGN666" s="91"/>
      <c r="GGO666" s="91"/>
      <c r="GGP666" s="91"/>
      <c r="GGQ666" s="91"/>
      <c r="GGR666" s="91"/>
      <c r="GGS666" s="91"/>
      <c r="GGT666" s="91"/>
      <c r="GGU666" s="91"/>
      <c r="GGV666" s="91"/>
      <c r="GGW666" s="91"/>
      <c r="GGX666" s="91"/>
      <c r="GGY666" s="91"/>
      <c r="GGZ666" s="91"/>
      <c r="GHA666" s="91"/>
      <c r="GHB666" s="91"/>
      <c r="GHC666" s="91"/>
      <c r="GHD666" s="91"/>
      <c r="GHE666" s="91"/>
      <c r="GHF666" s="91"/>
      <c r="GHG666" s="91"/>
      <c r="GHH666" s="91"/>
      <c r="GHI666" s="91"/>
      <c r="GHJ666" s="91"/>
      <c r="GHK666" s="91"/>
      <c r="GHL666" s="91"/>
      <c r="GHM666" s="91"/>
      <c r="GHN666" s="91"/>
      <c r="GHO666" s="91"/>
      <c r="GHP666" s="91"/>
      <c r="GHQ666" s="91"/>
      <c r="GHR666" s="91"/>
      <c r="GHS666" s="91"/>
      <c r="GHT666" s="91"/>
      <c r="GHU666" s="91"/>
      <c r="GHV666" s="91"/>
      <c r="GHW666" s="91"/>
      <c r="GHX666" s="91"/>
      <c r="GHY666" s="91"/>
      <c r="GHZ666" s="91"/>
      <c r="GIA666" s="91"/>
      <c r="GIB666" s="91"/>
      <c r="GIC666" s="91"/>
      <c r="GID666" s="91"/>
      <c r="GIE666" s="91"/>
      <c r="GIF666" s="91"/>
      <c r="GIG666" s="91"/>
      <c r="GIH666" s="91"/>
      <c r="GII666" s="91"/>
      <c r="GIJ666" s="91"/>
      <c r="GIK666" s="91"/>
      <c r="GIL666" s="91"/>
      <c r="GIM666" s="91"/>
      <c r="GIN666" s="91"/>
      <c r="GIO666" s="91"/>
      <c r="GIP666" s="91"/>
      <c r="GIQ666" s="91"/>
      <c r="GIR666" s="91"/>
      <c r="GIS666" s="91"/>
      <c r="GIT666" s="91"/>
      <c r="GIU666" s="91"/>
      <c r="GIV666" s="91"/>
      <c r="GIW666" s="91"/>
      <c r="GIX666" s="91"/>
      <c r="GIY666" s="91"/>
      <c r="GIZ666" s="91"/>
      <c r="GJA666" s="91"/>
      <c r="GJB666" s="91"/>
      <c r="GJC666" s="91"/>
      <c r="GJD666" s="91"/>
      <c r="GJE666" s="91"/>
      <c r="GJF666" s="91"/>
      <c r="GJG666" s="91"/>
      <c r="GJH666" s="91"/>
      <c r="GJI666" s="91"/>
      <c r="GJJ666" s="91"/>
      <c r="GJK666" s="91"/>
      <c r="GJL666" s="91"/>
      <c r="GJM666" s="91"/>
      <c r="GJN666" s="91"/>
      <c r="GJO666" s="91"/>
      <c r="GJP666" s="91"/>
      <c r="GJQ666" s="91"/>
      <c r="GJR666" s="91"/>
      <c r="GJS666" s="91"/>
      <c r="GJT666" s="91"/>
      <c r="GJU666" s="91"/>
      <c r="GJV666" s="91"/>
      <c r="GJW666" s="91"/>
      <c r="GJX666" s="91"/>
      <c r="GJY666" s="91"/>
      <c r="GJZ666" s="91"/>
      <c r="GKA666" s="91"/>
      <c r="GKB666" s="91"/>
      <c r="GKC666" s="91"/>
      <c r="GKD666" s="91"/>
      <c r="GKE666" s="91"/>
      <c r="GKF666" s="91"/>
      <c r="GKG666" s="91"/>
      <c r="GKH666" s="91"/>
      <c r="GKI666" s="91"/>
      <c r="GKJ666" s="91"/>
      <c r="GKK666" s="91"/>
      <c r="GKL666" s="91"/>
      <c r="GKM666" s="91"/>
      <c r="GKN666" s="91"/>
      <c r="GKO666" s="91"/>
      <c r="GKP666" s="91"/>
      <c r="GKQ666" s="91"/>
      <c r="GKR666" s="91"/>
      <c r="GKS666" s="91"/>
      <c r="GKT666" s="91"/>
      <c r="GKU666" s="91"/>
      <c r="GKV666" s="91"/>
      <c r="GKW666" s="91"/>
      <c r="GKX666" s="91"/>
      <c r="GKY666" s="91"/>
      <c r="GKZ666" s="91"/>
      <c r="GLA666" s="91"/>
      <c r="GLB666" s="91"/>
      <c r="GLC666" s="91"/>
      <c r="GLD666" s="91"/>
      <c r="GLE666" s="91"/>
      <c r="GLF666" s="91"/>
      <c r="GLG666" s="91"/>
      <c r="GLH666" s="91"/>
      <c r="GLI666" s="91"/>
      <c r="GLJ666" s="91"/>
      <c r="GLK666" s="91"/>
      <c r="GLL666" s="91"/>
      <c r="GLM666" s="91"/>
      <c r="GLN666" s="91"/>
      <c r="GLO666" s="91"/>
      <c r="GLP666" s="91"/>
      <c r="GLQ666" s="91"/>
      <c r="GLR666" s="91"/>
      <c r="GLS666" s="91"/>
      <c r="GLT666" s="91"/>
      <c r="GLU666" s="91"/>
      <c r="GLV666" s="91"/>
      <c r="GLW666" s="91"/>
      <c r="GLX666" s="91"/>
      <c r="GLY666" s="91"/>
      <c r="GLZ666" s="91"/>
      <c r="GMA666" s="91"/>
      <c r="GMB666" s="91"/>
      <c r="GMC666" s="91"/>
      <c r="GMD666" s="91"/>
      <c r="GME666" s="91"/>
      <c r="GMF666" s="91"/>
      <c r="GMG666" s="91"/>
      <c r="GMH666" s="91"/>
      <c r="GMI666" s="91"/>
      <c r="GMJ666" s="91"/>
      <c r="GMK666" s="91"/>
      <c r="GML666" s="91"/>
      <c r="GMM666" s="91"/>
      <c r="GMN666" s="91"/>
      <c r="GMO666" s="91"/>
      <c r="GMP666" s="91"/>
      <c r="GMQ666" s="91"/>
      <c r="GMR666" s="91"/>
      <c r="GMS666" s="91"/>
      <c r="GMT666" s="91"/>
      <c r="GMU666" s="91"/>
      <c r="GMV666" s="91"/>
      <c r="GMW666" s="91"/>
      <c r="GMX666" s="91"/>
      <c r="GMY666" s="91"/>
      <c r="GMZ666" s="91"/>
      <c r="GNA666" s="91"/>
      <c r="GNB666" s="91"/>
      <c r="GNC666" s="91"/>
      <c r="GND666" s="91"/>
      <c r="GNE666" s="91"/>
      <c r="GNF666" s="91"/>
      <c r="GNG666" s="91"/>
      <c r="GNH666" s="91"/>
      <c r="GNI666" s="91"/>
      <c r="GNJ666" s="91"/>
      <c r="GNK666" s="91"/>
      <c r="GNL666" s="91"/>
      <c r="GNM666" s="91"/>
      <c r="GNN666" s="91"/>
      <c r="GNO666" s="91"/>
      <c r="GNP666" s="91"/>
      <c r="GNQ666" s="91"/>
      <c r="GNR666" s="91"/>
      <c r="GNS666" s="91"/>
      <c r="GNT666" s="91"/>
      <c r="GNU666" s="91"/>
      <c r="GNV666" s="91"/>
      <c r="GNW666" s="91"/>
      <c r="GNX666" s="91"/>
      <c r="GNY666" s="91"/>
      <c r="GNZ666" s="91"/>
      <c r="GOA666" s="91"/>
      <c r="GOB666" s="91"/>
      <c r="GOC666" s="91"/>
      <c r="GOD666" s="91"/>
      <c r="GOE666" s="91"/>
      <c r="GOF666" s="91"/>
      <c r="GOG666" s="91"/>
      <c r="GOH666" s="91"/>
      <c r="GOI666" s="91"/>
      <c r="GOJ666" s="91"/>
      <c r="GOK666" s="91"/>
      <c r="GOL666" s="91"/>
      <c r="GOM666" s="91"/>
      <c r="GON666" s="91"/>
      <c r="GOO666" s="91"/>
      <c r="GOP666" s="91"/>
      <c r="GOQ666" s="91"/>
      <c r="GOR666" s="91"/>
      <c r="GOS666" s="91"/>
      <c r="GOT666" s="91"/>
      <c r="GOU666" s="91"/>
      <c r="GOV666" s="91"/>
      <c r="GOW666" s="91"/>
      <c r="GOX666" s="91"/>
      <c r="GOY666" s="91"/>
      <c r="GOZ666" s="91"/>
      <c r="GPA666" s="91"/>
      <c r="GPB666" s="91"/>
      <c r="GPC666" s="91"/>
      <c r="GPD666" s="91"/>
      <c r="GPE666" s="91"/>
      <c r="GPF666" s="91"/>
      <c r="GPG666" s="91"/>
      <c r="GPH666" s="91"/>
      <c r="GPI666" s="91"/>
      <c r="GPJ666" s="91"/>
      <c r="GPK666" s="91"/>
      <c r="GPL666" s="91"/>
      <c r="GPM666" s="91"/>
      <c r="GPN666" s="91"/>
      <c r="GPO666" s="91"/>
      <c r="GPP666" s="91"/>
      <c r="GPQ666" s="91"/>
      <c r="GPR666" s="91"/>
      <c r="GPS666" s="91"/>
      <c r="GPT666" s="91"/>
      <c r="GPU666" s="91"/>
      <c r="GPV666" s="91"/>
      <c r="GPW666" s="91"/>
      <c r="GPX666" s="91"/>
      <c r="GPY666" s="91"/>
      <c r="GPZ666" s="91"/>
      <c r="GQA666" s="91"/>
      <c r="GQB666" s="91"/>
      <c r="GQC666" s="91"/>
      <c r="GQD666" s="91"/>
      <c r="GQE666" s="91"/>
      <c r="GQF666" s="91"/>
      <c r="GQG666" s="91"/>
      <c r="GQH666" s="91"/>
      <c r="GQI666" s="91"/>
      <c r="GQJ666" s="91"/>
      <c r="GQK666" s="91"/>
      <c r="GQL666" s="91"/>
      <c r="GQM666" s="91"/>
      <c r="GQN666" s="91"/>
      <c r="GQO666" s="91"/>
      <c r="GQP666" s="91"/>
      <c r="GQQ666" s="91"/>
      <c r="GQR666" s="91"/>
      <c r="GQS666" s="91"/>
      <c r="GQT666" s="91"/>
      <c r="GQU666" s="91"/>
      <c r="GQV666" s="91"/>
      <c r="GQW666" s="91"/>
      <c r="GQX666" s="91"/>
      <c r="GQY666" s="91"/>
      <c r="GQZ666" s="91"/>
      <c r="GRA666" s="91"/>
      <c r="GRB666" s="91"/>
      <c r="GRC666" s="91"/>
      <c r="GRD666" s="91"/>
      <c r="GRE666" s="91"/>
      <c r="GRF666" s="91"/>
      <c r="GRG666" s="91"/>
      <c r="GRH666" s="91"/>
      <c r="GRI666" s="91"/>
      <c r="GRJ666" s="91"/>
      <c r="GRK666" s="91"/>
      <c r="GRL666" s="91"/>
      <c r="GRM666" s="91"/>
      <c r="GRN666" s="91"/>
      <c r="GRO666" s="91"/>
      <c r="GRP666" s="91"/>
      <c r="GRQ666" s="91"/>
      <c r="GRR666" s="91"/>
      <c r="GRS666" s="91"/>
      <c r="GRT666" s="91"/>
      <c r="GRU666" s="91"/>
      <c r="GRV666" s="91"/>
      <c r="GRW666" s="91"/>
      <c r="GRX666" s="91"/>
      <c r="GRY666" s="91"/>
      <c r="GRZ666" s="91"/>
      <c r="GSA666" s="91"/>
      <c r="GSB666" s="91"/>
      <c r="GSC666" s="91"/>
      <c r="GSD666" s="91"/>
      <c r="GSE666" s="91"/>
      <c r="GSF666" s="91"/>
      <c r="GSG666" s="91"/>
      <c r="GSH666" s="91"/>
      <c r="GSI666" s="91"/>
      <c r="GSJ666" s="91"/>
      <c r="GSK666" s="91"/>
      <c r="GSL666" s="91"/>
      <c r="GSM666" s="91"/>
      <c r="GSN666" s="91"/>
      <c r="GSO666" s="91"/>
      <c r="GSP666" s="91"/>
      <c r="GSQ666" s="91"/>
      <c r="GSR666" s="91"/>
      <c r="GSS666" s="91"/>
      <c r="GST666" s="91"/>
      <c r="GSU666" s="91"/>
      <c r="GSV666" s="91"/>
      <c r="GSW666" s="91"/>
      <c r="GSX666" s="91"/>
      <c r="GSY666" s="91"/>
      <c r="GSZ666" s="91"/>
      <c r="GTA666" s="91"/>
      <c r="GTB666" s="91"/>
      <c r="GTC666" s="91"/>
      <c r="GTD666" s="91"/>
      <c r="GTE666" s="91"/>
      <c r="GTF666" s="91"/>
      <c r="GTG666" s="91"/>
      <c r="GTH666" s="91"/>
      <c r="GTI666" s="91"/>
      <c r="GTJ666" s="91"/>
      <c r="GTK666" s="91"/>
      <c r="GTL666" s="91"/>
      <c r="GTM666" s="91"/>
      <c r="GTN666" s="91"/>
      <c r="GTO666" s="91"/>
      <c r="GTP666" s="91"/>
      <c r="GTQ666" s="91"/>
      <c r="GTR666" s="91"/>
      <c r="GTS666" s="91"/>
      <c r="GTT666" s="91"/>
      <c r="GTU666" s="91"/>
      <c r="GTV666" s="91"/>
      <c r="GTW666" s="91"/>
      <c r="GTX666" s="91"/>
      <c r="GTY666" s="91"/>
      <c r="GTZ666" s="91"/>
      <c r="GUA666" s="91"/>
      <c r="GUB666" s="91"/>
      <c r="GUC666" s="91"/>
      <c r="GUD666" s="91"/>
      <c r="GUE666" s="91"/>
      <c r="GUF666" s="91"/>
      <c r="GUG666" s="91"/>
      <c r="GUH666" s="91"/>
      <c r="GUI666" s="91"/>
      <c r="GUJ666" s="91"/>
      <c r="GUK666" s="91"/>
      <c r="GUL666" s="91"/>
      <c r="GUM666" s="91"/>
      <c r="GUN666" s="91"/>
      <c r="GUO666" s="91"/>
      <c r="GUP666" s="91"/>
      <c r="GUQ666" s="91"/>
      <c r="GUR666" s="91"/>
      <c r="GUS666" s="91"/>
      <c r="GUT666" s="91"/>
      <c r="GUU666" s="91"/>
      <c r="GUV666" s="91"/>
      <c r="GUW666" s="91"/>
      <c r="GUX666" s="91"/>
      <c r="GUY666" s="91"/>
      <c r="GUZ666" s="91"/>
      <c r="GVA666" s="91"/>
      <c r="GVB666" s="91"/>
      <c r="GVC666" s="91"/>
      <c r="GVD666" s="91"/>
      <c r="GVE666" s="91"/>
      <c r="GVF666" s="91"/>
      <c r="GVG666" s="91"/>
      <c r="GVH666" s="91"/>
      <c r="GVI666" s="91"/>
      <c r="GVJ666" s="91"/>
      <c r="GVK666" s="91"/>
      <c r="GVL666" s="91"/>
      <c r="GVM666" s="91"/>
      <c r="GVN666" s="91"/>
      <c r="GVO666" s="91"/>
      <c r="GVP666" s="91"/>
      <c r="GVQ666" s="91"/>
      <c r="GVR666" s="91"/>
      <c r="GVS666" s="91"/>
      <c r="GVT666" s="91"/>
      <c r="GVU666" s="91"/>
      <c r="GVV666" s="91"/>
      <c r="GVW666" s="91"/>
      <c r="GVX666" s="91"/>
      <c r="GVY666" s="91"/>
      <c r="GVZ666" s="91"/>
      <c r="GWA666" s="91"/>
      <c r="GWB666" s="91"/>
      <c r="GWC666" s="91"/>
      <c r="GWD666" s="91"/>
      <c r="GWE666" s="91"/>
      <c r="GWF666" s="91"/>
      <c r="GWG666" s="91"/>
      <c r="GWH666" s="91"/>
      <c r="GWI666" s="91"/>
      <c r="GWJ666" s="91"/>
      <c r="GWK666" s="91"/>
      <c r="GWL666" s="91"/>
      <c r="GWM666" s="91"/>
      <c r="GWN666" s="91"/>
      <c r="GWO666" s="91"/>
      <c r="GWP666" s="91"/>
      <c r="GWQ666" s="91"/>
      <c r="GWR666" s="91"/>
      <c r="GWS666" s="91"/>
      <c r="GWT666" s="91"/>
      <c r="GWU666" s="91"/>
      <c r="GWV666" s="91"/>
      <c r="GWW666" s="91"/>
      <c r="GWX666" s="91"/>
      <c r="GWY666" s="91"/>
      <c r="GWZ666" s="91"/>
      <c r="GXA666" s="91"/>
      <c r="GXB666" s="91"/>
      <c r="GXC666" s="91"/>
      <c r="GXD666" s="91"/>
      <c r="GXE666" s="91"/>
      <c r="GXF666" s="91"/>
      <c r="GXG666" s="91"/>
      <c r="GXH666" s="91"/>
      <c r="GXI666" s="91"/>
      <c r="GXJ666" s="91"/>
      <c r="GXK666" s="91"/>
      <c r="GXL666" s="91"/>
      <c r="GXM666" s="91"/>
      <c r="GXN666" s="91"/>
      <c r="GXO666" s="91"/>
      <c r="GXP666" s="91"/>
      <c r="GXQ666" s="91"/>
      <c r="GXR666" s="91"/>
      <c r="GXS666" s="91"/>
      <c r="GXT666" s="91"/>
      <c r="GXU666" s="91"/>
      <c r="GXV666" s="91"/>
      <c r="GXW666" s="91"/>
      <c r="GXX666" s="91"/>
      <c r="GXY666" s="91"/>
      <c r="GXZ666" s="91"/>
      <c r="GYA666" s="91"/>
      <c r="GYB666" s="91"/>
      <c r="GYC666" s="91"/>
      <c r="GYD666" s="91"/>
      <c r="GYE666" s="91"/>
      <c r="GYF666" s="91"/>
      <c r="GYG666" s="91"/>
      <c r="GYH666" s="91"/>
      <c r="GYI666" s="91"/>
      <c r="GYJ666" s="91"/>
      <c r="GYK666" s="91"/>
      <c r="GYL666" s="91"/>
      <c r="GYM666" s="91"/>
      <c r="GYN666" s="91"/>
      <c r="GYO666" s="91"/>
      <c r="GYP666" s="91"/>
      <c r="GYQ666" s="91"/>
      <c r="GYR666" s="91"/>
      <c r="GYS666" s="91"/>
      <c r="GYT666" s="91"/>
      <c r="GYU666" s="91"/>
      <c r="GYV666" s="91"/>
      <c r="GYW666" s="91"/>
      <c r="GYX666" s="91"/>
      <c r="GYY666" s="91"/>
      <c r="GYZ666" s="91"/>
      <c r="GZA666" s="91"/>
      <c r="GZB666" s="91"/>
      <c r="GZC666" s="91"/>
      <c r="GZD666" s="91"/>
      <c r="GZE666" s="91"/>
      <c r="GZF666" s="91"/>
      <c r="GZG666" s="91"/>
      <c r="GZH666" s="91"/>
      <c r="GZI666" s="91"/>
      <c r="GZJ666" s="91"/>
      <c r="GZK666" s="91"/>
      <c r="GZL666" s="91"/>
      <c r="GZM666" s="91"/>
      <c r="GZN666" s="91"/>
      <c r="GZO666" s="91"/>
      <c r="GZP666" s="91"/>
      <c r="GZQ666" s="91"/>
      <c r="GZR666" s="91"/>
      <c r="GZS666" s="91"/>
      <c r="GZT666" s="91"/>
      <c r="GZU666" s="91"/>
      <c r="GZV666" s="91"/>
      <c r="GZW666" s="91"/>
      <c r="GZX666" s="91"/>
      <c r="GZY666" s="91"/>
      <c r="GZZ666" s="91"/>
      <c r="HAA666" s="91"/>
      <c r="HAB666" s="91"/>
      <c r="HAC666" s="91"/>
      <c r="HAD666" s="91"/>
      <c r="HAE666" s="91"/>
      <c r="HAF666" s="91"/>
      <c r="HAG666" s="91"/>
      <c r="HAH666" s="91"/>
      <c r="HAI666" s="91"/>
      <c r="HAJ666" s="91"/>
      <c r="HAK666" s="91"/>
      <c r="HAL666" s="91"/>
      <c r="HAM666" s="91"/>
      <c r="HAN666" s="91"/>
      <c r="HAO666" s="91"/>
      <c r="HAP666" s="91"/>
      <c r="HAQ666" s="91"/>
      <c r="HAR666" s="91"/>
      <c r="HAS666" s="91"/>
      <c r="HAT666" s="91"/>
      <c r="HAU666" s="91"/>
      <c r="HAV666" s="91"/>
      <c r="HAW666" s="91"/>
      <c r="HAX666" s="91"/>
      <c r="HAY666" s="91"/>
      <c r="HAZ666" s="91"/>
      <c r="HBA666" s="91"/>
      <c r="HBB666" s="91"/>
      <c r="HBC666" s="91"/>
      <c r="HBD666" s="91"/>
      <c r="HBE666" s="91"/>
      <c r="HBF666" s="91"/>
      <c r="HBG666" s="91"/>
      <c r="HBH666" s="91"/>
      <c r="HBI666" s="91"/>
      <c r="HBJ666" s="91"/>
      <c r="HBK666" s="91"/>
      <c r="HBL666" s="91"/>
      <c r="HBM666" s="91"/>
      <c r="HBN666" s="91"/>
      <c r="HBO666" s="91"/>
      <c r="HBP666" s="91"/>
      <c r="HBQ666" s="91"/>
      <c r="HBR666" s="91"/>
      <c r="HBS666" s="91"/>
      <c r="HBT666" s="91"/>
      <c r="HBU666" s="91"/>
      <c r="HBV666" s="91"/>
      <c r="HBW666" s="91"/>
      <c r="HBX666" s="91"/>
      <c r="HBY666" s="91"/>
      <c r="HBZ666" s="91"/>
      <c r="HCA666" s="91"/>
      <c r="HCB666" s="91"/>
      <c r="HCC666" s="91"/>
      <c r="HCD666" s="91"/>
      <c r="HCE666" s="91"/>
      <c r="HCF666" s="91"/>
      <c r="HCG666" s="91"/>
      <c r="HCH666" s="91"/>
      <c r="HCI666" s="91"/>
      <c r="HCJ666" s="91"/>
      <c r="HCK666" s="91"/>
      <c r="HCL666" s="91"/>
      <c r="HCM666" s="91"/>
      <c r="HCN666" s="91"/>
      <c r="HCO666" s="91"/>
      <c r="HCP666" s="91"/>
      <c r="HCQ666" s="91"/>
      <c r="HCR666" s="91"/>
      <c r="HCS666" s="91"/>
      <c r="HCT666" s="91"/>
      <c r="HCU666" s="91"/>
      <c r="HCV666" s="91"/>
      <c r="HCW666" s="91"/>
      <c r="HCX666" s="91"/>
      <c r="HCY666" s="91"/>
      <c r="HCZ666" s="91"/>
      <c r="HDA666" s="91"/>
      <c r="HDB666" s="91"/>
      <c r="HDC666" s="91"/>
      <c r="HDD666" s="91"/>
      <c r="HDE666" s="91"/>
      <c r="HDF666" s="91"/>
      <c r="HDG666" s="91"/>
      <c r="HDH666" s="91"/>
      <c r="HDI666" s="91"/>
      <c r="HDJ666" s="91"/>
      <c r="HDK666" s="91"/>
      <c r="HDL666" s="91"/>
      <c r="HDM666" s="91"/>
      <c r="HDN666" s="91"/>
      <c r="HDO666" s="91"/>
      <c r="HDP666" s="91"/>
      <c r="HDQ666" s="91"/>
      <c r="HDR666" s="91"/>
      <c r="HDS666" s="91"/>
      <c r="HDT666" s="91"/>
      <c r="HDU666" s="91"/>
      <c r="HDV666" s="91"/>
      <c r="HDW666" s="91"/>
      <c r="HDX666" s="91"/>
      <c r="HDY666" s="91"/>
      <c r="HDZ666" s="91"/>
      <c r="HEA666" s="91"/>
      <c r="HEB666" s="91"/>
      <c r="HEC666" s="91"/>
      <c r="HED666" s="91"/>
      <c r="HEE666" s="91"/>
      <c r="HEF666" s="91"/>
      <c r="HEG666" s="91"/>
      <c r="HEH666" s="91"/>
      <c r="HEI666" s="91"/>
      <c r="HEJ666" s="91"/>
      <c r="HEK666" s="91"/>
      <c r="HEL666" s="91"/>
      <c r="HEM666" s="91"/>
      <c r="HEN666" s="91"/>
      <c r="HEO666" s="91"/>
      <c r="HEP666" s="91"/>
      <c r="HEQ666" s="91"/>
      <c r="HER666" s="91"/>
      <c r="HES666" s="91"/>
      <c r="HET666" s="91"/>
      <c r="HEU666" s="91"/>
      <c r="HEV666" s="91"/>
      <c r="HEW666" s="91"/>
      <c r="HEX666" s="91"/>
      <c r="HEY666" s="91"/>
      <c r="HEZ666" s="91"/>
      <c r="HFA666" s="91"/>
      <c r="HFB666" s="91"/>
      <c r="HFC666" s="91"/>
      <c r="HFD666" s="91"/>
      <c r="HFE666" s="91"/>
      <c r="HFF666" s="91"/>
      <c r="HFG666" s="91"/>
      <c r="HFH666" s="91"/>
      <c r="HFI666" s="91"/>
      <c r="HFJ666" s="91"/>
      <c r="HFK666" s="91"/>
      <c r="HFL666" s="91"/>
      <c r="HFM666" s="91"/>
      <c r="HFN666" s="91"/>
      <c r="HFO666" s="91"/>
      <c r="HFP666" s="91"/>
      <c r="HFQ666" s="91"/>
      <c r="HFR666" s="91"/>
      <c r="HFS666" s="91"/>
      <c r="HFT666" s="91"/>
      <c r="HFU666" s="91"/>
      <c r="HFV666" s="91"/>
      <c r="HFW666" s="91"/>
      <c r="HFX666" s="91"/>
      <c r="HFY666" s="91"/>
      <c r="HFZ666" s="91"/>
      <c r="HGA666" s="91"/>
      <c r="HGB666" s="91"/>
      <c r="HGC666" s="91"/>
      <c r="HGD666" s="91"/>
      <c r="HGE666" s="91"/>
      <c r="HGF666" s="91"/>
      <c r="HGG666" s="91"/>
      <c r="HGH666" s="91"/>
      <c r="HGI666" s="91"/>
      <c r="HGJ666" s="91"/>
      <c r="HGK666" s="91"/>
      <c r="HGL666" s="91"/>
      <c r="HGM666" s="91"/>
      <c r="HGN666" s="91"/>
      <c r="HGO666" s="91"/>
      <c r="HGP666" s="91"/>
      <c r="HGQ666" s="91"/>
      <c r="HGR666" s="91"/>
      <c r="HGS666" s="91"/>
      <c r="HGT666" s="91"/>
      <c r="HGU666" s="91"/>
      <c r="HGV666" s="91"/>
      <c r="HGW666" s="91"/>
      <c r="HGX666" s="91"/>
      <c r="HGY666" s="91"/>
      <c r="HGZ666" s="91"/>
      <c r="HHA666" s="91"/>
      <c r="HHB666" s="91"/>
      <c r="HHC666" s="91"/>
      <c r="HHD666" s="91"/>
      <c r="HHE666" s="91"/>
      <c r="HHF666" s="91"/>
      <c r="HHG666" s="91"/>
      <c r="HHH666" s="91"/>
      <c r="HHI666" s="91"/>
      <c r="HHJ666" s="91"/>
      <c r="HHK666" s="91"/>
      <c r="HHL666" s="91"/>
      <c r="HHM666" s="91"/>
      <c r="HHN666" s="91"/>
      <c r="HHO666" s="91"/>
      <c r="HHP666" s="91"/>
      <c r="HHQ666" s="91"/>
      <c r="HHR666" s="91"/>
      <c r="HHS666" s="91"/>
      <c r="HHT666" s="91"/>
      <c r="HHU666" s="91"/>
      <c r="HHV666" s="91"/>
      <c r="HHW666" s="91"/>
      <c r="HHX666" s="91"/>
      <c r="HHY666" s="91"/>
      <c r="HHZ666" s="91"/>
      <c r="HIA666" s="91"/>
      <c r="HIB666" s="91"/>
      <c r="HIC666" s="91"/>
      <c r="HID666" s="91"/>
      <c r="HIE666" s="91"/>
      <c r="HIF666" s="91"/>
      <c r="HIG666" s="91"/>
      <c r="HIH666" s="91"/>
      <c r="HII666" s="91"/>
      <c r="HIJ666" s="91"/>
      <c r="HIK666" s="91"/>
      <c r="HIL666" s="91"/>
      <c r="HIM666" s="91"/>
      <c r="HIN666" s="91"/>
      <c r="HIO666" s="91"/>
      <c r="HIP666" s="91"/>
      <c r="HIQ666" s="91"/>
      <c r="HIR666" s="91"/>
      <c r="HIS666" s="91"/>
      <c r="HIT666" s="91"/>
      <c r="HIU666" s="91"/>
      <c r="HIV666" s="91"/>
      <c r="HIW666" s="91"/>
      <c r="HIX666" s="91"/>
      <c r="HIY666" s="91"/>
      <c r="HIZ666" s="91"/>
      <c r="HJA666" s="91"/>
      <c r="HJB666" s="91"/>
      <c r="HJC666" s="91"/>
      <c r="HJD666" s="91"/>
      <c r="HJE666" s="91"/>
      <c r="HJF666" s="91"/>
      <c r="HJG666" s="91"/>
      <c r="HJH666" s="91"/>
      <c r="HJI666" s="91"/>
      <c r="HJJ666" s="91"/>
      <c r="HJK666" s="91"/>
      <c r="HJL666" s="91"/>
      <c r="HJM666" s="91"/>
      <c r="HJN666" s="91"/>
      <c r="HJO666" s="91"/>
      <c r="HJP666" s="91"/>
      <c r="HJQ666" s="91"/>
      <c r="HJR666" s="91"/>
      <c r="HJS666" s="91"/>
      <c r="HJT666" s="91"/>
      <c r="HJU666" s="91"/>
      <c r="HJV666" s="91"/>
      <c r="HJW666" s="91"/>
      <c r="HJX666" s="91"/>
      <c r="HJY666" s="91"/>
      <c r="HJZ666" s="91"/>
      <c r="HKA666" s="91"/>
      <c r="HKB666" s="91"/>
      <c r="HKC666" s="91"/>
      <c r="HKD666" s="91"/>
      <c r="HKE666" s="91"/>
      <c r="HKF666" s="91"/>
      <c r="HKG666" s="91"/>
      <c r="HKH666" s="91"/>
      <c r="HKI666" s="91"/>
      <c r="HKJ666" s="91"/>
      <c r="HKK666" s="91"/>
      <c r="HKL666" s="91"/>
      <c r="HKM666" s="91"/>
      <c r="HKN666" s="91"/>
      <c r="HKO666" s="91"/>
      <c r="HKP666" s="91"/>
      <c r="HKQ666" s="91"/>
      <c r="HKR666" s="91"/>
      <c r="HKS666" s="91"/>
      <c r="HKT666" s="91"/>
      <c r="HKU666" s="91"/>
      <c r="HKV666" s="91"/>
      <c r="HKW666" s="91"/>
      <c r="HKX666" s="91"/>
      <c r="HKY666" s="91"/>
      <c r="HKZ666" s="91"/>
      <c r="HLA666" s="91"/>
      <c r="HLB666" s="91"/>
      <c r="HLC666" s="91"/>
      <c r="HLD666" s="91"/>
      <c r="HLE666" s="91"/>
      <c r="HLF666" s="91"/>
      <c r="HLG666" s="91"/>
      <c r="HLH666" s="91"/>
      <c r="HLI666" s="91"/>
      <c r="HLJ666" s="91"/>
      <c r="HLK666" s="91"/>
      <c r="HLL666" s="91"/>
      <c r="HLM666" s="91"/>
      <c r="HLN666" s="91"/>
      <c r="HLO666" s="91"/>
      <c r="HLP666" s="91"/>
      <c r="HLQ666" s="91"/>
      <c r="HLR666" s="91"/>
      <c r="HLS666" s="91"/>
      <c r="HLT666" s="91"/>
      <c r="HLU666" s="91"/>
      <c r="HLV666" s="91"/>
      <c r="HLW666" s="91"/>
      <c r="HLX666" s="91"/>
      <c r="HLY666" s="91"/>
      <c r="HLZ666" s="91"/>
      <c r="HMA666" s="91"/>
      <c r="HMB666" s="91"/>
      <c r="HMC666" s="91"/>
      <c r="HMD666" s="91"/>
      <c r="HME666" s="91"/>
      <c r="HMF666" s="91"/>
      <c r="HMG666" s="91"/>
      <c r="HMH666" s="91"/>
      <c r="HMI666" s="91"/>
      <c r="HMJ666" s="91"/>
      <c r="HMK666" s="91"/>
      <c r="HML666" s="91"/>
      <c r="HMM666" s="91"/>
      <c r="HMN666" s="91"/>
      <c r="HMO666" s="91"/>
      <c r="HMP666" s="91"/>
      <c r="HMQ666" s="91"/>
      <c r="HMR666" s="91"/>
      <c r="HMS666" s="91"/>
      <c r="HMT666" s="91"/>
      <c r="HMU666" s="91"/>
      <c r="HMV666" s="91"/>
      <c r="HMW666" s="91"/>
      <c r="HMX666" s="91"/>
      <c r="HMY666" s="91"/>
      <c r="HMZ666" s="91"/>
      <c r="HNA666" s="91"/>
      <c r="HNB666" s="91"/>
      <c r="HNC666" s="91"/>
      <c r="HND666" s="91"/>
      <c r="HNE666" s="91"/>
      <c r="HNF666" s="91"/>
      <c r="HNG666" s="91"/>
      <c r="HNH666" s="91"/>
      <c r="HNI666" s="91"/>
      <c r="HNJ666" s="91"/>
      <c r="HNK666" s="91"/>
      <c r="HNL666" s="91"/>
      <c r="HNM666" s="91"/>
      <c r="HNN666" s="91"/>
      <c r="HNO666" s="91"/>
      <c r="HNP666" s="91"/>
      <c r="HNQ666" s="91"/>
      <c r="HNR666" s="91"/>
      <c r="HNS666" s="91"/>
      <c r="HNT666" s="91"/>
      <c r="HNU666" s="91"/>
      <c r="HNV666" s="91"/>
      <c r="HNW666" s="91"/>
      <c r="HNX666" s="91"/>
      <c r="HNY666" s="91"/>
      <c r="HNZ666" s="91"/>
      <c r="HOA666" s="91"/>
      <c r="HOB666" s="91"/>
      <c r="HOC666" s="91"/>
      <c r="HOD666" s="91"/>
      <c r="HOE666" s="91"/>
      <c r="HOF666" s="91"/>
      <c r="HOG666" s="91"/>
      <c r="HOH666" s="91"/>
      <c r="HOI666" s="91"/>
      <c r="HOJ666" s="91"/>
      <c r="HOK666" s="91"/>
      <c r="HOL666" s="91"/>
      <c r="HOM666" s="91"/>
      <c r="HON666" s="91"/>
      <c r="HOO666" s="91"/>
      <c r="HOP666" s="91"/>
      <c r="HOQ666" s="91"/>
      <c r="HOR666" s="91"/>
      <c r="HOS666" s="91"/>
      <c r="HOT666" s="91"/>
      <c r="HOU666" s="91"/>
      <c r="HOV666" s="91"/>
      <c r="HOW666" s="91"/>
      <c r="HOX666" s="91"/>
      <c r="HOY666" s="91"/>
      <c r="HOZ666" s="91"/>
      <c r="HPA666" s="91"/>
      <c r="HPB666" s="91"/>
      <c r="HPC666" s="91"/>
      <c r="HPD666" s="91"/>
      <c r="HPE666" s="91"/>
      <c r="HPF666" s="91"/>
      <c r="HPG666" s="91"/>
      <c r="HPH666" s="91"/>
      <c r="HPI666" s="91"/>
      <c r="HPJ666" s="91"/>
      <c r="HPK666" s="91"/>
      <c r="HPL666" s="91"/>
      <c r="HPM666" s="91"/>
      <c r="HPN666" s="91"/>
      <c r="HPO666" s="91"/>
      <c r="HPP666" s="91"/>
      <c r="HPQ666" s="91"/>
      <c r="HPR666" s="91"/>
      <c r="HPS666" s="91"/>
      <c r="HPT666" s="91"/>
      <c r="HPU666" s="91"/>
      <c r="HPV666" s="91"/>
      <c r="HPW666" s="91"/>
      <c r="HPX666" s="91"/>
      <c r="HPY666" s="91"/>
      <c r="HPZ666" s="91"/>
      <c r="HQA666" s="91"/>
      <c r="HQB666" s="91"/>
      <c r="HQC666" s="91"/>
      <c r="HQD666" s="91"/>
      <c r="HQE666" s="91"/>
      <c r="HQF666" s="91"/>
      <c r="HQG666" s="91"/>
      <c r="HQH666" s="91"/>
      <c r="HQI666" s="91"/>
      <c r="HQJ666" s="91"/>
      <c r="HQK666" s="91"/>
      <c r="HQL666" s="91"/>
      <c r="HQM666" s="91"/>
      <c r="HQN666" s="91"/>
      <c r="HQO666" s="91"/>
      <c r="HQP666" s="91"/>
      <c r="HQQ666" s="91"/>
      <c r="HQR666" s="91"/>
      <c r="HQS666" s="91"/>
      <c r="HQT666" s="91"/>
      <c r="HQU666" s="91"/>
      <c r="HQV666" s="91"/>
      <c r="HQW666" s="91"/>
      <c r="HQX666" s="91"/>
      <c r="HQY666" s="91"/>
      <c r="HQZ666" s="91"/>
      <c r="HRA666" s="91"/>
      <c r="HRB666" s="91"/>
      <c r="HRC666" s="91"/>
      <c r="HRD666" s="91"/>
      <c r="HRE666" s="91"/>
      <c r="HRF666" s="91"/>
      <c r="HRG666" s="91"/>
      <c r="HRH666" s="91"/>
      <c r="HRI666" s="91"/>
      <c r="HRJ666" s="91"/>
      <c r="HRK666" s="91"/>
      <c r="HRL666" s="91"/>
      <c r="HRM666" s="91"/>
      <c r="HRN666" s="91"/>
      <c r="HRO666" s="91"/>
      <c r="HRP666" s="91"/>
      <c r="HRQ666" s="91"/>
      <c r="HRR666" s="91"/>
      <c r="HRS666" s="91"/>
      <c r="HRT666" s="91"/>
      <c r="HRU666" s="91"/>
      <c r="HRV666" s="91"/>
      <c r="HRW666" s="91"/>
      <c r="HRX666" s="91"/>
      <c r="HRY666" s="91"/>
      <c r="HRZ666" s="91"/>
      <c r="HSA666" s="91"/>
      <c r="HSB666" s="91"/>
      <c r="HSC666" s="91"/>
      <c r="HSD666" s="91"/>
      <c r="HSE666" s="91"/>
      <c r="HSF666" s="91"/>
      <c r="HSG666" s="91"/>
      <c r="HSH666" s="91"/>
      <c r="HSI666" s="91"/>
      <c r="HSJ666" s="91"/>
      <c r="HSK666" s="91"/>
      <c r="HSL666" s="91"/>
      <c r="HSM666" s="91"/>
      <c r="HSN666" s="91"/>
      <c r="HSO666" s="91"/>
      <c r="HSP666" s="91"/>
      <c r="HSQ666" s="91"/>
      <c r="HSR666" s="91"/>
      <c r="HSS666" s="91"/>
      <c r="HST666" s="91"/>
      <c r="HSU666" s="91"/>
      <c r="HSV666" s="91"/>
      <c r="HSW666" s="91"/>
      <c r="HSX666" s="91"/>
      <c r="HSY666" s="91"/>
      <c r="HSZ666" s="91"/>
      <c r="HTA666" s="91"/>
      <c r="HTB666" s="91"/>
      <c r="HTC666" s="91"/>
      <c r="HTD666" s="91"/>
      <c r="HTE666" s="91"/>
      <c r="HTF666" s="91"/>
      <c r="HTG666" s="91"/>
      <c r="HTH666" s="91"/>
      <c r="HTI666" s="91"/>
      <c r="HTJ666" s="91"/>
      <c r="HTK666" s="91"/>
      <c r="HTL666" s="91"/>
      <c r="HTM666" s="91"/>
      <c r="HTN666" s="91"/>
      <c r="HTO666" s="91"/>
      <c r="HTP666" s="91"/>
      <c r="HTQ666" s="91"/>
      <c r="HTR666" s="91"/>
      <c r="HTS666" s="91"/>
      <c r="HTT666" s="91"/>
      <c r="HTU666" s="91"/>
      <c r="HTV666" s="91"/>
      <c r="HTW666" s="91"/>
      <c r="HTX666" s="91"/>
      <c r="HTY666" s="91"/>
      <c r="HTZ666" s="91"/>
      <c r="HUA666" s="91"/>
      <c r="HUB666" s="91"/>
      <c r="HUC666" s="91"/>
      <c r="HUD666" s="91"/>
      <c r="HUE666" s="91"/>
      <c r="HUF666" s="91"/>
      <c r="HUG666" s="91"/>
      <c r="HUH666" s="91"/>
      <c r="HUI666" s="91"/>
      <c r="HUJ666" s="91"/>
      <c r="HUK666" s="91"/>
      <c r="HUL666" s="91"/>
      <c r="HUM666" s="91"/>
      <c r="HUN666" s="91"/>
      <c r="HUO666" s="91"/>
      <c r="HUP666" s="91"/>
      <c r="HUQ666" s="91"/>
      <c r="HUR666" s="91"/>
      <c r="HUS666" s="91"/>
      <c r="HUT666" s="91"/>
      <c r="HUU666" s="91"/>
      <c r="HUV666" s="91"/>
      <c r="HUW666" s="91"/>
      <c r="HUX666" s="91"/>
      <c r="HUY666" s="91"/>
      <c r="HUZ666" s="91"/>
      <c r="HVA666" s="91"/>
      <c r="HVB666" s="91"/>
      <c r="HVC666" s="91"/>
      <c r="HVD666" s="91"/>
      <c r="HVE666" s="91"/>
      <c r="HVF666" s="91"/>
      <c r="HVG666" s="91"/>
      <c r="HVH666" s="91"/>
      <c r="HVI666" s="91"/>
      <c r="HVJ666" s="91"/>
      <c r="HVK666" s="91"/>
      <c r="HVL666" s="91"/>
      <c r="HVM666" s="91"/>
      <c r="HVN666" s="91"/>
      <c r="HVO666" s="91"/>
      <c r="HVP666" s="91"/>
      <c r="HVQ666" s="91"/>
      <c r="HVR666" s="91"/>
      <c r="HVS666" s="91"/>
      <c r="HVT666" s="91"/>
      <c r="HVU666" s="91"/>
      <c r="HVV666" s="91"/>
      <c r="HVW666" s="91"/>
      <c r="HVX666" s="91"/>
      <c r="HVY666" s="91"/>
      <c r="HVZ666" s="91"/>
      <c r="HWA666" s="91"/>
      <c r="HWB666" s="91"/>
      <c r="HWC666" s="91"/>
      <c r="HWD666" s="91"/>
      <c r="HWE666" s="91"/>
      <c r="HWF666" s="91"/>
      <c r="HWG666" s="91"/>
      <c r="HWH666" s="91"/>
      <c r="HWI666" s="91"/>
      <c r="HWJ666" s="91"/>
      <c r="HWK666" s="91"/>
      <c r="HWL666" s="91"/>
      <c r="HWM666" s="91"/>
      <c r="HWN666" s="91"/>
      <c r="HWO666" s="91"/>
      <c r="HWP666" s="91"/>
      <c r="HWQ666" s="91"/>
      <c r="HWR666" s="91"/>
      <c r="HWS666" s="91"/>
      <c r="HWT666" s="91"/>
      <c r="HWU666" s="91"/>
      <c r="HWV666" s="91"/>
      <c r="HWW666" s="91"/>
      <c r="HWX666" s="91"/>
      <c r="HWY666" s="91"/>
      <c r="HWZ666" s="91"/>
      <c r="HXA666" s="91"/>
      <c r="HXB666" s="91"/>
      <c r="HXC666" s="91"/>
      <c r="HXD666" s="91"/>
      <c r="HXE666" s="91"/>
      <c r="HXF666" s="91"/>
      <c r="HXG666" s="91"/>
      <c r="HXH666" s="91"/>
      <c r="HXI666" s="91"/>
      <c r="HXJ666" s="91"/>
      <c r="HXK666" s="91"/>
      <c r="HXL666" s="91"/>
      <c r="HXM666" s="91"/>
      <c r="HXN666" s="91"/>
      <c r="HXO666" s="91"/>
      <c r="HXP666" s="91"/>
      <c r="HXQ666" s="91"/>
      <c r="HXR666" s="91"/>
      <c r="HXS666" s="91"/>
      <c r="HXT666" s="91"/>
      <c r="HXU666" s="91"/>
      <c r="HXV666" s="91"/>
      <c r="HXW666" s="91"/>
      <c r="HXX666" s="91"/>
      <c r="HXY666" s="91"/>
      <c r="HXZ666" s="91"/>
      <c r="HYA666" s="91"/>
      <c r="HYB666" s="91"/>
      <c r="HYC666" s="91"/>
      <c r="HYD666" s="91"/>
      <c r="HYE666" s="91"/>
      <c r="HYF666" s="91"/>
      <c r="HYG666" s="91"/>
      <c r="HYH666" s="91"/>
      <c r="HYI666" s="91"/>
      <c r="HYJ666" s="91"/>
      <c r="HYK666" s="91"/>
      <c r="HYL666" s="91"/>
      <c r="HYM666" s="91"/>
      <c r="HYN666" s="91"/>
      <c r="HYO666" s="91"/>
      <c r="HYP666" s="91"/>
      <c r="HYQ666" s="91"/>
      <c r="HYR666" s="91"/>
      <c r="HYS666" s="91"/>
      <c r="HYT666" s="91"/>
      <c r="HYU666" s="91"/>
      <c r="HYV666" s="91"/>
      <c r="HYW666" s="91"/>
      <c r="HYX666" s="91"/>
      <c r="HYY666" s="91"/>
      <c r="HYZ666" s="91"/>
      <c r="HZA666" s="91"/>
      <c r="HZB666" s="91"/>
      <c r="HZC666" s="91"/>
      <c r="HZD666" s="91"/>
      <c r="HZE666" s="91"/>
      <c r="HZF666" s="91"/>
      <c r="HZG666" s="91"/>
      <c r="HZH666" s="91"/>
      <c r="HZI666" s="91"/>
      <c r="HZJ666" s="91"/>
      <c r="HZK666" s="91"/>
      <c r="HZL666" s="91"/>
      <c r="HZM666" s="91"/>
      <c r="HZN666" s="91"/>
      <c r="HZO666" s="91"/>
      <c r="HZP666" s="91"/>
      <c r="HZQ666" s="91"/>
      <c r="HZR666" s="91"/>
      <c r="HZS666" s="91"/>
      <c r="HZT666" s="91"/>
      <c r="HZU666" s="91"/>
      <c r="HZV666" s="91"/>
      <c r="HZW666" s="91"/>
      <c r="HZX666" s="91"/>
      <c r="HZY666" s="91"/>
      <c r="HZZ666" s="91"/>
      <c r="IAA666" s="91"/>
      <c r="IAB666" s="91"/>
      <c r="IAC666" s="91"/>
      <c r="IAD666" s="91"/>
      <c r="IAE666" s="91"/>
      <c r="IAF666" s="91"/>
      <c r="IAG666" s="91"/>
      <c r="IAH666" s="91"/>
      <c r="IAI666" s="91"/>
      <c r="IAJ666" s="91"/>
      <c r="IAK666" s="91"/>
      <c r="IAL666" s="91"/>
      <c r="IAM666" s="91"/>
      <c r="IAN666" s="91"/>
      <c r="IAO666" s="91"/>
      <c r="IAP666" s="91"/>
      <c r="IAQ666" s="91"/>
      <c r="IAR666" s="91"/>
      <c r="IAS666" s="91"/>
      <c r="IAT666" s="91"/>
      <c r="IAU666" s="91"/>
      <c r="IAV666" s="91"/>
      <c r="IAW666" s="91"/>
      <c r="IAX666" s="91"/>
      <c r="IAY666" s="91"/>
      <c r="IAZ666" s="91"/>
      <c r="IBA666" s="91"/>
      <c r="IBB666" s="91"/>
      <c r="IBC666" s="91"/>
      <c r="IBD666" s="91"/>
      <c r="IBE666" s="91"/>
      <c r="IBF666" s="91"/>
      <c r="IBG666" s="91"/>
      <c r="IBH666" s="91"/>
      <c r="IBI666" s="91"/>
      <c r="IBJ666" s="91"/>
      <c r="IBK666" s="91"/>
      <c r="IBL666" s="91"/>
      <c r="IBM666" s="91"/>
      <c r="IBN666" s="91"/>
      <c r="IBO666" s="91"/>
      <c r="IBP666" s="91"/>
      <c r="IBQ666" s="91"/>
      <c r="IBR666" s="91"/>
      <c r="IBS666" s="91"/>
      <c r="IBT666" s="91"/>
      <c r="IBU666" s="91"/>
      <c r="IBV666" s="91"/>
      <c r="IBW666" s="91"/>
      <c r="IBX666" s="91"/>
      <c r="IBY666" s="91"/>
      <c r="IBZ666" s="91"/>
      <c r="ICA666" s="91"/>
      <c r="ICB666" s="91"/>
      <c r="ICC666" s="91"/>
      <c r="ICD666" s="91"/>
      <c r="ICE666" s="91"/>
      <c r="ICF666" s="91"/>
      <c r="ICG666" s="91"/>
      <c r="ICH666" s="91"/>
      <c r="ICI666" s="91"/>
      <c r="ICJ666" s="91"/>
      <c r="ICK666" s="91"/>
      <c r="ICL666" s="91"/>
      <c r="ICM666" s="91"/>
      <c r="ICN666" s="91"/>
      <c r="ICO666" s="91"/>
      <c r="ICP666" s="91"/>
      <c r="ICQ666" s="91"/>
      <c r="ICR666" s="91"/>
      <c r="ICS666" s="91"/>
      <c r="ICT666" s="91"/>
      <c r="ICU666" s="91"/>
      <c r="ICV666" s="91"/>
      <c r="ICW666" s="91"/>
      <c r="ICX666" s="91"/>
      <c r="ICY666" s="91"/>
      <c r="ICZ666" s="91"/>
      <c r="IDA666" s="91"/>
      <c r="IDB666" s="91"/>
      <c r="IDC666" s="91"/>
      <c r="IDD666" s="91"/>
      <c r="IDE666" s="91"/>
      <c r="IDF666" s="91"/>
      <c r="IDG666" s="91"/>
      <c r="IDH666" s="91"/>
      <c r="IDI666" s="91"/>
      <c r="IDJ666" s="91"/>
      <c r="IDK666" s="91"/>
      <c r="IDL666" s="91"/>
      <c r="IDM666" s="91"/>
      <c r="IDN666" s="91"/>
      <c r="IDO666" s="91"/>
      <c r="IDP666" s="91"/>
      <c r="IDQ666" s="91"/>
      <c r="IDR666" s="91"/>
      <c r="IDS666" s="91"/>
      <c r="IDT666" s="91"/>
      <c r="IDU666" s="91"/>
      <c r="IDV666" s="91"/>
      <c r="IDW666" s="91"/>
      <c r="IDX666" s="91"/>
      <c r="IDY666" s="91"/>
      <c r="IDZ666" s="91"/>
      <c r="IEA666" s="91"/>
      <c r="IEB666" s="91"/>
      <c r="IEC666" s="91"/>
      <c r="IED666" s="91"/>
      <c r="IEE666" s="91"/>
      <c r="IEF666" s="91"/>
      <c r="IEG666" s="91"/>
      <c r="IEH666" s="91"/>
      <c r="IEI666" s="91"/>
      <c r="IEJ666" s="91"/>
      <c r="IEK666" s="91"/>
      <c r="IEL666" s="91"/>
      <c r="IEM666" s="91"/>
      <c r="IEN666" s="91"/>
      <c r="IEO666" s="91"/>
      <c r="IEP666" s="91"/>
      <c r="IEQ666" s="91"/>
      <c r="IER666" s="91"/>
      <c r="IES666" s="91"/>
      <c r="IET666" s="91"/>
      <c r="IEU666" s="91"/>
      <c r="IEV666" s="91"/>
      <c r="IEW666" s="91"/>
      <c r="IEX666" s="91"/>
      <c r="IEY666" s="91"/>
      <c r="IEZ666" s="91"/>
      <c r="IFA666" s="91"/>
      <c r="IFB666" s="91"/>
      <c r="IFC666" s="91"/>
      <c r="IFD666" s="91"/>
      <c r="IFE666" s="91"/>
      <c r="IFF666" s="91"/>
      <c r="IFG666" s="91"/>
      <c r="IFH666" s="91"/>
      <c r="IFI666" s="91"/>
      <c r="IFJ666" s="91"/>
      <c r="IFK666" s="91"/>
      <c r="IFL666" s="91"/>
      <c r="IFM666" s="91"/>
      <c r="IFN666" s="91"/>
      <c r="IFO666" s="91"/>
      <c r="IFP666" s="91"/>
      <c r="IFQ666" s="91"/>
      <c r="IFR666" s="91"/>
      <c r="IFS666" s="91"/>
      <c r="IFT666" s="91"/>
      <c r="IFU666" s="91"/>
      <c r="IFV666" s="91"/>
      <c r="IFW666" s="91"/>
      <c r="IFX666" s="91"/>
      <c r="IFY666" s="91"/>
      <c r="IFZ666" s="91"/>
      <c r="IGA666" s="91"/>
      <c r="IGB666" s="91"/>
      <c r="IGC666" s="91"/>
      <c r="IGD666" s="91"/>
      <c r="IGE666" s="91"/>
      <c r="IGF666" s="91"/>
      <c r="IGG666" s="91"/>
      <c r="IGH666" s="91"/>
      <c r="IGI666" s="91"/>
      <c r="IGJ666" s="91"/>
      <c r="IGK666" s="91"/>
      <c r="IGL666" s="91"/>
      <c r="IGM666" s="91"/>
      <c r="IGN666" s="91"/>
      <c r="IGO666" s="91"/>
      <c r="IGP666" s="91"/>
      <c r="IGQ666" s="91"/>
      <c r="IGR666" s="91"/>
      <c r="IGS666" s="91"/>
      <c r="IGT666" s="91"/>
      <c r="IGU666" s="91"/>
      <c r="IGV666" s="91"/>
      <c r="IGW666" s="91"/>
      <c r="IGX666" s="91"/>
      <c r="IGY666" s="91"/>
      <c r="IGZ666" s="91"/>
      <c r="IHA666" s="91"/>
      <c r="IHB666" s="91"/>
      <c r="IHC666" s="91"/>
      <c r="IHD666" s="91"/>
      <c r="IHE666" s="91"/>
      <c r="IHF666" s="91"/>
      <c r="IHG666" s="91"/>
      <c r="IHH666" s="91"/>
      <c r="IHI666" s="91"/>
      <c r="IHJ666" s="91"/>
      <c r="IHK666" s="91"/>
      <c r="IHL666" s="91"/>
      <c r="IHM666" s="91"/>
      <c r="IHN666" s="91"/>
      <c r="IHO666" s="91"/>
      <c r="IHP666" s="91"/>
      <c r="IHQ666" s="91"/>
      <c r="IHR666" s="91"/>
      <c r="IHS666" s="91"/>
      <c r="IHT666" s="91"/>
      <c r="IHU666" s="91"/>
      <c r="IHV666" s="91"/>
      <c r="IHW666" s="91"/>
      <c r="IHX666" s="91"/>
      <c r="IHY666" s="91"/>
      <c r="IHZ666" s="91"/>
      <c r="IIA666" s="91"/>
      <c r="IIB666" s="91"/>
      <c r="IIC666" s="91"/>
      <c r="IID666" s="91"/>
      <c r="IIE666" s="91"/>
      <c r="IIF666" s="91"/>
      <c r="IIG666" s="91"/>
      <c r="IIH666" s="91"/>
      <c r="III666" s="91"/>
      <c r="IIJ666" s="91"/>
      <c r="IIK666" s="91"/>
      <c r="IIL666" s="91"/>
      <c r="IIM666" s="91"/>
      <c r="IIN666" s="91"/>
      <c r="IIO666" s="91"/>
      <c r="IIP666" s="91"/>
      <c r="IIQ666" s="91"/>
      <c r="IIR666" s="91"/>
      <c r="IIS666" s="91"/>
      <c r="IIT666" s="91"/>
      <c r="IIU666" s="91"/>
      <c r="IIV666" s="91"/>
      <c r="IIW666" s="91"/>
      <c r="IIX666" s="91"/>
      <c r="IIY666" s="91"/>
      <c r="IIZ666" s="91"/>
      <c r="IJA666" s="91"/>
      <c r="IJB666" s="91"/>
      <c r="IJC666" s="91"/>
      <c r="IJD666" s="91"/>
      <c r="IJE666" s="91"/>
      <c r="IJF666" s="91"/>
      <c r="IJG666" s="91"/>
      <c r="IJH666" s="91"/>
      <c r="IJI666" s="91"/>
      <c r="IJJ666" s="91"/>
      <c r="IJK666" s="91"/>
      <c r="IJL666" s="91"/>
      <c r="IJM666" s="91"/>
      <c r="IJN666" s="91"/>
      <c r="IJO666" s="91"/>
      <c r="IJP666" s="91"/>
      <c r="IJQ666" s="91"/>
      <c r="IJR666" s="91"/>
      <c r="IJS666" s="91"/>
      <c r="IJT666" s="91"/>
      <c r="IJU666" s="91"/>
      <c r="IJV666" s="91"/>
      <c r="IJW666" s="91"/>
      <c r="IJX666" s="91"/>
      <c r="IJY666" s="91"/>
      <c r="IJZ666" s="91"/>
      <c r="IKA666" s="91"/>
      <c r="IKB666" s="91"/>
      <c r="IKC666" s="91"/>
      <c r="IKD666" s="91"/>
      <c r="IKE666" s="91"/>
      <c r="IKF666" s="91"/>
      <c r="IKG666" s="91"/>
      <c r="IKH666" s="91"/>
      <c r="IKI666" s="91"/>
      <c r="IKJ666" s="91"/>
      <c r="IKK666" s="91"/>
      <c r="IKL666" s="91"/>
      <c r="IKM666" s="91"/>
      <c r="IKN666" s="91"/>
      <c r="IKO666" s="91"/>
      <c r="IKP666" s="91"/>
      <c r="IKQ666" s="91"/>
      <c r="IKR666" s="91"/>
      <c r="IKS666" s="91"/>
      <c r="IKT666" s="91"/>
      <c r="IKU666" s="91"/>
      <c r="IKV666" s="91"/>
      <c r="IKW666" s="91"/>
      <c r="IKX666" s="91"/>
      <c r="IKY666" s="91"/>
      <c r="IKZ666" s="91"/>
      <c r="ILA666" s="91"/>
      <c r="ILB666" s="91"/>
      <c r="ILC666" s="91"/>
      <c r="ILD666" s="91"/>
      <c r="ILE666" s="91"/>
      <c r="ILF666" s="91"/>
      <c r="ILG666" s="91"/>
      <c r="ILH666" s="91"/>
      <c r="ILI666" s="91"/>
      <c r="ILJ666" s="91"/>
      <c r="ILK666" s="91"/>
      <c r="ILL666" s="91"/>
      <c r="ILM666" s="91"/>
      <c r="ILN666" s="91"/>
      <c r="ILO666" s="91"/>
      <c r="ILP666" s="91"/>
      <c r="ILQ666" s="91"/>
      <c r="ILR666" s="91"/>
      <c r="ILS666" s="91"/>
      <c r="ILT666" s="91"/>
      <c r="ILU666" s="91"/>
      <c r="ILV666" s="91"/>
      <c r="ILW666" s="91"/>
      <c r="ILX666" s="91"/>
      <c r="ILY666" s="91"/>
      <c r="ILZ666" s="91"/>
      <c r="IMA666" s="91"/>
      <c r="IMB666" s="91"/>
      <c r="IMC666" s="91"/>
      <c r="IMD666" s="91"/>
      <c r="IME666" s="91"/>
      <c r="IMF666" s="91"/>
      <c r="IMG666" s="91"/>
      <c r="IMH666" s="91"/>
      <c r="IMI666" s="91"/>
      <c r="IMJ666" s="91"/>
      <c r="IMK666" s="91"/>
      <c r="IML666" s="91"/>
      <c r="IMM666" s="91"/>
      <c r="IMN666" s="91"/>
      <c r="IMO666" s="91"/>
      <c r="IMP666" s="91"/>
      <c r="IMQ666" s="91"/>
      <c r="IMR666" s="91"/>
      <c r="IMS666" s="91"/>
      <c r="IMT666" s="91"/>
      <c r="IMU666" s="91"/>
      <c r="IMV666" s="91"/>
      <c r="IMW666" s="91"/>
      <c r="IMX666" s="91"/>
      <c r="IMY666" s="91"/>
      <c r="IMZ666" s="91"/>
      <c r="INA666" s="91"/>
      <c r="INB666" s="91"/>
      <c r="INC666" s="91"/>
      <c r="IND666" s="91"/>
      <c r="INE666" s="91"/>
      <c r="INF666" s="91"/>
      <c r="ING666" s="91"/>
      <c r="INH666" s="91"/>
      <c r="INI666" s="91"/>
      <c r="INJ666" s="91"/>
      <c r="INK666" s="91"/>
      <c r="INL666" s="91"/>
      <c r="INM666" s="91"/>
      <c r="INN666" s="91"/>
      <c r="INO666" s="91"/>
      <c r="INP666" s="91"/>
      <c r="INQ666" s="91"/>
      <c r="INR666" s="91"/>
      <c r="INS666" s="91"/>
      <c r="INT666" s="91"/>
      <c r="INU666" s="91"/>
      <c r="INV666" s="91"/>
      <c r="INW666" s="91"/>
      <c r="INX666" s="91"/>
      <c r="INY666" s="91"/>
      <c r="INZ666" s="91"/>
      <c r="IOA666" s="91"/>
      <c r="IOB666" s="91"/>
      <c r="IOC666" s="91"/>
      <c r="IOD666" s="91"/>
      <c r="IOE666" s="91"/>
      <c r="IOF666" s="91"/>
      <c r="IOG666" s="91"/>
      <c r="IOH666" s="91"/>
      <c r="IOI666" s="91"/>
      <c r="IOJ666" s="91"/>
      <c r="IOK666" s="91"/>
      <c r="IOL666" s="91"/>
      <c r="IOM666" s="91"/>
      <c r="ION666" s="91"/>
      <c r="IOO666" s="91"/>
      <c r="IOP666" s="91"/>
      <c r="IOQ666" s="91"/>
      <c r="IOR666" s="91"/>
      <c r="IOS666" s="91"/>
      <c r="IOT666" s="91"/>
      <c r="IOU666" s="91"/>
      <c r="IOV666" s="91"/>
      <c r="IOW666" s="91"/>
      <c r="IOX666" s="91"/>
      <c r="IOY666" s="91"/>
      <c r="IOZ666" s="91"/>
      <c r="IPA666" s="91"/>
      <c r="IPB666" s="91"/>
      <c r="IPC666" s="91"/>
      <c r="IPD666" s="91"/>
      <c r="IPE666" s="91"/>
      <c r="IPF666" s="91"/>
      <c r="IPG666" s="91"/>
      <c r="IPH666" s="91"/>
      <c r="IPI666" s="91"/>
      <c r="IPJ666" s="91"/>
      <c r="IPK666" s="91"/>
      <c r="IPL666" s="91"/>
      <c r="IPM666" s="91"/>
      <c r="IPN666" s="91"/>
      <c r="IPO666" s="91"/>
      <c r="IPP666" s="91"/>
      <c r="IPQ666" s="91"/>
      <c r="IPR666" s="91"/>
      <c r="IPS666" s="91"/>
      <c r="IPT666" s="91"/>
      <c r="IPU666" s="91"/>
      <c r="IPV666" s="91"/>
      <c r="IPW666" s="91"/>
      <c r="IPX666" s="91"/>
      <c r="IPY666" s="91"/>
      <c r="IPZ666" s="91"/>
      <c r="IQA666" s="91"/>
      <c r="IQB666" s="91"/>
      <c r="IQC666" s="91"/>
      <c r="IQD666" s="91"/>
      <c r="IQE666" s="91"/>
      <c r="IQF666" s="91"/>
      <c r="IQG666" s="91"/>
      <c r="IQH666" s="91"/>
      <c r="IQI666" s="91"/>
      <c r="IQJ666" s="91"/>
      <c r="IQK666" s="91"/>
      <c r="IQL666" s="91"/>
      <c r="IQM666" s="91"/>
      <c r="IQN666" s="91"/>
      <c r="IQO666" s="91"/>
      <c r="IQP666" s="91"/>
      <c r="IQQ666" s="91"/>
      <c r="IQR666" s="91"/>
      <c r="IQS666" s="91"/>
      <c r="IQT666" s="91"/>
      <c r="IQU666" s="91"/>
      <c r="IQV666" s="91"/>
      <c r="IQW666" s="91"/>
      <c r="IQX666" s="91"/>
      <c r="IQY666" s="91"/>
      <c r="IQZ666" s="91"/>
      <c r="IRA666" s="91"/>
      <c r="IRB666" s="91"/>
      <c r="IRC666" s="91"/>
      <c r="IRD666" s="91"/>
      <c r="IRE666" s="91"/>
      <c r="IRF666" s="91"/>
      <c r="IRG666" s="91"/>
      <c r="IRH666" s="91"/>
      <c r="IRI666" s="91"/>
      <c r="IRJ666" s="91"/>
      <c r="IRK666" s="91"/>
      <c r="IRL666" s="91"/>
      <c r="IRM666" s="91"/>
      <c r="IRN666" s="91"/>
      <c r="IRO666" s="91"/>
      <c r="IRP666" s="91"/>
      <c r="IRQ666" s="91"/>
      <c r="IRR666" s="91"/>
      <c r="IRS666" s="91"/>
      <c r="IRT666" s="91"/>
      <c r="IRU666" s="91"/>
      <c r="IRV666" s="91"/>
      <c r="IRW666" s="91"/>
      <c r="IRX666" s="91"/>
      <c r="IRY666" s="91"/>
      <c r="IRZ666" s="91"/>
      <c r="ISA666" s="91"/>
      <c r="ISB666" s="91"/>
      <c r="ISC666" s="91"/>
      <c r="ISD666" s="91"/>
      <c r="ISE666" s="91"/>
      <c r="ISF666" s="91"/>
      <c r="ISG666" s="91"/>
      <c r="ISH666" s="91"/>
      <c r="ISI666" s="91"/>
      <c r="ISJ666" s="91"/>
      <c r="ISK666" s="91"/>
      <c r="ISL666" s="91"/>
      <c r="ISM666" s="91"/>
      <c r="ISN666" s="91"/>
      <c r="ISO666" s="91"/>
      <c r="ISP666" s="91"/>
      <c r="ISQ666" s="91"/>
      <c r="ISR666" s="91"/>
      <c r="ISS666" s="91"/>
      <c r="IST666" s="91"/>
      <c r="ISU666" s="91"/>
      <c r="ISV666" s="91"/>
      <c r="ISW666" s="91"/>
      <c r="ISX666" s="91"/>
      <c r="ISY666" s="91"/>
      <c r="ISZ666" s="91"/>
      <c r="ITA666" s="91"/>
      <c r="ITB666" s="91"/>
      <c r="ITC666" s="91"/>
      <c r="ITD666" s="91"/>
      <c r="ITE666" s="91"/>
      <c r="ITF666" s="91"/>
      <c r="ITG666" s="91"/>
      <c r="ITH666" s="91"/>
      <c r="ITI666" s="91"/>
      <c r="ITJ666" s="91"/>
      <c r="ITK666" s="91"/>
      <c r="ITL666" s="91"/>
      <c r="ITM666" s="91"/>
      <c r="ITN666" s="91"/>
      <c r="ITO666" s="91"/>
      <c r="ITP666" s="91"/>
      <c r="ITQ666" s="91"/>
      <c r="ITR666" s="91"/>
      <c r="ITS666" s="91"/>
      <c r="ITT666" s="91"/>
      <c r="ITU666" s="91"/>
      <c r="ITV666" s="91"/>
      <c r="ITW666" s="91"/>
      <c r="ITX666" s="91"/>
      <c r="ITY666" s="91"/>
      <c r="ITZ666" s="91"/>
      <c r="IUA666" s="91"/>
      <c r="IUB666" s="91"/>
      <c r="IUC666" s="91"/>
      <c r="IUD666" s="91"/>
      <c r="IUE666" s="91"/>
      <c r="IUF666" s="91"/>
      <c r="IUG666" s="91"/>
      <c r="IUH666" s="91"/>
      <c r="IUI666" s="91"/>
      <c r="IUJ666" s="91"/>
      <c r="IUK666" s="91"/>
      <c r="IUL666" s="91"/>
      <c r="IUM666" s="91"/>
      <c r="IUN666" s="91"/>
      <c r="IUO666" s="91"/>
      <c r="IUP666" s="91"/>
      <c r="IUQ666" s="91"/>
      <c r="IUR666" s="91"/>
      <c r="IUS666" s="91"/>
      <c r="IUT666" s="91"/>
      <c r="IUU666" s="91"/>
      <c r="IUV666" s="91"/>
      <c r="IUW666" s="91"/>
      <c r="IUX666" s="91"/>
      <c r="IUY666" s="91"/>
      <c r="IUZ666" s="91"/>
      <c r="IVA666" s="91"/>
      <c r="IVB666" s="91"/>
      <c r="IVC666" s="91"/>
      <c r="IVD666" s="91"/>
      <c r="IVE666" s="91"/>
      <c r="IVF666" s="91"/>
      <c r="IVG666" s="91"/>
      <c r="IVH666" s="91"/>
      <c r="IVI666" s="91"/>
      <c r="IVJ666" s="91"/>
      <c r="IVK666" s="91"/>
      <c r="IVL666" s="91"/>
      <c r="IVM666" s="91"/>
      <c r="IVN666" s="91"/>
      <c r="IVO666" s="91"/>
      <c r="IVP666" s="91"/>
      <c r="IVQ666" s="91"/>
      <c r="IVR666" s="91"/>
      <c r="IVS666" s="91"/>
      <c r="IVT666" s="91"/>
      <c r="IVU666" s="91"/>
      <c r="IVV666" s="91"/>
      <c r="IVW666" s="91"/>
      <c r="IVX666" s="91"/>
      <c r="IVY666" s="91"/>
      <c r="IVZ666" s="91"/>
      <c r="IWA666" s="91"/>
      <c r="IWB666" s="91"/>
      <c r="IWC666" s="91"/>
      <c r="IWD666" s="91"/>
      <c r="IWE666" s="91"/>
      <c r="IWF666" s="91"/>
      <c r="IWG666" s="91"/>
      <c r="IWH666" s="91"/>
      <c r="IWI666" s="91"/>
      <c r="IWJ666" s="91"/>
      <c r="IWK666" s="91"/>
      <c r="IWL666" s="91"/>
      <c r="IWM666" s="91"/>
      <c r="IWN666" s="91"/>
      <c r="IWO666" s="91"/>
      <c r="IWP666" s="91"/>
      <c r="IWQ666" s="91"/>
      <c r="IWR666" s="91"/>
      <c r="IWS666" s="91"/>
      <c r="IWT666" s="91"/>
      <c r="IWU666" s="91"/>
      <c r="IWV666" s="91"/>
      <c r="IWW666" s="91"/>
      <c r="IWX666" s="91"/>
      <c r="IWY666" s="91"/>
      <c r="IWZ666" s="91"/>
      <c r="IXA666" s="91"/>
      <c r="IXB666" s="91"/>
      <c r="IXC666" s="91"/>
      <c r="IXD666" s="91"/>
      <c r="IXE666" s="91"/>
      <c r="IXF666" s="91"/>
      <c r="IXG666" s="91"/>
      <c r="IXH666" s="91"/>
      <c r="IXI666" s="91"/>
      <c r="IXJ666" s="91"/>
      <c r="IXK666" s="91"/>
      <c r="IXL666" s="91"/>
      <c r="IXM666" s="91"/>
      <c r="IXN666" s="91"/>
      <c r="IXO666" s="91"/>
      <c r="IXP666" s="91"/>
      <c r="IXQ666" s="91"/>
      <c r="IXR666" s="91"/>
      <c r="IXS666" s="91"/>
      <c r="IXT666" s="91"/>
      <c r="IXU666" s="91"/>
      <c r="IXV666" s="91"/>
      <c r="IXW666" s="91"/>
      <c r="IXX666" s="91"/>
      <c r="IXY666" s="91"/>
      <c r="IXZ666" s="91"/>
      <c r="IYA666" s="91"/>
      <c r="IYB666" s="91"/>
      <c r="IYC666" s="91"/>
      <c r="IYD666" s="91"/>
      <c r="IYE666" s="91"/>
      <c r="IYF666" s="91"/>
      <c r="IYG666" s="91"/>
      <c r="IYH666" s="91"/>
      <c r="IYI666" s="91"/>
      <c r="IYJ666" s="91"/>
      <c r="IYK666" s="91"/>
      <c r="IYL666" s="91"/>
      <c r="IYM666" s="91"/>
      <c r="IYN666" s="91"/>
      <c r="IYO666" s="91"/>
      <c r="IYP666" s="91"/>
      <c r="IYQ666" s="91"/>
      <c r="IYR666" s="91"/>
      <c r="IYS666" s="91"/>
      <c r="IYT666" s="91"/>
      <c r="IYU666" s="91"/>
      <c r="IYV666" s="91"/>
      <c r="IYW666" s="91"/>
      <c r="IYX666" s="91"/>
      <c r="IYY666" s="91"/>
      <c r="IYZ666" s="91"/>
      <c r="IZA666" s="91"/>
      <c r="IZB666" s="91"/>
      <c r="IZC666" s="91"/>
      <c r="IZD666" s="91"/>
      <c r="IZE666" s="91"/>
      <c r="IZF666" s="91"/>
      <c r="IZG666" s="91"/>
      <c r="IZH666" s="91"/>
      <c r="IZI666" s="91"/>
      <c r="IZJ666" s="91"/>
      <c r="IZK666" s="91"/>
      <c r="IZL666" s="91"/>
      <c r="IZM666" s="91"/>
      <c r="IZN666" s="91"/>
      <c r="IZO666" s="91"/>
      <c r="IZP666" s="91"/>
      <c r="IZQ666" s="91"/>
      <c r="IZR666" s="91"/>
      <c r="IZS666" s="91"/>
      <c r="IZT666" s="91"/>
      <c r="IZU666" s="91"/>
      <c r="IZV666" s="91"/>
      <c r="IZW666" s="91"/>
      <c r="IZX666" s="91"/>
      <c r="IZY666" s="91"/>
      <c r="IZZ666" s="91"/>
      <c r="JAA666" s="91"/>
      <c r="JAB666" s="91"/>
      <c r="JAC666" s="91"/>
      <c r="JAD666" s="91"/>
      <c r="JAE666" s="91"/>
      <c r="JAF666" s="91"/>
      <c r="JAG666" s="91"/>
      <c r="JAH666" s="91"/>
      <c r="JAI666" s="91"/>
      <c r="JAJ666" s="91"/>
      <c r="JAK666" s="91"/>
      <c r="JAL666" s="91"/>
      <c r="JAM666" s="91"/>
      <c r="JAN666" s="91"/>
      <c r="JAO666" s="91"/>
      <c r="JAP666" s="91"/>
      <c r="JAQ666" s="91"/>
      <c r="JAR666" s="91"/>
      <c r="JAS666" s="91"/>
      <c r="JAT666" s="91"/>
      <c r="JAU666" s="91"/>
      <c r="JAV666" s="91"/>
      <c r="JAW666" s="91"/>
      <c r="JAX666" s="91"/>
      <c r="JAY666" s="91"/>
      <c r="JAZ666" s="91"/>
      <c r="JBA666" s="91"/>
      <c r="JBB666" s="91"/>
      <c r="JBC666" s="91"/>
      <c r="JBD666" s="91"/>
      <c r="JBE666" s="91"/>
      <c r="JBF666" s="91"/>
      <c r="JBG666" s="91"/>
      <c r="JBH666" s="91"/>
      <c r="JBI666" s="91"/>
      <c r="JBJ666" s="91"/>
      <c r="JBK666" s="91"/>
      <c r="JBL666" s="91"/>
      <c r="JBM666" s="91"/>
      <c r="JBN666" s="91"/>
      <c r="JBO666" s="91"/>
      <c r="JBP666" s="91"/>
      <c r="JBQ666" s="91"/>
      <c r="JBR666" s="91"/>
      <c r="JBS666" s="91"/>
      <c r="JBT666" s="91"/>
      <c r="JBU666" s="91"/>
      <c r="JBV666" s="91"/>
      <c r="JBW666" s="91"/>
      <c r="JBX666" s="91"/>
      <c r="JBY666" s="91"/>
      <c r="JBZ666" s="91"/>
      <c r="JCA666" s="91"/>
      <c r="JCB666" s="91"/>
      <c r="JCC666" s="91"/>
      <c r="JCD666" s="91"/>
      <c r="JCE666" s="91"/>
      <c r="JCF666" s="91"/>
      <c r="JCG666" s="91"/>
      <c r="JCH666" s="91"/>
      <c r="JCI666" s="91"/>
      <c r="JCJ666" s="91"/>
      <c r="JCK666" s="91"/>
      <c r="JCL666" s="91"/>
      <c r="JCM666" s="91"/>
      <c r="JCN666" s="91"/>
      <c r="JCO666" s="91"/>
      <c r="JCP666" s="91"/>
      <c r="JCQ666" s="91"/>
      <c r="JCR666" s="91"/>
      <c r="JCS666" s="91"/>
      <c r="JCT666" s="91"/>
      <c r="JCU666" s="91"/>
      <c r="JCV666" s="91"/>
      <c r="JCW666" s="91"/>
      <c r="JCX666" s="91"/>
      <c r="JCY666" s="91"/>
      <c r="JCZ666" s="91"/>
      <c r="JDA666" s="91"/>
      <c r="JDB666" s="91"/>
      <c r="JDC666" s="91"/>
      <c r="JDD666" s="91"/>
      <c r="JDE666" s="91"/>
      <c r="JDF666" s="91"/>
      <c r="JDG666" s="91"/>
      <c r="JDH666" s="91"/>
      <c r="JDI666" s="91"/>
      <c r="JDJ666" s="91"/>
      <c r="JDK666" s="91"/>
      <c r="JDL666" s="91"/>
      <c r="JDM666" s="91"/>
      <c r="JDN666" s="91"/>
      <c r="JDO666" s="91"/>
      <c r="JDP666" s="91"/>
      <c r="JDQ666" s="91"/>
      <c r="JDR666" s="91"/>
      <c r="JDS666" s="91"/>
      <c r="JDT666" s="91"/>
      <c r="JDU666" s="91"/>
      <c r="JDV666" s="91"/>
      <c r="JDW666" s="91"/>
      <c r="JDX666" s="91"/>
      <c r="JDY666" s="91"/>
      <c r="JDZ666" s="91"/>
      <c r="JEA666" s="91"/>
      <c r="JEB666" s="91"/>
      <c r="JEC666" s="91"/>
      <c r="JED666" s="91"/>
      <c r="JEE666" s="91"/>
      <c r="JEF666" s="91"/>
      <c r="JEG666" s="91"/>
      <c r="JEH666" s="91"/>
      <c r="JEI666" s="91"/>
      <c r="JEJ666" s="91"/>
      <c r="JEK666" s="91"/>
      <c r="JEL666" s="91"/>
      <c r="JEM666" s="91"/>
      <c r="JEN666" s="91"/>
      <c r="JEO666" s="91"/>
      <c r="JEP666" s="91"/>
      <c r="JEQ666" s="91"/>
      <c r="JER666" s="91"/>
      <c r="JES666" s="91"/>
      <c r="JET666" s="91"/>
      <c r="JEU666" s="91"/>
      <c r="JEV666" s="91"/>
      <c r="JEW666" s="91"/>
      <c r="JEX666" s="91"/>
      <c r="JEY666" s="91"/>
      <c r="JEZ666" s="91"/>
      <c r="JFA666" s="91"/>
      <c r="JFB666" s="91"/>
      <c r="JFC666" s="91"/>
      <c r="JFD666" s="91"/>
      <c r="JFE666" s="91"/>
      <c r="JFF666" s="91"/>
      <c r="JFG666" s="91"/>
      <c r="JFH666" s="91"/>
      <c r="JFI666" s="91"/>
      <c r="JFJ666" s="91"/>
      <c r="JFK666" s="91"/>
      <c r="JFL666" s="91"/>
      <c r="JFM666" s="91"/>
      <c r="JFN666" s="91"/>
      <c r="JFO666" s="91"/>
      <c r="JFP666" s="91"/>
      <c r="JFQ666" s="91"/>
      <c r="JFR666" s="91"/>
      <c r="JFS666" s="91"/>
      <c r="JFT666" s="91"/>
      <c r="JFU666" s="91"/>
      <c r="JFV666" s="91"/>
      <c r="JFW666" s="91"/>
      <c r="JFX666" s="91"/>
      <c r="JFY666" s="91"/>
      <c r="JFZ666" s="91"/>
      <c r="JGA666" s="91"/>
      <c r="JGB666" s="91"/>
      <c r="JGC666" s="91"/>
      <c r="JGD666" s="91"/>
      <c r="JGE666" s="91"/>
      <c r="JGF666" s="91"/>
      <c r="JGG666" s="91"/>
      <c r="JGH666" s="91"/>
      <c r="JGI666" s="91"/>
      <c r="JGJ666" s="91"/>
      <c r="JGK666" s="91"/>
      <c r="JGL666" s="91"/>
      <c r="JGM666" s="91"/>
      <c r="JGN666" s="91"/>
      <c r="JGO666" s="91"/>
      <c r="JGP666" s="91"/>
      <c r="JGQ666" s="91"/>
      <c r="JGR666" s="91"/>
      <c r="JGS666" s="91"/>
      <c r="JGT666" s="91"/>
      <c r="JGU666" s="91"/>
      <c r="JGV666" s="91"/>
      <c r="JGW666" s="91"/>
      <c r="JGX666" s="91"/>
      <c r="JGY666" s="91"/>
      <c r="JGZ666" s="91"/>
      <c r="JHA666" s="91"/>
      <c r="JHB666" s="91"/>
      <c r="JHC666" s="91"/>
      <c r="JHD666" s="91"/>
      <c r="JHE666" s="91"/>
      <c r="JHF666" s="91"/>
      <c r="JHG666" s="91"/>
      <c r="JHH666" s="91"/>
      <c r="JHI666" s="91"/>
      <c r="JHJ666" s="91"/>
      <c r="JHK666" s="91"/>
      <c r="JHL666" s="91"/>
      <c r="JHM666" s="91"/>
      <c r="JHN666" s="91"/>
      <c r="JHO666" s="91"/>
      <c r="JHP666" s="91"/>
      <c r="JHQ666" s="91"/>
      <c r="JHR666" s="91"/>
      <c r="JHS666" s="91"/>
      <c r="JHT666" s="91"/>
      <c r="JHU666" s="91"/>
      <c r="JHV666" s="91"/>
      <c r="JHW666" s="91"/>
      <c r="JHX666" s="91"/>
      <c r="JHY666" s="91"/>
      <c r="JHZ666" s="91"/>
      <c r="JIA666" s="91"/>
      <c r="JIB666" s="91"/>
      <c r="JIC666" s="91"/>
      <c r="JID666" s="91"/>
      <c r="JIE666" s="91"/>
      <c r="JIF666" s="91"/>
      <c r="JIG666" s="91"/>
      <c r="JIH666" s="91"/>
      <c r="JII666" s="91"/>
      <c r="JIJ666" s="91"/>
      <c r="JIK666" s="91"/>
      <c r="JIL666" s="91"/>
      <c r="JIM666" s="91"/>
      <c r="JIN666" s="91"/>
      <c r="JIO666" s="91"/>
      <c r="JIP666" s="91"/>
      <c r="JIQ666" s="91"/>
      <c r="JIR666" s="91"/>
      <c r="JIS666" s="91"/>
      <c r="JIT666" s="91"/>
      <c r="JIU666" s="91"/>
      <c r="JIV666" s="91"/>
      <c r="JIW666" s="91"/>
      <c r="JIX666" s="91"/>
      <c r="JIY666" s="91"/>
      <c r="JIZ666" s="91"/>
      <c r="JJA666" s="91"/>
      <c r="JJB666" s="91"/>
      <c r="JJC666" s="91"/>
      <c r="JJD666" s="91"/>
      <c r="JJE666" s="91"/>
      <c r="JJF666" s="91"/>
      <c r="JJG666" s="91"/>
      <c r="JJH666" s="91"/>
      <c r="JJI666" s="91"/>
      <c r="JJJ666" s="91"/>
      <c r="JJK666" s="91"/>
      <c r="JJL666" s="91"/>
      <c r="JJM666" s="91"/>
      <c r="JJN666" s="91"/>
      <c r="JJO666" s="91"/>
      <c r="JJP666" s="91"/>
      <c r="JJQ666" s="91"/>
      <c r="JJR666" s="91"/>
      <c r="JJS666" s="91"/>
      <c r="JJT666" s="91"/>
      <c r="JJU666" s="91"/>
      <c r="JJV666" s="91"/>
      <c r="JJW666" s="91"/>
      <c r="JJX666" s="91"/>
      <c r="JJY666" s="91"/>
      <c r="JJZ666" s="91"/>
      <c r="JKA666" s="91"/>
      <c r="JKB666" s="91"/>
      <c r="JKC666" s="91"/>
      <c r="JKD666" s="91"/>
      <c r="JKE666" s="91"/>
      <c r="JKF666" s="91"/>
      <c r="JKG666" s="91"/>
      <c r="JKH666" s="91"/>
      <c r="JKI666" s="91"/>
      <c r="JKJ666" s="91"/>
      <c r="JKK666" s="91"/>
      <c r="JKL666" s="91"/>
      <c r="JKM666" s="91"/>
      <c r="JKN666" s="91"/>
      <c r="JKO666" s="91"/>
      <c r="JKP666" s="91"/>
      <c r="JKQ666" s="91"/>
      <c r="JKR666" s="91"/>
      <c r="JKS666" s="91"/>
      <c r="JKT666" s="91"/>
      <c r="JKU666" s="91"/>
      <c r="JKV666" s="91"/>
      <c r="JKW666" s="91"/>
      <c r="JKX666" s="91"/>
      <c r="JKY666" s="91"/>
      <c r="JKZ666" s="91"/>
      <c r="JLA666" s="91"/>
      <c r="JLB666" s="91"/>
      <c r="JLC666" s="91"/>
      <c r="JLD666" s="91"/>
      <c r="JLE666" s="91"/>
      <c r="JLF666" s="91"/>
      <c r="JLG666" s="91"/>
      <c r="JLH666" s="91"/>
      <c r="JLI666" s="91"/>
      <c r="JLJ666" s="91"/>
      <c r="JLK666" s="91"/>
      <c r="JLL666" s="91"/>
      <c r="JLM666" s="91"/>
      <c r="JLN666" s="91"/>
      <c r="JLO666" s="91"/>
      <c r="JLP666" s="91"/>
      <c r="JLQ666" s="91"/>
      <c r="JLR666" s="91"/>
      <c r="JLS666" s="91"/>
      <c r="JLT666" s="91"/>
      <c r="JLU666" s="91"/>
      <c r="JLV666" s="91"/>
      <c r="JLW666" s="91"/>
      <c r="JLX666" s="91"/>
      <c r="JLY666" s="91"/>
      <c r="JLZ666" s="91"/>
      <c r="JMA666" s="91"/>
      <c r="JMB666" s="91"/>
      <c r="JMC666" s="91"/>
      <c r="JMD666" s="91"/>
      <c r="JME666" s="91"/>
      <c r="JMF666" s="91"/>
      <c r="JMG666" s="91"/>
      <c r="JMH666" s="91"/>
      <c r="JMI666" s="91"/>
      <c r="JMJ666" s="91"/>
      <c r="JMK666" s="91"/>
      <c r="JML666" s="91"/>
      <c r="JMM666" s="91"/>
      <c r="JMN666" s="91"/>
      <c r="JMO666" s="91"/>
      <c r="JMP666" s="91"/>
      <c r="JMQ666" s="91"/>
      <c r="JMR666" s="91"/>
      <c r="JMS666" s="91"/>
      <c r="JMT666" s="91"/>
      <c r="JMU666" s="91"/>
      <c r="JMV666" s="91"/>
      <c r="JMW666" s="91"/>
      <c r="JMX666" s="91"/>
      <c r="JMY666" s="91"/>
      <c r="JMZ666" s="91"/>
      <c r="JNA666" s="91"/>
      <c r="JNB666" s="91"/>
      <c r="JNC666" s="91"/>
      <c r="JND666" s="91"/>
      <c r="JNE666" s="91"/>
      <c r="JNF666" s="91"/>
      <c r="JNG666" s="91"/>
      <c r="JNH666" s="91"/>
      <c r="JNI666" s="91"/>
      <c r="JNJ666" s="91"/>
      <c r="JNK666" s="91"/>
      <c r="JNL666" s="91"/>
      <c r="JNM666" s="91"/>
      <c r="JNN666" s="91"/>
      <c r="JNO666" s="91"/>
      <c r="JNP666" s="91"/>
      <c r="JNQ666" s="91"/>
      <c r="JNR666" s="91"/>
      <c r="JNS666" s="91"/>
      <c r="JNT666" s="91"/>
      <c r="JNU666" s="91"/>
      <c r="JNV666" s="91"/>
      <c r="JNW666" s="91"/>
      <c r="JNX666" s="91"/>
      <c r="JNY666" s="91"/>
      <c r="JNZ666" s="91"/>
      <c r="JOA666" s="91"/>
      <c r="JOB666" s="91"/>
      <c r="JOC666" s="91"/>
      <c r="JOD666" s="91"/>
      <c r="JOE666" s="91"/>
      <c r="JOF666" s="91"/>
      <c r="JOG666" s="91"/>
      <c r="JOH666" s="91"/>
      <c r="JOI666" s="91"/>
      <c r="JOJ666" s="91"/>
      <c r="JOK666" s="91"/>
      <c r="JOL666" s="91"/>
      <c r="JOM666" s="91"/>
      <c r="JON666" s="91"/>
      <c r="JOO666" s="91"/>
      <c r="JOP666" s="91"/>
      <c r="JOQ666" s="91"/>
      <c r="JOR666" s="91"/>
      <c r="JOS666" s="91"/>
      <c r="JOT666" s="91"/>
      <c r="JOU666" s="91"/>
      <c r="JOV666" s="91"/>
      <c r="JOW666" s="91"/>
      <c r="JOX666" s="91"/>
      <c r="JOY666" s="91"/>
      <c r="JOZ666" s="91"/>
      <c r="JPA666" s="91"/>
      <c r="JPB666" s="91"/>
      <c r="JPC666" s="91"/>
      <c r="JPD666" s="91"/>
      <c r="JPE666" s="91"/>
      <c r="JPF666" s="91"/>
      <c r="JPG666" s="91"/>
      <c r="JPH666" s="91"/>
      <c r="JPI666" s="91"/>
      <c r="JPJ666" s="91"/>
      <c r="JPK666" s="91"/>
      <c r="JPL666" s="91"/>
      <c r="JPM666" s="91"/>
      <c r="JPN666" s="91"/>
      <c r="JPO666" s="91"/>
      <c r="JPP666" s="91"/>
      <c r="JPQ666" s="91"/>
      <c r="JPR666" s="91"/>
      <c r="JPS666" s="91"/>
      <c r="JPT666" s="91"/>
      <c r="JPU666" s="91"/>
      <c r="JPV666" s="91"/>
      <c r="JPW666" s="91"/>
      <c r="JPX666" s="91"/>
      <c r="JPY666" s="91"/>
      <c r="JPZ666" s="91"/>
      <c r="JQA666" s="91"/>
      <c r="JQB666" s="91"/>
      <c r="JQC666" s="91"/>
      <c r="JQD666" s="91"/>
      <c r="JQE666" s="91"/>
      <c r="JQF666" s="91"/>
      <c r="JQG666" s="91"/>
      <c r="JQH666" s="91"/>
      <c r="JQI666" s="91"/>
      <c r="JQJ666" s="91"/>
      <c r="JQK666" s="91"/>
      <c r="JQL666" s="91"/>
      <c r="JQM666" s="91"/>
      <c r="JQN666" s="91"/>
      <c r="JQO666" s="91"/>
      <c r="JQP666" s="91"/>
      <c r="JQQ666" s="91"/>
      <c r="JQR666" s="91"/>
      <c r="JQS666" s="91"/>
      <c r="JQT666" s="91"/>
      <c r="JQU666" s="91"/>
      <c r="JQV666" s="91"/>
      <c r="JQW666" s="91"/>
      <c r="JQX666" s="91"/>
      <c r="JQY666" s="91"/>
      <c r="JQZ666" s="91"/>
      <c r="JRA666" s="91"/>
      <c r="JRB666" s="91"/>
      <c r="JRC666" s="91"/>
      <c r="JRD666" s="91"/>
      <c r="JRE666" s="91"/>
      <c r="JRF666" s="91"/>
      <c r="JRG666" s="91"/>
      <c r="JRH666" s="91"/>
      <c r="JRI666" s="91"/>
      <c r="JRJ666" s="91"/>
      <c r="JRK666" s="91"/>
      <c r="JRL666" s="91"/>
      <c r="JRM666" s="91"/>
      <c r="JRN666" s="91"/>
      <c r="JRO666" s="91"/>
      <c r="JRP666" s="91"/>
      <c r="JRQ666" s="91"/>
      <c r="JRR666" s="91"/>
      <c r="JRS666" s="91"/>
      <c r="JRT666" s="91"/>
      <c r="JRU666" s="91"/>
      <c r="JRV666" s="91"/>
      <c r="JRW666" s="91"/>
      <c r="JRX666" s="91"/>
      <c r="JRY666" s="91"/>
      <c r="JRZ666" s="91"/>
      <c r="JSA666" s="91"/>
      <c r="JSB666" s="91"/>
      <c r="JSC666" s="91"/>
      <c r="JSD666" s="91"/>
      <c r="JSE666" s="91"/>
      <c r="JSF666" s="91"/>
      <c r="JSG666" s="91"/>
      <c r="JSH666" s="91"/>
      <c r="JSI666" s="91"/>
      <c r="JSJ666" s="91"/>
      <c r="JSK666" s="91"/>
      <c r="JSL666" s="91"/>
      <c r="JSM666" s="91"/>
      <c r="JSN666" s="91"/>
      <c r="JSO666" s="91"/>
      <c r="JSP666" s="91"/>
      <c r="JSQ666" s="91"/>
      <c r="JSR666" s="91"/>
      <c r="JSS666" s="91"/>
      <c r="JST666" s="91"/>
      <c r="JSU666" s="91"/>
      <c r="JSV666" s="91"/>
      <c r="JSW666" s="91"/>
      <c r="JSX666" s="91"/>
      <c r="JSY666" s="91"/>
      <c r="JSZ666" s="91"/>
      <c r="JTA666" s="91"/>
      <c r="JTB666" s="91"/>
      <c r="JTC666" s="91"/>
      <c r="JTD666" s="91"/>
      <c r="JTE666" s="91"/>
      <c r="JTF666" s="91"/>
      <c r="JTG666" s="91"/>
      <c r="JTH666" s="91"/>
      <c r="JTI666" s="91"/>
      <c r="JTJ666" s="91"/>
      <c r="JTK666" s="91"/>
      <c r="JTL666" s="91"/>
      <c r="JTM666" s="91"/>
      <c r="JTN666" s="91"/>
      <c r="JTO666" s="91"/>
      <c r="JTP666" s="91"/>
      <c r="JTQ666" s="91"/>
      <c r="JTR666" s="91"/>
      <c r="JTS666" s="91"/>
      <c r="JTT666" s="91"/>
      <c r="JTU666" s="91"/>
      <c r="JTV666" s="91"/>
      <c r="JTW666" s="91"/>
      <c r="JTX666" s="91"/>
      <c r="JTY666" s="91"/>
      <c r="JTZ666" s="91"/>
      <c r="JUA666" s="91"/>
      <c r="JUB666" s="91"/>
      <c r="JUC666" s="91"/>
      <c r="JUD666" s="91"/>
      <c r="JUE666" s="91"/>
      <c r="JUF666" s="91"/>
      <c r="JUG666" s="91"/>
      <c r="JUH666" s="91"/>
      <c r="JUI666" s="91"/>
      <c r="JUJ666" s="91"/>
      <c r="JUK666" s="91"/>
      <c r="JUL666" s="91"/>
      <c r="JUM666" s="91"/>
      <c r="JUN666" s="91"/>
      <c r="JUO666" s="91"/>
      <c r="JUP666" s="91"/>
      <c r="JUQ666" s="91"/>
      <c r="JUR666" s="91"/>
      <c r="JUS666" s="91"/>
      <c r="JUT666" s="91"/>
      <c r="JUU666" s="91"/>
      <c r="JUV666" s="91"/>
      <c r="JUW666" s="91"/>
      <c r="JUX666" s="91"/>
      <c r="JUY666" s="91"/>
      <c r="JUZ666" s="91"/>
      <c r="JVA666" s="91"/>
      <c r="JVB666" s="91"/>
      <c r="JVC666" s="91"/>
      <c r="JVD666" s="91"/>
      <c r="JVE666" s="91"/>
      <c r="JVF666" s="91"/>
      <c r="JVG666" s="91"/>
      <c r="JVH666" s="91"/>
      <c r="JVI666" s="91"/>
      <c r="JVJ666" s="91"/>
      <c r="JVK666" s="91"/>
      <c r="JVL666" s="91"/>
      <c r="JVM666" s="91"/>
      <c r="JVN666" s="91"/>
      <c r="JVO666" s="91"/>
      <c r="JVP666" s="91"/>
      <c r="JVQ666" s="91"/>
      <c r="JVR666" s="91"/>
      <c r="JVS666" s="91"/>
      <c r="JVT666" s="91"/>
      <c r="JVU666" s="91"/>
      <c r="JVV666" s="91"/>
      <c r="JVW666" s="91"/>
      <c r="JVX666" s="91"/>
      <c r="JVY666" s="91"/>
      <c r="JVZ666" s="91"/>
      <c r="JWA666" s="91"/>
      <c r="JWB666" s="91"/>
      <c r="JWC666" s="91"/>
      <c r="JWD666" s="91"/>
      <c r="JWE666" s="91"/>
      <c r="JWF666" s="91"/>
      <c r="JWG666" s="91"/>
      <c r="JWH666" s="91"/>
      <c r="JWI666" s="91"/>
      <c r="JWJ666" s="91"/>
      <c r="JWK666" s="91"/>
      <c r="JWL666" s="91"/>
      <c r="JWM666" s="91"/>
      <c r="JWN666" s="91"/>
      <c r="JWO666" s="91"/>
      <c r="JWP666" s="91"/>
      <c r="JWQ666" s="91"/>
      <c r="JWR666" s="91"/>
      <c r="JWS666" s="91"/>
      <c r="JWT666" s="91"/>
      <c r="JWU666" s="91"/>
      <c r="JWV666" s="91"/>
      <c r="JWW666" s="91"/>
      <c r="JWX666" s="91"/>
      <c r="JWY666" s="91"/>
      <c r="JWZ666" s="91"/>
      <c r="JXA666" s="91"/>
      <c r="JXB666" s="91"/>
      <c r="JXC666" s="91"/>
      <c r="JXD666" s="91"/>
      <c r="JXE666" s="91"/>
      <c r="JXF666" s="91"/>
      <c r="JXG666" s="91"/>
      <c r="JXH666" s="91"/>
      <c r="JXI666" s="91"/>
      <c r="JXJ666" s="91"/>
      <c r="JXK666" s="91"/>
      <c r="JXL666" s="91"/>
      <c r="JXM666" s="91"/>
      <c r="JXN666" s="91"/>
      <c r="JXO666" s="91"/>
      <c r="JXP666" s="91"/>
      <c r="JXQ666" s="91"/>
      <c r="JXR666" s="91"/>
      <c r="JXS666" s="91"/>
      <c r="JXT666" s="91"/>
      <c r="JXU666" s="91"/>
      <c r="JXV666" s="91"/>
      <c r="JXW666" s="91"/>
      <c r="JXX666" s="91"/>
      <c r="JXY666" s="91"/>
      <c r="JXZ666" s="91"/>
      <c r="JYA666" s="91"/>
      <c r="JYB666" s="91"/>
      <c r="JYC666" s="91"/>
      <c r="JYD666" s="91"/>
      <c r="JYE666" s="91"/>
      <c r="JYF666" s="91"/>
      <c r="JYG666" s="91"/>
      <c r="JYH666" s="91"/>
      <c r="JYI666" s="91"/>
      <c r="JYJ666" s="91"/>
      <c r="JYK666" s="91"/>
      <c r="JYL666" s="91"/>
      <c r="JYM666" s="91"/>
      <c r="JYN666" s="91"/>
      <c r="JYO666" s="91"/>
      <c r="JYP666" s="91"/>
      <c r="JYQ666" s="91"/>
      <c r="JYR666" s="91"/>
      <c r="JYS666" s="91"/>
      <c r="JYT666" s="91"/>
      <c r="JYU666" s="91"/>
      <c r="JYV666" s="91"/>
      <c r="JYW666" s="91"/>
      <c r="JYX666" s="91"/>
      <c r="JYY666" s="91"/>
      <c r="JYZ666" s="91"/>
      <c r="JZA666" s="91"/>
      <c r="JZB666" s="91"/>
      <c r="JZC666" s="91"/>
      <c r="JZD666" s="91"/>
      <c r="JZE666" s="91"/>
      <c r="JZF666" s="91"/>
      <c r="JZG666" s="91"/>
      <c r="JZH666" s="91"/>
      <c r="JZI666" s="91"/>
      <c r="JZJ666" s="91"/>
      <c r="JZK666" s="91"/>
      <c r="JZL666" s="91"/>
      <c r="JZM666" s="91"/>
      <c r="JZN666" s="91"/>
      <c r="JZO666" s="91"/>
      <c r="JZP666" s="91"/>
      <c r="JZQ666" s="91"/>
      <c r="JZR666" s="91"/>
      <c r="JZS666" s="91"/>
      <c r="JZT666" s="91"/>
      <c r="JZU666" s="91"/>
      <c r="JZV666" s="91"/>
      <c r="JZW666" s="91"/>
      <c r="JZX666" s="91"/>
      <c r="JZY666" s="91"/>
      <c r="JZZ666" s="91"/>
      <c r="KAA666" s="91"/>
      <c r="KAB666" s="91"/>
      <c r="KAC666" s="91"/>
      <c r="KAD666" s="91"/>
      <c r="KAE666" s="91"/>
      <c r="KAF666" s="91"/>
      <c r="KAG666" s="91"/>
      <c r="KAH666" s="91"/>
      <c r="KAI666" s="91"/>
      <c r="KAJ666" s="91"/>
      <c r="KAK666" s="91"/>
      <c r="KAL666" s="91"/>
      <c r="KAM666" s="91"/>
      <c r="KAN666" s="91"/>
      <c r="KAO666" s="91"/>
      <c r="KAP666" s="91"/>
      <c r="KAQ666" s="91"/>
      <c r="KAR666" s="91"/>
      <c r="KAS666" s="91"/>
      <c r="KAT666" s="91"/>
      <c r="KAU666" s="91"/>
      <c r="KAV666" s="91"/>
      <c r="KAW666" s="91"/>
      <c r="KAX666" s="91"/>
      <c r="KAY666" s="91"/>
      <c r="KAZ666" s="91"/>
      <c r="KBA666" s="91"/>
      <c r="KBB666" s="91"/>
      <c r="KBC666" s="91"/>
      <c r="KBD666" s="91"/>
      <c r="KBE666" s="91"/>
      <c r="KBF666" s="91"/>
      <c r="KBG666" s="91"/>
      <c r="KBH666" s="91"/>
      <c r="KBI666" s="91"/>
      <c r="KBJ666" s="91"/>
      <c r="KBK666" s="91"/>
      <c r="KBL666" s="91"/>
      <c r="KBM666" s="91"/>
      <c r="KBN666" s="91"/>
      <c r="KBO666" s="91"/>
      <c r="KBP666" s="91"/>
      <c r="KBQ666" s="91"/>
      <c r="KBR666" s="91"/>
      <c r="KBS666" s="91"/>
      <c r="KBT666" s="91"/>
      <c r="KBU666" s="91"/>
      <c r="KBV666" s="91"/>
      <c r="KBW666" s="91"/>
      <c r="KBX666" s="91"/>
      <c r="KBY666" s="91"/>
      <c r="KBZ666" s="91"/>
      <c r="KCA666" s="91"/>
      <c r="KCB666" s="91"/>
      <c r="KCC666" s="91"/>
      <c r="KCD666" s="91"/>
      <c r="KCE666" s="91"/>
      <c r="KCF666" s="91"/>
      <c r="KCG666" s="91"/>
      <c r="KCH666" s="91"/>
      <c r="KCI666" s="91"/>
      <c r="KCJ666" s="91"/>
      <c r="KCK666" s="91"/>
      <c r="KCL666" s="91"/>
      <c r="KCM666" s="91"/>
      <c r="KCN666" s="91"/>
      <c r="KCO666" s="91"/>
      <c r="KCP666" s="91"/>
      <c r="KCQ666" s="91"/>
      <c r="KCR666" s="91"/>
      <c r="KCS666" s="91"/>
      <c r="KCT666" s="91"/>
      <c r="KCU666" s="91"/>
      <c r="KCV666" s="91"/>
      <c r="KCW666" s="91"/>
      <c r="KCX666" s="91"/>
      <c r="KCY666" s="91"/>
      <c r="KCZ666" s="91"/>
      <c r="KDA666" s="91"/>
      <c r="KDB666" s="91"/>
      <c r="KDC666" s="91"/>
      <c r="KDD666" s="91"/>
      <c r="KDE666" s="91"/>
      <c r="KDF666" s="91"/>
      <c r="KDG666" s="91"/>
      <c r="KDH666" s="91"/>
      <c r="KDI666" s="91"/>
      <c r="KDJ666" s="91"/>
      <c r="KDK666" s="91"/>
      <c r="KDL666" s="91"/>
      <c r="KDM666" s="91"/>
      <c r="KDN666" s="91"/>
      <c r="KDO666" s="91"/>
      <c r="KDP666" s="91"/>
      <c r="KDQ666" s="91"/>
      <c r="KDR666" s="91"/>
      <c r="KDS666" s="91"/>
      <c r="KDT666" s="91"/>
      <c r="KDU666" s="91"/>
      <c r="KDV666" s="91"/>
      <c r="KDW666" s="91"/>
      <c r="KDX666" s="91"/>
      <c r="KDY666" s="91"/>
      <c r="KDZ666" s="91"/>
      <c r="KEA666" s="91"/>
      <c r="KEB666" s="91"/>
      <c r="KEC666" s="91"/>
      <c r="KED666" s="91"/>
      <c r="KEE666" s="91"/>
      <c r="KEF666" s="91"/>
      <c r="KEG666" s="91"/>
      <c r="KEH666" s="91"/>
      <c r="KEI666" s="91"/>
      <c r="KEJ666" s="91"/>
      <c r="KEK666" s="91"/>
      <c r="KEL666" s="91"/>
      <c r="KEM666" s="91"/>
      <c r="KEN666" s="91"/>
      <c r="KEO666" s="91"/>
      <c r="KEP666" s="91"/>
      <c r="KEQ666" s="91"/>
      <c r="KER666" s="91"/>
      <c r="KES666" s="91"/>
      <c r="KET666" s="91"/>
      <c r="KEU666" s="91"/>
      <c r="KEV666" s="91"/>
      <c r="KEW666" s="91"/>
      <c r="KEX666" s="91"/>
      <c r="KEY666" s="91"/>
      <c r="KEZ666" s="91"/>
      <c r="KFA666" s="91"/>
      <c r="KFB666" s="91"/>
      <c r="KFC666" s="91"/>
      <c r="KFD666" s="91"/>
      <c r="KFE666" s="91"/>
      <c r="KFF666" s="91"/>
      <c r="KFG666" s="91"/>
      <c r="KFH666" s="91"/>
      <c r="KFI666" s="91"/>
      <c r="KFJ666" s="91"/>
      <c r="KFK666" s="91"/>
      <c r="KFL666" s="91"/>
      <c r="KFM666" s="91"/>
      <c r="KFN666" s="91"/>
      <c r="KFO666" s="91"/>
      <c r="KFP666" s="91"/>
      <c r="KFQ666" s="91"/>
      <c r="KFR666" s="91"/>
      <c r="KFS666" s="91"/>
      <c r="KFT666" s="91"/>
      <c r="KFU666" s="91"/>
      <c r="KFV666" s="91"/>
      <c r="KFW666" s="91"/>
      <c r="KFX666" s="91"/>
      <c r="KFY666" s="91"/>
      <c r="KFZ666" s="91"/>
      <c r="KGA666" s="91"/>
      <c r="KGB666" s="91"/>
      <c r="KGC666" s="91"/>
      <c r="KGD666" s="91"/>
      <c r="KGE666" s="91"/>
      <c r="KGF666" s="91"/>
      <c r="KGG666" s="91"/>
      <c r="KGH666" s="91"/>
      <c r="KGI666" s="91"/>
      <c r="KGJ666" s="91"/>
      <c r="KGK666" s="91"/>
      <c r="KGL666" s="91"/>
      <c r="KGM666" s="91"/>
      <c r="KGN666" s="91"/>
      <c r="KGO666" s="91"/>
      <c r="KGP666" s="91"/>
      <c r="KGQ666" s="91"/>
      <c r="KGR666" s="91"/>
      <c r="KGS666" s="91"/>
      <c r="KGT666" s="91"/>
      <c r="KGU666" s="91"/>
      <c r="KGV666" s="91"/>
      <c r="KGW666" s="91"/>
      <c r="KGX666" s="91"/>
      <c r="KGY666" s="91"/>
      <c r="KGZ666" s="91"/>
      <c r="KHA666" s="91"/>
      <c r="KHB666" s="91"/>
      <c r="KHC666" s="91"/>
      <c r="KHD666" s="91"/>
      <c r="KHE666" s="91"/>
      <c r="KHF666" s="91"/>
      <c r="KHG666" s="91"/>
      <c r="KHH666" s="91"/>
      <c r="KHI666" s="91"/>
      <c r="KHJ666" s="91"/>
      <c r="KHK666" s="91"/>
      <c r="KHL666" s="91"/>
      <c r="KHM666" s="91"/>
      <c r="KHN666" s="91"/>
      <c r="KHO666" s="91"/>
      <c r="KHP666" s="91"/>
      <c r="KHQ666" s="91"/>
      <c r="KHR666" s="91"/>
      <c r="KHS666" s="91"/>
      <c r="KHT666" s="91"/>
      <c r="KHU666" s="91"/>
      <c r="KHV666" s="91"/>
      <c r="KHW666" s="91"/>
      <c r="KHX666" s="91"/>
      <c r="KHY666" s="91"/>
      <c r="KHZ666" s="91"/>
      <c r="KIA666" s="91"/>
      <c r="KIB666" s="91"/>
      <c r="KIC666" s="91"/>
      <c r="KID666" s="91"/>
      <c r="KIE666" s="91"/>
      <c r="KIF666" s="91"/>
      <c r="KIG666" s="91"/>
      <c r="KIH666" s="91"/>
      <c r="KII666" s="91"/>
      <c r="KIJ666" s="91"/>
      <c r="KIK666" s="91"/>
      <c r="KIL666" s="91"/>
      <c r="KIM666" s="91"/>
      <c r="KIN666" s="91"/>
      <c r="KIO666" s="91"/>
      <c r="KIP666" s="91"/>
      <c r="KIQ666" s="91"/>
      <c r="KIR666" s="91"/>
      <c r="KIS666" s="91"/>
      <c r="KIT666" s="91"/>
      <c r="KIU666" s="91"/>
      <c r="KIV666" s="91"/>
      <c r="KIW666" s="91"/>
      <c r="KIX666" s="91"/>
      <c r="KIY666" s="91"/>
      <c r="KIZ666" s="91"/>
      <c r="KJA666" s="91"/>
      <c r="KJB666" s="91"/>
      <c r="KJC666" s="91"/>
      <c r="KJD666" s="91"/>
      <c r="KJE666" s="91"/>
      <c r="KJF666" s="91"/>
      <c r="KJG666" s="91"/>
      <c r="KJH666" s="91"/>
      <c r="KJI666" s="91"/>
      <c r="KJJ666" s="91"/>
      <c r="KJK666" s="91"/>
      <c r="KJL666" s="91"/>
      <c r="KJM666" s="91"/>
      <c r="KJN666" s="91"/>
      <c r="KJO666" s="91"/>
      <c r="KJP666" s="91"/>
      <c r="KJQ666" s="91"/>
      <c r="KJR666" s="91"/>
      <c r="KJS666" s="91"/>
      <c r="KJT666" s="91"/>
      <c r="KJU666" s="91"/>
      <c r="KJV666" s="91"/>
      <c r="KJW666" s="91"/>
      <c r="KJX666" s="91"/>
      <c r="KJY666" s="91"/>
      <c r="KJZ666" s="91"/>
      <c r="KKA666" s="91"/>
      <c r="KKB666" s="91"/>
      <c r="KKC666" s="91"/>
      <c r="KKD666" s="91"/>
      <c r="KKE666" s="91"/>
      <c r="KKF666" s="91"/>
      <c r="KKG666" s="91"/>
      <c r="KKH666" s="91"/>
      <c r="KKI666" s="91"/>
      <c r="KKJ666" s="91"/>
      <c r="KKK666" s="91"/>
      <c r="KKL666" s="91"/>
      <c r="KKM666" s="91"/>
      <c r="KKN666" s="91"/>
      <c r="KKO666" s="91"/>
      <c r="KKP666" s="91"/>
      <c r="KKQ666" s="91"/>
      <c r="KKR666" s="91"/>
      <c r="KKS666" s="91"/>
      <c r="KKT666" s="91"/>
      <c r="KKU666" s="91"/>
      <c r="KKV666" s="91"/>
      <c r="KKW666" s="91"/>
      <c r="KKX666" s="91"/>
      <c r="KKY666" s="91"/>
      <c r="KKZ666" s="91"/>
      <c r="KLA666" s="91"/>
      <c r="KLB666" s="91"/>
      <c r="KLC666" s="91"/>
      <c r="KLD666" s="91"/>
      <c r="KLE666" s="91"/>
      <c r="KLF666" s="91"/>
      <c r="KLG666" s="91"/>
      <c r="KLH666" s="91"/>
      <c r="KLI666" s="91"/>
      <c r="KLJ666" s="91"/>
      <c r="KLK666" s="91"/>
      <c r="KLL666" s="91"/>
      <c r="KLM666" s="91"/>
      <c r="KLN666" s="91"/>
      <c r="KLO666" s="91"/>
      <c r="KLP666" s="91"/>
      <c r="KLQ666" s="91"/>
      <c r="KLR666" s="91"/>
      <c r="KLS666" s="91"/>
      <c r="KLT666" s="91"/>
      <c r="KLU666" s="91"/>
      <c r="KLV666" s="91"/>
      <c r="KLW666" s="91"/>
      <c r="KLX666" s="91"/>
      <c r="KLY666" s="91"/>
      <c r="KLZ666" s="91"/>
      <c r="KMA666" s="91"/>
      <c r="KMB666" s="91"/>
      <c r="KMC666" s="91"/>
      <c r="KMD666" s="91"/>
      <c r="KME666" s="91"/>
      <c r="KMF666" s="91"/>
      <c r="KMG666" s="91"/>
      <c r="KMH666" s="91"/>
      <c r="KMI666" s="91"/>
      <c r="KMJ666" s="91"/>
      <c r="KMK666" s="91"/>
      <c r="KML666" s="91"/>
      <c r="KMM666" s="91"/>
      <c r="KMN666" s="91"/>
      <c r="KMO666" s="91"/>
      <c r="KMP666" s="91"/>
      <c r="KMQ666" s="91"/>
      <c r="KMR666" s="91"/>
      <c r="KMS666" s="91"/>
      <c r="KMT666" s="91"/>
      <c r="KMU666" s="91"/>
      <c r="KMV666" s="91"/>
      <c r="KMW666" s="91"/>
      <c r="KMX666" s="91"/>
      <c r="KMY666" s="91"/>
      <c r="KMZ666" s="91"/>
      <c r="KNA666" s="91"/>
      <c r="KNB666" s="91"/>
      <c r="KNC666" s="91"/>
      <c r="KND666" s="91"/>
      <c r="KNE666" s="91"/>
      <c r="KNF666" s="91"/>
      <c r="KNG666" s="91"/>
      <c r="KNH666" s="91"/>
      <c r="KNI666" s="91"/>
      <c r="KNJ666" s="91"/>
      <c r="KNK666" s="91"/>
      <c r="KNL666" s="91"/>
      <c r="KNM666" s="91"/>
      <c r="KNN666" s="91"/>
      <c r="KNO666" s="91"/>
      <c r="KNP666" s="91"/>
      <c r="KNQ666" s="91"/>
      <c r="KNR666" s="91"/>
      <c r="KNS666" s="91"/>
      <c r="KNT666" s="91"/>
      <c r="KNU666" s="91"/>
      <c r="KNV666" s="91"/>
      <c r="KNW666" s="91"/>
      <c r="KNX666" s="91"/>
      <c r="KNY666" s="91"/>
      <c r="KNZ666" s="91"/>
      <c r="KOA666" s="91"/>
      <c r="KOB666" s="91"/>
      <c r="KOC666" s="91"/>
      <c r="KOD666" s="91"/>
      <c r="KOE666" s="91"/>
      <c r="KOF666" s="91"/>
      <c r="KOG666" s="91"/>
      <c r="KOH666" s="91"/>
      <c r="KOI666" s="91"/>
      <c r="KOJ666" s="91"/>
      <c r="KOK666" s="91"/>
      <c r="KOL666" s="91"/>
      <c r="KOM666" s="91"/>
      <c r="KON666" s="91"/>
      <c r="KOO666" s="91"/>
      <c r="KOP666" s="91"/>
      <c r="KOQ666" s="91"/>
      <c r="KOR666" s="91"/>
      <c r="KOS666" s="91"/>
      <c r="KOT666" s="91"/>
      <c r="KOU666" s="91"/>
      <c r="KOV666" s="91"/>
      <c r="KOW666" s="91"/>
      <c r="KOX666" s="91"/>
      <c r="KOY666" s="91"/>
      <c r="KOZ666" s="91"/>
      <c r="KPA666" s="91"/>
      <c r="KPB666" s="91"/>
      <c r="KPC666" s="91"/>
      <c r="KPD666" s="91"/>
      <c r="KPE666" s="91"/>
      <c r="KPF666" s="91"/>
      <c r="KPG666" s="91"/>
      <c r="KPH666" s="91"/>
      <c r="KPI666" s="91"/>
      <c r="KPJ666" s="91"/>
      <c r="KPK666" s="91"/>
      <c r="KPL666" s="91"/>
      <c r="KPM666" s="91"/>
      <c r="KPN666" s="91"/>
      <c r="KPO666" s="91"/>
      <c r="KPP666" s="91"/>
      <c r="KPQ666" s="91"/>
      <c r="KPR666" s="91"/>
      <c r="KPS666" s="91"/>
      <c r="KPT666" s="91"/>
      <c r="KPU666" s="91"/>
      <c r="KPV666" s="91"/>
      <c r="KPW666" s="91"/>
      <c r="KPX666" s="91"/>
      <c r="KPY666" s="91"/>
      <c r="KPZ666" s="91"/>
      <c r="KQA666" s="91"/>
      <c r="KQB666" s="91"/>
      <c r="KQC666" s="91"/>
      <c r="KQD666" s="91"/>
      <c r="KQE666" s="91"/>
      <c r="KQF666" s="91"/>
      <c r="KQG666" s="91"/>
      <c r="KQH666" s="91"/>
      <c r="KQI666" s="91"/>
      <c r="KQJ666" s="91"/>
      <c r="KQK666" s="91"/>
      <c r="KQL666" s="91"/>
      <c r="KQM666" s="91"/>
      <c r="KQN666" s="91"/>
      <c r="KQO666" s="91"/>
      <c r="KQP666" s="91"/>
      <c r="KQQ666" s="91"/>
      <c r="KQR666" s="91"/>
      <c r="KQS666" s="91"/>
      <c r="KQT666" s="91"/>
      <c r="KQU666" s="91"/>
      <c r="KQV666" s="91"/>
      <c r="KQW666" s="91"/>
      <c r="KQX666" s="91"/>
      <c r="KQY666" s="91"/>
      <c r="KQZ666" s="91"/>
      <c r="KRA666" s="91"/>
      <c r="KRB666" s="91"/>
      <c r="KRC666" s="91"/>
      <c r="KRD666" s="91"/>
      <c r="KRE666" s="91"/>
      <c r="KRF666" s="91"/>
      <c r="KRG666" s="91"/>
      <c r="KRH666" s="91"/>
      <c r="KRI666" s="91"/>
      <c r="KRJ666" s="91"/>
      <c r="KRK666" s="91"/>
      <c r="KRL666" s="91"/>
      <c r="KRM666" s="91"/>
      <c r="KRN666" s="91"/>
      <c r="KRO666" s="91"/>
      <c r="KRP666" s="91"/>
      <c r="KRQ666" s="91"/>
      <c r="KRR666" s="91"/>
      <c r="KRS666" s="91"/>
      <c r="KRT666" s="91"/>
      <c r="KRU666" s="91"/>
      <c r="KRV666" s="91"/>
      <c r="KRW666" s="91"/>
      <c r="KRX666" s="91"/>
      <c r="KRY666" s="91"/>
      <c r="KRZ666" s="91"/>
      <c r="KSA666" s="91"/>
      <c r="KSB666" s="91"/>
      <c r="KSC666" s="91"/>
      <c r="KSD666" s="91"/>
      <c r="KSE666" s="91"/>
      <c r="KSF666" s="91"/>
      <c r="KSG666" s="91"/>
      <c r="KSH666" s="91"/>
      <c r="KSI666" s="91"/>
      <c r="KSJ666" s="91"/>
      <c r="KSK666" s="91"/>
      <c r="KSL666" s="91"/>
      <c r="KSM666" s="91"/>
      <c r="KSN666" s="91"/>
      <c r="KSO666" s="91"/>
      <c r="KSP666" s="91"/>
      <c r="KSQ666" s="91"/>
      <c r="KSR666" s="91"/>
      <c r="KSS666" s="91"/>
      <c r="KST666" s="91"/>
      <c r="KSU666" s="91"/>
      <c r="KSV666" s="91"/>
      <c r="KSW666" s="91"/>
      <c r="KSX666" s="91"/>
      <c r="KSY666" s="91"/>
      <c r="KSZ666" s="91"/>
      <c r="KTA666" s="91"/>
      <c r="KTB666" s="91"/>
      <c r="KTC666" s="91"/>
      <c r="KTD666" s="91"/>
      <c r="KTE666" s="91"/>
      <c r="KTF666" s="91"/>
      <c r="KTG666" s="91"/>
      <c r="KTH666" s="91"/>
      <c r="KTI666" s="91"/>
      <c r="KTJ666" s="91"/>
      <c r="KTK666" s="91"/>
      <c r="KTL666" s="91"/>
      <c r="KTM666" s="91"/>
      <c r="KTN666" s="91"/>
      <c r="KTO666" s="91"/>
      <c r="KTP666" s="91"/>
      <c r="KTQ666" s="91"/>
      <c r="KTR666" s="91"/>
      <c r="KTS666" s="91"/>
      <c r="KTT666" s="91"/>
      <c r="KTU666" s="91"/>
      <c r="KTV666" s="91"/>
      <c r="KTW666" s="91"/>
      <c r="KTX666" s="91"/>
      <c r="KTY666" s="91"/>
      <c r="KTZ666" s="91"/>
      <c r="KUA666" s="91"/>
      <c r="KUB666" s="91"/>
      <c r="KUC666" s="91"/>
      <c r="KUD666" s="91"/>
      <c r="KUE666" s="91"/>
      <c r="KUF666" s="91"/>
      <c r="KUG666" s="91"/>
      <c r="KUH666" s="91"/>
      <c r="KUI666" s="91"/>
      <c r="KUJ666" s="91"/>
      <c r="KUK666" s="91"/>
      <c r="KUL666" s="91"/>
      <c r="KUM666" s="91"/>
      <c r="KUN666" s="91"/>
      <c r="KUO666" s="91"/>
      <c r="KUP666" s="91"/>
      <c r="KUQ666" s="91"/>
      <c r="KUR666" s="91"/>
      <c r="KUS666" s="91"/>
      <c r="KUT666" s="91"/>
      <c r="KUU666" s="91"/>
      <c r="KUV666" s="91"/>
      <c r="KUW666" s="91"/>
      <c r="KUX666" s="91"/>
      <c r="KUY666" s="91"/>
      <c r="KUZ666" s="91"/>
      <c r="KVA666" s="91"/>
      <c r="KVB666" s="91"/>
      <c r="KVC666" s="91"/>
      <c r="KVD666" s="91"/>
      <c r="KVE666" s="91"/>
      <c r="KVF666" s="91"/>
      <c r="KVG666" s="91"/>
      <c r="KVH666" s="91"/>
      <c r="KVI666" s="91"/>
      <c r="KVJ666" s="91"/>
      <c r="KVK666" s="91"/>
      <c r="KVL666" s="91"/>
      <c r="KVM666" s="91"/>
      <c r="KVN666" s="91"/>
      <c r="KVO666" s="91"/>
      <c r="KVP666" s="91"/>
      <c r="KVQ666" s="91"/>
      <c r="KVR666" s="91"/>
      <c r="KVS666" s="91"/>
      <c r="KVT666" s="91"/>
      <c r="KVU666" s="91"/>
      <c r="KVV666" s="91"/>
      <c r="KVW666" s="91"/>
      <c r="KVX666" s="91"/>
      <c r="KVY666" s="91"/>
      <c r="KVZ666" s="91"/>
      <c r="KWA666" s="91"/>
      <c r="KWB666" s="91"/>
      <c r="KWC666" s="91"/>
      <c r="KWD666" s="91"/>
      <c r="KWE666" s="91"/>
      <c r="KWF666" s="91"/>
      <c r="KWG666" s="91"/>
      <c r="KWH666" s="91"/>
      <c r="KWI666" s="91"/>
      <c r="KWJ666" s="91"/>
      <c r="KWK666" s="91"/>
      <c r="KWL666" s="91"/>
      <c r="KWM666" s="91"/>
      <c r="KWN666" s="91"/>
      <c r="KWO666" s="91"/>
      <c r="KWP666" s="91"/>
      <c r="KWQ666" s="91"/>
      <c r="KWR666" s="91"/>
      <c r="KWS666" s="91"/>
      <c r="KWT666" s="91"/>
      <c r="KWU666" s="91"/>
      <c r="KWV666" s="91"/>
      <c r="KWW666" s="91"/>
      <c r="KWX666" s="91"/>
      <c r="KWY666" s="91"/>
      <c r="KWZ666" s="91"/>
      <c r="KXA666" s="91"/>
      <c r="KXB666" s="91"/>
      <c r="KXC666" s="91"/>
      <c r="KXD666" s="91"/>
      <c r="KXE666" s="91"/>
      <c r="KXF666" s="91"/>
      <c r="KXG666" s="91"/>
      <c r="KXH666" s="91"/>
      <c r="KXI666" s="91"/>
      <c r="KXJ666" s="91"/>
      <c r="KXK666" s="91"/>
      <c r="KXL666" s="91"/>
      <c r="KXM666" s="91"/>
      <c r="KXN666" s="91"/>
      <c r="KXO666" s="91"/>
      <c r="KXP666" s="91"/>
      <c r="KXQ666" s="91"/>
      <c r="KXR666" s="91"/>
      <c r="KXS666" s="91"/>
      <c r="KXT666" s="91"/>
      <c r="KXU666" s="91"/>
      <c r="KXV666" s="91"/>
      <c r="KXW666" s="91"/>
      <c r="KXX666" s="91"/>
      <c r="KXY666" s="91"/>
      <c r="KXZ666" s="91"/>
      <c r="KYA666" s="91"/>
      <c r="KYB666" s="91"/>
      <c r="KYC666" s="91"/>
      <c r="KYD666" s="91"/>
      <c r="KYE666" s="91"/>
      <c r="KYF666" s="91"/>
      <c r="KYG666" s="91"/>
      <c r="KYH666" s="91"/>
      <c r="KYI666" s="91"/>
      <c r="KYJ666" s="91"/>
      <c r="KYK666" s="91"/>
      <c r="KYL666" s="91"/>
      <c r="KYM666" s="91"/>
      <c r="KYN666" s="91"/>
      <c r="KYO666" s="91"/>
      <c r="KYP666" s="91"/>
      <c r="KYQ666" s="91"/>
      <c r="KYR666" s="91"/>
      <c r="KYS666" s="91"/>
      <c r="KYT666" s="91"/>
      <c r="KYU666" s="91"/>
      <c r="KYV666" s="91"/>
      <c r="KYW666" s="91"/>
      <c r="KYX666" s="91"/>
      <c r="KYY666" s="91"/>
      <c r="KYZ666" s="91"/>
      <c r="KZA666" s="91"/>
      <c r="KZB666" s="91"/>
      <c r="KZC666" s="91"/>
      <c r="KZD666" s="91"/>
      <c r="KZE666" s="91"/>
      <c r="KZF666" s="91"/>
      <c r="KZG666" s="91"/>
      <c r="KZH666" s="91"/>
      <c r="KZI666" s="91"/>
      <c r="KZJ666" s="91"/>
      <c r="KZK666" s="91"/>
      <c r="KZL666" s="91"/>
      <c r="KZM666" s="91"/>
      <c r="KZN666" s="91"/>
      <c r="KZO666" s="91"/>
      <c r="KZP666" s="91"/>
      <c r="KZQ666" s="91"/>
      <c r="KZR666" s="91"/>
      <c r="KZS666" s="91"/>
      <c r="KZT666" s="91"/>
      <c r="KZU666" s="91"/>
      <c r="KZV666" s="91"/>
      <c r="KZW666" s="91"/>
      <c r="KZX666" s="91"/>
      <c r="KZY666" s="91"/>
      <c r="KZZ666" s="91"/>
      <c r="LAA666" s="91"/>
      <c r="LAB666" s="91"/>
      <c r="LAC666" s="91"/>
      <c r="LAD666" s="91"/>
      <c r="LAE666" s="91"/>
      <c r="LAF666" s="91"/>
      <c r="LAG666" s="91"/>
      <c r="LAH666" s="91"/>
      <c r="LAI666" s="91"/>
      <c r="LAJ666" s="91"/>
      <c r="LAK666" s="91"/>
      <c r="LAL666" s="91"/>
      <c r="LAM666" s="91"/>
      <c r="LAN666" s="91"/>
      <c r="LAO666" s="91"/>
      <c r="LAP666" s="91"/>
      <c r="LAQ666" s="91"/>
      <c r="LAR666" s="91"/>
      <c r="LAS666" s="91"/>
      <c r="LAT666" s="91"/>
      <c r="LAU666" s="91"/>
      <c r="LAV666" s="91"/>
      <c r="LAW666" s="91"/>
      <c r="LAX666" s="91"/>
      <c r="LAY666" s="91"/>
      <c r="LAZ666" s="91"/>
      <c r="LBA666" s="91"/>
      <c r="LBB666" s="91"/>
      <c r="LBC666" s="91"/>
      <c r="LBD666" s="91"/>
      <c r="LBE666" s="91"/>
      <c r="LBF666" s="91"/>
      <c r="LBG666" s="91"/>
      <c r="LBH666" s="91"/>
      <c r="LBI666" s="91"/>
      <c r="LBJ666" s="91"/>
      <c r="LBK666" s="91"/>
      <c r="LBL666" s="91"/>
      <c r="LBM666" s="91"/>
      <c r="LBN666" s="91"/>
      <c r="LBO666" s="91"/>
      <c r="LBP666" s="91"/>
      <c r="LBQ666" s="91"/>
      <c r="LBR666" s="91"/>
      <c r="LBS666" s="91"/>
      <c r="LBT666" s="91"/>
      <c r="LBU666" s="91"/>
      <c r="LBV666" s="91"/>
      <c r="LBW666" s="91"/>
      <c r="LBX666" s="91"/>
      <c r="LBY666" s="91"/>
      <c r="LBZ666" s="91"/>
      <c r="LCA666" s="91"/>
      <c r="LCB666" s="91"/>
      <c r="LCC666" s="91"/>
      <c r="LCD666" s="91"/>
      <c r="LCE666" s="91"/>
      <c r="LCF666" s="91"/>
      <c r="LCG666" s="91"/>
      <c r="LCH666" s="91"/>
      <c r="LCI666" s="91"/>
      <c r="LCJ666" s="91"/>
      <c r="LCK666" s="91"/>
      <c r="LCL666" s="91"/>
      <c r="LCM666" s="91"/>
      <c r="LCN666" s="91"/>
      <c r="LCO666" s="91"/>
      <c r="LCP666" s="91"/>
      <c r="LCQ666" s="91"/>
      <c r="LCR666" s="91"/>
      <c r="LCS666" s="91"/>
      <c r="LCT666" s="91"/>
      <c r="LCU666" s="91"/>
      <c r="LCV666" s="91"/>
      <c r="LCW666" s="91"/>
      <c r="LCX666" s="91"/>
      <c r="LCY666" s="91"/>
      <c r="LCZ666" s="91"/>
      <c r="LDA666" s="91"/>
      <c r="LDB666" s="91"/>
      <c r="LDC666" s="91"/>
      <c r="LDD666" s="91"/>
      <c r="LDE666" s="91"/>
      <c r="LDF666" s="91"/>
      <c r="LDG666" s="91"/>
      <c r="LDH666" s="91"/>
      <c r="LDI666" s="91"/>
      <c r="LDJ666" s="91"/>
      <c r="LDK666" s="91"/>
      <c r="LDL666" s="91"/>
      <c r="LDM666" s="91"/>
      <c r="LDN666" s="91"/>
      <c r="LDO666" s="91"/>
      <c r="LDP666" s="91"/>
      <c r="LDQ666" s="91"/>
      <c r="LDR666" s="91"/>
      <c r="LDS666" s="91"/>
      <c r="LDT666" s="91"/>
      <c r="LDU666" s="91"/>
      <c r="LDV666" s="91"/>
      <c r="LDW666" s="91"/>
      <c r="LDX666" s="91"/>
      <c r="LDY666" s="91"/>
      <c r="LDZ666" s="91"/>
      <c r="LEA666" s="91"/>
      <c r="LEB666" s="91"/>
      <c r="LEC666" s="91"/>
      <c r="LED666" s="91"/>
      <c r="LEE666" s="91"/>
      <c r="LEF666" s="91"/>
      <c r="LEG666" s="91"/>
      <c r="LEH666" s="91"/>
      <c r="LEI666" s="91"/>
      <c r="LEJ666" s="91"/>
      <c r="LEK666" s="91"/>
      <c r="LEL666" s="91"/>
      <c r="LEM666" s="91"/>
      <c r="LEN666" s="91"/>
      <c r="LEO666" s="91"/>
      <c r="LEP666" s="91"/>
      <c r="LEQ666" s="91"/>
      <c r="LER666" s="91"/>
      <c r="LES666" s="91"/>
      <c r="LET666" s="91"/>
      <c r="LEU666" s="91"/>
      <c r="LEV666" s="91"/>
      <c r="LEW666" s="91"/>
      <c r="LEX666" s="91"/>
      <c r="LEY666" s="91"/>
      <c r="LEZ666" s="91"/>
      <c r="LFA666" s="91"/>
      <c r="LFB666" s="91"/>
      <c r="LFC666" s="91"/>
      <c r="LFD666" s="91"/>
      <c r="LFE666" s="91"/>
      <c r="LFF666" s="91"/>
      <c r="LFG666" s="91"/>
      <c r="LFH666" s="91"/>
      <c r="LFI666" s="91"/>
      <c r="LFJ666" s="91"/>
      <c r="LFK666" s="91"/>
      <c r="LFL666" s="91"/>
      <c r="LFM666" s="91"/>
      <c r="LFN666" s="91"/>
      <c r="LFO666" s="91"/>
      <c r="LFP666" s="91"/>
      <c r="LFQ666" s="91"/>
      <c r="LFR666" s="91"/>
      <c r="LFS666" s="91"/>
      <c r="LFT666" s="91"/>
      <c r="LFU666" s="91"/>
      <c r="LFV666" s="91"/>
      <c r="LFW666" s="91"/>
      <c r="LFX666" s="91"/>
      <c r="LFY666" s="91"/>
      <c r="LFZ666" s="91"/>
      <c r="LGA666" s="91"/>
      <c r="LGB666" s="91"/>
      <c r="LGC666" s="91"/>
      <c r="LGD666" s="91"/>
      <c r="LGE666" s="91"/>
      <c r="LGF666" s="91"/>
      <c r="LGG666" s="91"/>
      <c r="LGH666" s="91"/>
      <c r="LGI666" s="91"/>
      <c r="LGJ666" s="91"/>
      <c r="LGK666" s="91"/>
      <c r="LGL666" s="91"/>
      <c r="LGM666" s="91"/>
      <c r="LGN666" s="91"/>
      <c r="LGO666" s="91"/>
      <c r="LGP666" s="91"/>
      <c r="LGQ666" s="91"/>
      <c r="LGR666" s="91"/>
      <c r="LGS666" s="91"/>
      <c r="LGT666" s="91"/>
      <c r="LGU666" s="91"/>
      <c r="LGV666" s="91"/>
      <c r="LGW666" s="91"/>
      <c r="LGX666" s="91"/>
      <c r="LGY666" s="91"/>
      <c r="LGZ666" s="91"/>
      <c r="LHA666" s="91"/>
      <c r="LHB666" s="91"/>
      <c r="LHC666" s="91"/>
      <c r="LHD666" s="91"/>
      <c r="LHE666" s="91"/>
      <c r="LHF666" s="91"/>
      <c r="LHG666" s="91"/>
      <c r="LHH666" s="91"/>
      <c r="LHI666" s="91"/>
      <c r="LHJ666" s="91"/>
      <c r="LHK666" s="91"/>
      <c r="LHL666" s="91"/>
      <c r="LHM666" s="91"/>
      <c r="LHN666" s="91"/>
      <c r="LHO666" s="91"/>
      <c r="LHP666" s="91"/>
      <c r="LHQ666" s="91"/>
      <c r="LHR666" s="91"/>
      <c r="LHS666" s="91"/>
      <c r="LHT666" s="91"/>
      <c r="LHU666" s="91"/>
      <c r="LHV666" s="91"/>
      <c r="LHW666" s="91"/>
      <c r="LHX666" s="91"/>
      <c r="LHY666" s="91"/>
      <c r="LHZ666" s="91"/>
      <c r="LIA666" s="91"/>
      <c r="LIB666" s="91"/>
      <c r="LIC666" s="91"/>
      <c r="LID666" s="91"/>
      <c r="LIE666" s="91"/>
      <c r="LIF666" s="91"/>
      <c r="LIG666" s="91"/>
      <c r="LIH666" s="91"/>
      <c r="LII666" s="91"/>
      <c r="LIJ666" s="91"/>
      <c r="LIK666" s="91"/>
      <c r="LIL666" s="91"/>
      <c r="LIM666" s="91"/>
      <c r="LIN666" s="91"/>
      <c r="LIO666" s="91"/>
      <c r="LIP666" s="91"/>
      <c r="LIQ666" s="91"/>
      <c r="LIR666" s="91"/>
      <c r="LIS666" s="91"/>
      <c r="LIT666" s="91"/>
      <c r="LIU666" s="91"/>
      <c r="LIV666" s="91"/>
      <c r="LIW666" s="91"/>
      <c r="LIX666" s="91"/>
      <c r="LIY666" s="91"/>
      <c r="LIZ666" s="91"/>
      <c r="LJA666" s="91"/>
      <c r="LJB666" s="91"/>
      <c r="LJC666" s="91"/>
      <c r="LJD666" s="91"/>
      <c r="LJE666" s="91"/>
      <c r="LJF666" s="91"/>
      <c r="LJG666" s="91"/>
      <c r="LJH666" s="91"/>
      <c r="LJI666" s="91"/>
      <c r="LJJ666" s="91"/>
      <c r="LJK666" s="91"/>
      <c r="LJL666" s="91"/>
      <c r="LJM666" s="91"/>
      <c r="LJN666" s="91"/>
      <c r="LJO666" s="91"/>
      <c r="LJP666" s="91"/>
      <c r="LJQ666" s="91"/>
      <c r="LJR666" s="91"/>
      <c r="LJS666" s="91"/>
      <c r="LJT666" s="91"/>
      <c r="LJU666" s="91"/>
      <c r="LJV666" s="91"/>
      <c r="LJW666" s="91"/>
      <c r="LJX666" s="91"/>
      <c r="LJY666" s="91"/>
      <c r="LJZ666" s="91"/>
      <c r="LKA666" s="91"/>
      <c r="LKB666" s="91"/>
      <c r="LKC666" s="91"/>
      <c r="LKD666" s="91"/>
      <c r="LKE666" s="91"/>
      <c r="LKF666" s="91"/>
      <c r="LKG666" s="91"/>
      <c r="LKH666" s="91"/>
      <c r="LKI666" s="91"/>
      <c r="LKJ666" s="91"/>
      <c r="LKK666" s="91"/>
      <c r="LKL666" s="91"/>
      <c r="LKM666" s="91"/>
      <c r="LKN666" s="91"/>
      <c r="LKO666" s="91"/>
      <c r="LKP666" s="91"/>
      <c r="LKQ666" s="91"/>
      <c r="LKR666" s="91"/>
      <c r="LKS666" s="91"/>
      <c r="LKT666" s="91"/>
      <c r="LKU666" s="91"/>
      <c r="LKV666" s="91"/>
      <c r="LKW666" s="91"/>
      <c r="LKX666" s="91"/>
      <c r="LKY666" s="91"/>
      <c r="LKZ666" s="91"/>
      <c r="LLA666" s="91"/>
      <c r="LLB666" s="91"/>
      <c r="LLC666" s="91"/>
      <c r="LLD666" s="91"/>
      <c r="LLE666" s="91"/>
      <c r="LLF666" s="91"/>
      <c r="LLG666" s="91"/>
      <c r="LLH666" s="91"/>
      <c r="LLI666" s="91"/>
      <c r="LLJ666" s="91"/>
      <c r="LLK666" s="91"/>
      <c r="LLL666" s="91"/>
      <c r="LLM666" s="91"/>
      <c r="LLN666" s="91"/>
      <c r="LLO666" s="91"/>
      <c r="LLP666" s="91"/>
      <c r="LLQ666" s="91"/>
      <c r="LLR666" s="91"/>
      <c r="LLS666" s="91"/>
      <c r="LLT666" s="91"/>
      <c r="LLU666" s="91"/>
      <c r="LLV666" s="91"/>
      <c r="LLW666" s="91"/>
      <c r="LLX666" s="91"/>
      <c r="LLY666" s="91"/>
      <c r="LLZ666" s="91"/>
      <c r="LMA666" s="91"/>
      <c r="LMB666" s="91"/>
      <c r="LMC666" s="91"/>
      <c r="LMD666" s="91"/>
      <c r="LME666" s="91"/>
      <c r="LMF666" s="91"/>
      <c r="LMG666" s="91"/>
      <c r="LMH666" s="91"/>
      <c r="LMI666" s="91"/>
      <c r="LMJ666" s="91"/>
      <c r="LMK666" s="91"/>
      <c r="LML666" s="91"/>
      <c r="LMM666" s="91"/>
      <c r="LMN666" s="91"/>
      <c r="LMO666" s="91"/>
      <c r="LMP666" s="91"/>
      <c r="LMQ666" s="91"/>
      <c r="LMR666" s="91"/>
      <c r="LMS666" s="91"/>
      <c r="LMT666" s="91"/>
      <c r="LMU666" s="91"/>
      <c r="LMV666" s="91"/>
      <c r="LMW666" s="91"/>
      <c r="LMX666" s="91"/>
      <c r="LMY666" s="91"/>
      <c r="LMZ666" s="91"/>
      <c r="LNA666" s="91"/>
      <c r="LNB666" s="91"/>
      <c r="LNC666" s="91"/>
      <c r="LND666" s="91"/>
      <c r="LNE666" s="91"/>
      <c r="LNF666" s="91"/>
      <c r="LNG666" s="91"/>
      <c r="LNH666" s="91"/>
      <c r="LNI666" s="91"/>
      <c r="LNJ666" s="91"/>
      <c r="LNK666" s="91"/>
      <c r="LNL666" s="91"/>
      <c r="LNM666" s="91"/>
      <c r="LNN666" s="91"/>
      <c r="LNO666" s="91"/>
      <c r="LNP666" s="91"/>
      <c r="LNQ666" s="91"/>
      <c r="LNR666" s="91"/>
      <c r="LNS666" s="91"/>
      <c r="LNT666" s="91"/>
      <c r="LNU666" s="91"/>
      <c r="LNV666" s="91"/>
      <c r="LNW666" s="91"/>
      <c r="LNX666" s="91"/>
      <c r="LNY666" s="91"/>
      <c r="LNZ666" s="91"/>
      <c r="LOA666" s="91"/>
      <c r="LOB666" s="91"/>
      <c r="LOC666" s="91"/>
      <c r="LOD666" s="91"/>
      <c r="LOE666" s="91"/>
      <c r="LOF666" s="91"/>
      <c r="LOG666" s="91"/>
      <c r="LOH666" s="91"/>
      <c r="LOI666" s="91"/>
      <c r="LOJ666" s="91"/>
      <c r="LOK666" s="91"/>
      <c r="LOL666" s="91"/>
      <c r="LOM666" s="91"/>
      <c r="LON666" s="91"/>
      <c r="LOO666" s="91"/>
      <c r="LOP666" s="91"/>
      <c r="LOQ666" s="91"/>
      <c r="LOR666" s="91"/>
      <c r="LOS666" s="91"/>
      <c r="LOT666" s="91"/>
      <c r="LOU666" s="91"/>
      <c r="LOV666" s="91"/>
      <c r="LOW666" s="91"/>
      <c r="LOX666" s="91"/>
      <c r="LOY666" s="91"/>
      <c r="LOZ666" s="91"/>
      <c r="LPA666" s="91"/>
      <c r="LPB666" s="91"/>
      <c r="LPC666" s="91"/>
      <c r="LPD666" s="91"/>
      <c r="LPE666" s="91"/>
      <c r="LPF666" s="91"/>
      <c r="LPG666" s="91"/>
      <c r="LPH666" s="91"/>
      <c r="LPI666" s="91"/>
      <c r="LPJ666" s="91"/>
      <c r="LPK666" s="91"/>
      <c r="LPL666" s="91"/>
      <c r="LPM666" s="91"/>
      <c r="LPN666" s="91"/>
      <c r="LPO666" s="91"/>
      <c r="LPP666" s="91"/>
      <c r="LPQ666" s="91"/>
      <c r="LPR666" s="91"/>
      <c r="LPS666" s="91"/>
      <c r="LPT666" s="91"/>
      <c r="LPU666" s="91"/>
      <c r="LPV666" s="91"/>
      <c r="LPW666" s="91"/>
      <c r="LPX666" s="91"/>
      <c r="LPY666" s="91"/>
      <c r="LPZ666" s="91"/>
      <c r="LQA666" s="91"/>
      <c r="LQB666" s="91"/>
      <c r="LQC666" s="91"/>
      <c r="LQD666" s="91"/>
      <c r="LQE666" s="91"/>
      <c r="LQF666" s="91"/>
      <c r="LQG666" s="91"/>
      <c r="LQH666" s="91"/>
      <c r="LQI666" s="91"/>
      <c r="LQJ666" s="91"/>
      <c r="LQK666" s="91"/>
      <c r="LQL666" s="91"/>
      <c r="LQM666" s="91"/>
      <c r="LQN666" s="91"/>
      <c r="LQO666" s="91"/>
      <c r="LQP666" s="91"/>
      <c r="LQQ666" s="91"/>
      <c r="LQR666" s="91"/>
      <c r="LQS666" s="91"/>
      <c r="LQT666" s="91"/>
      <c r="LQU666" s="91"/>
      <c r="LQV666" s="91"/>
      <c r="LQW666" s="91"/>
      <c r="LQX666" s="91"/>
      <c r="LQY666" s="91"/>
      <c r="LQZ666" s="91"/>
      <c r="LRA666" s="91"/>
      <c r="LRB666" s="91"/>
      <c r="LRC666" s="91"/>
      <c r="LRD666" s="91"/>
      <c r="LRE666" s="91"/>
      <c r="LRF666" s="91"/>
      <c r="LRG666" s="91"/>
      <c r="LRH666" s="91"/>
      <c r="LRI666" s="91"/>
      <c r="LRJ666" s="91"/>
      <c r="LRK666" s="91"/>
      <c r="LRL666" s="91"/>
      <c r="LRM666" s="91"/>
      <c r="LRN666" s="91"/>
      <c r="LRO666" s="91"/>
      <c r="LRP666" s="91"/>
      <c r="LRQ666" s="91"/>
      <c r="LRR666" s="91"/>
      <c r="LRS666" s="91"/>
      <c r="LRT666" s="91"/>
      <c r="LRU666" s="91"/>
      <c r="LRV666" s="91"/>
      <c r="LRW666" s="91"/>
      <c r="LRX666" s="91"/>
      <c r="LRY666" s="91"/>
      <c r="LRZ666" s="91"/>
      <c r="LSA666" s="91"/>
      <c r="LSB666" s="91"/>
      <c r="LSC666" s="91"/>
      <c r="LSD666" s="91"/>
      <c r="LSE666" s="91"/>
      <c r="LSF666" s="91"/>
      <c r="LSG666" s="91"/>
      <c r="LSH666" s="91"/>
      <c r="LSI666" s="91"/>
      <c r="LSJ666" s="91"/>
      <c r="LSK666" s="91"/>
      <c r="LSL666" s="91"/>
      <c r="LSM666" s="91"/>
      <c r="LSN666" s="91"/>
      <c r="LSO666" s="91"/>
      <c r="LSP666" s="91"/>
      <c r="LSQ666" s="91"/>
      <c r="LSR666" s="91"/>
      <c r="LSS666" s="91"/>
      <c r="LST666" s="91"/>
      <c r="LSU666" s="91"/>
      <c r="LSV666" s="91"/>
      <c r="LSW666" s="91"/>
      <c r="LSX666" s="91"/>
      <c r="LSY666" s="91"/>
      <c r="LSZ666" s="91"/>
      <c r="LTA666" s="91"/>
      <c r="LTB666" s="91"/>
      <c r="LTC666" s="91"/>
      <c r="LTD666" s="91"/>
      <c r="LTE666" s="91"/>
      <c r="LTF666" s="91"/>
      <c r="LTG666" s="91"/>
      <c r="LTH666" s="91"/>
      <c r="LTI666" s="91"/>
      <c r="LTJ666" s="91"/>
      <c r="LTK666" s="91"/>
      <c r="LTL666" s="91"/>
      <c r="LTM666" s="91"/>
      <c r="LTN666" s="91"/>
      <c r="LTO666" s="91"/>
      <c r="LTP666" s="91"/>
      <c r="LTQ666" s="91"/>
      <c r="LTR666" s="91"/>
      <c r="LTS666" s="91"/>
      <c r="LTT666" s="91"/>
      <c r="LTU666" s="91"/>
      <c r="LTV666" s="91"/>
      <c r="LTW666" s="91"/>
      <c r="LTX666" s="91"/>
      <c r="LTY666" s="91"/>
      <c r="LTZ666" s="91"/>
      <c r="LUA666" s="91"/>
      <c r="LUB666" s="91"/>
      <c r="LUC666" s="91"/>
      <c r="LUD666" s="91"/>
      <c r="LUE666" s="91"/>
      <c r="LUF666" s="91"/>
      <c r="LUG666" s="91"/>
      <c r="LUH666" s="91"/>
      <c r="LUI666" s="91"/>
      <c r="LUJ666" s="91"/>
      <c r="LUK666" s="91"/>
      <c r="LUL666" s="91"/>
      <c r="LUM666" s="91"/>
      <c r="LUN666" s="91"/>
      <c r="LUO666" s="91"/>
      <c r="LUP666" s="91"/>
      <c r="LUQ666" s="91"/>
      <c r="LUR666" s="91"/>
      <c r="LUS666" s="91"/>
      <c r="LUT666" s="91"/>
      <c r="LUU666" s="91"/>
      <c r="LUV666" s="91"/>
      <c r="LUW666" s="91"/>
      <c r="LUX666" s="91"/>
      <c r="LUY666" s="91"/>
      <c r="LUZ666" s="91"/>
      <c r="LVA666" s="91"/>
      <c r="LVB666" s="91"/>
      <c r="LVC666" s="91"/>
      <c r="LVD666" s="91"/>
      <c r="LVE666" s="91"/>
      <c r="LVF666" s="91"/>
      <c r="LVG666" s="91"/>
      <c r="LVH666" s="91"/>
      <c r="LVI666" s="91"/>
      <c r="LVJ666" s="91"/>
      <c r="LVK666" s="91"/>
      <c r="LVL666" s="91"/>
      <c r="LVM666" s="91"/>
      <c r="LVN666" s="91"/>
      <c r="LVO666" s="91"/>
      <c r="LVP666" s="91"/>
      <c r="LVQ666" s="91"/>
      <c r="LVR666" s="91"/>
      <c r="LVS666" s="91"/>
      <c r="LVT666" s="91"/>
      <c r="LVU666" s="91"/>
      <c r="LVV666" s="91"/>
      <c r="LVW666" s="91"/>
      <c r="LVX666" s="91"/>
      <c r="LVY666" s="91"/>
      <c r="LVZ666" s="91"/>
      <c r="LWA666" s="91"/>
      <c r="LWB666" s="91"/>
      <c r="LWC666" s="91"/>
      <c r="LWD666" s="91"/>
      <c r="LWE666" s="91"/>
      <c r="LWF666" s="91"/>
      <c r="LWG666" s="91"/>
      <c r="LWH666" s="91"/>
      <c r="LWI666" s="91"/>
      <c r="LWJ666" s="91"/>
      <c r="LWK666" s="91"/>
      <c r="LWL666" s="91"/>
      <c r="LWM666" s="91"/>
      <c r="LWN666" s="91"/>
      <c r="LWO666" s="91"/>
      <c r="LWP666" s="91"/>
      <c r="LWQ666" s="91"/>
      <c r="LWR666" s="91"/>
      <c r="LWS666" s="91"/>
      <c r="LWT666" s="91"/>
      <c r="LWU666" s="91"/>
      <c r="LWV666" s="91"/>
      <c r="LWW666" s="91"/>
      <c r="LWX666" s="91"/>
      <c r="LWY666" s="91"/>
      <c r="LWZ666" s="91"/>
      <c r="LXA666" s="91"/>
      <c r="LXB666" s="91"/>
      <c r="LXC666" s="91"/>
      <c r="LXD666" s="91"/>
      <c r="LXE666" s="91"/>
      <c r="LXF666" s="91"/>
      <c r="LXG666" s="91"/>
      <c r="LXH666" s="91"/>
      <c r="LXI666" s="91"/>
      <c r="LXJ666" s="91"/>
      <c r="LXK666" s="91"/>
      <c r="LXL666" s="91"/>
      <c r="LXM666" s="91"/>
      <c r="LXN666" s="91"/>
      <c r="LXO666" s="91"/>
      <c r="LXP666" s="91"/>
      <c r="LXQ666" s="91"/>
      <c r="LXR666" s="91"/>
      <c r="LXS666" s="91"/>
      <c r="LXT666" s="91"/>
      <c r="LXU666" s="91"/>
      <c r="LXV666" s="91"/>
      <c r="LXW666" s="91"/>
      <c r="LXX666" s="91"/>
      <c r="LXY666" s="91"/>
      <c r="LXZ666" s="91"/>
      <c r="LYA666" s="91"/>
      <c r="LYB666" s="91"/>
      <c r="LYC666" s="91"/>
      <c r="LYD666" s="91"/>
      <c r="LYE666" s="91"/>
      <c r="LYF666" s="91"/>
      <c r="LYG666" s="91"/>
      <c r="LYH666" s="91"/>
      <c r="LYI666" s="91"/>
      <c r="LYJ666" s="91"/>
      <c r="LYK666" s="91"/>
      <c r="LYL666" s="91"/>
      <c r="LYM666" s="91"/>
      <c r="LYN666" s="91"/>
      <c r="LYO666" s="91"/>
      <c r="LYP666" s="91"/>
      <c r="LYQ666" s="91"/>
      <c r="LYR666" s="91"/>
      <c r="LYS666" s="91"/>
      <c r="LYT666" s="91"/>
      <c r="LYU666" s="91"/>
      <c r="LYV666" s="91"/>
      <c r="LYW666" s="91"/>
      <c r="LYX666" s="91"/>
      <c r="LYY666" s="91"/>
      <c r="LYZ666" s="91"/>
      <c r="LZA666" s="91"/>
      <c r="LZB666" s="91"/>
      <c r="LZC666" s="91"/>
      <c r="LZD666" s="91"/>
      <c r="LZE666" s="91"/>
      <c r="LZF666" s="91"/>
      <c r="LZG666" s="91"/>
      <c r="LZH666" s="91"/>
      <c r="LZI666" s="91"/>
      <c r="LZJ666" s="91"/>
      <c r="LZK666" s="91"/>
      <c r="LZL666" s="91"/>
      <c r="LZM666" s="91"/>
      <c r="LZN666" s="91"/>
      <c r="LZO666" s="91"/>
      <c r="LZP666" s="91"/>
      <c r="LZQ666" s="91"/>
      <c r="LZR666" s="91"/>
      <c r="LZS666" s="91"/>
      <c r="LZT666" s="91"/>
      <c r="LZU666" s="91"/>
      <c r="LZV666" s="91"/>
      <c r="LZW666" s="91"/>
      <c r="LZX666" s="91"/>
      <c r="LZY666" s="91"/>
      <c r="LZZ666" s="91"/>
      <c r="MAA666" s="91"/>
      <c r="MAB666" s="91"/>
      <c r="MAC666" s="91"/>
      <c r="MAD666" s="91"/>
      <c r="MAE666" s="91"/>
      <c r="MAF666" s="91"/>
      <c r="MAG666" s="91"/>
      <c r="MAH666" s="91"/>
      <c r="MAI666" s="91"/>
      <c r="MAJ666" s="91"/>
      <c r="MAK666" s="91"/>
      <c r="MAL666" s="91"/>
      <c r="MAM666" s="91"/>
      <c r="MAN666" s="91"/>
      <c r="MAO666" s="91"/>
      <c r="MAP666" s="91"/>
      <c r="MAQ666" s="91"/>
      <c r="MAR666" s="91"/>
      <c r="MAS666" s="91"/>
      <c r="MAT666" s="91"/>
      <c r="MAU666" s="91"/>
      <c r="MAV666" s="91"/>
      <c r="MAW666" s="91"/>
      <c r="MAX666" s="91"/>
      <c r="MAY666" s="91"/>
      <c r="MAZ666" s="91"/>
      <c r="MBA666" s="91"/>
      <c r="MBB666" s="91"/>
      <c r="MBC666" s="91"/>
      <c r="MBD666" s="91"/>
      <c r="MBE666" s="91"/>
      <c r="MBF666" s="91"/>
      <c r="MBG666" s="91"/>
      <c r="MBH666" s="91"/>
      <c r="MBI666" s="91"/>
      <c r="MBJ666" s="91"/>
      <c r="MBK666" s="91"/>
      <c r="MBL666" s="91"/>
      <c r="MBM666" s="91"/>
      <c r="MBN666" s="91"/>
      <c r="MBO666" s="91"/>
      <c r="MBP666" s="91"/>
      <c r="MBQ666" s="91"/>
      <c r="MBR666" s="91"/>
      <c r="MBS666" s="91"/>
      <c r="MBT666" s="91"/>
      <c r="MBU666" s="91"/>
      <c r="MBV666" s="91"/>
      <c r="MBW666" s="91"/>
      <c r="MBX666" s="91"/>
      <c r="MBY666" s="91"/>
      <c r="MBZ666" s="91"/>
      <c r="MCA666" s="91"/>
      <c r="MCB666" s="91"/>
      <c r="MCC666" s="91"/>
      <c r="MCD666" s="91"/>
      <c r="MCE666" s="91"/>
      <c r="MCF666" s="91"/>
      <c r="MCG666" s="91"/>
      <c r="MCH666" s="91"/>
      <c r="MCI666" s="91"/>
      <c r="MCJ666" s="91"/>
      <c r="MCK666" s="91"/>
      <c r="MCL666" s="91"/>
      <c r="MCM666" s="91"/>
      <c r="MCN666" s="91"/>
      <c r="MCO666" s="91"/>
      <c r="MCP666" s="91"/>
      <c r="MCQ666" s="91"/>
      <c r="MCR666" s="91"/>
      <c r="MCS666" s="91"/>
      <c r="MCT666" s="91"/>
      <c r="MCU666" s="91"/>
      <c r="MCV666" s="91"/>
      <c r="MCW666" s="91"/>
      <c r="MCX666" s="91"/>
      <c r="MCY666" s="91"/>
      <c r="MCZ666" s="91"/>
      <c r="MDA666" s="91"/>
      <c r="MDB666" s="91"/>
      <c r="MDC666" s="91"/>
      <c r="MDD666" s="91"/>
      <c r="MDE666" s="91"/>
      <c r="MDF666" s="91"/>
      <c r="MDG666" s="91"/>
      <c r="MDH666" s="91"/>
      <c r="MDI666" s="91"/>
      <c r="MDJ666" s="91"/>
      <c r="MDK666" s="91"/>
      <c r="MDL666" s="91"/>
      <c r="MDM666" s="91"/>
      <c r="MDN666" s="91"/>
      <c r="MDO666" s="91"/>
      <c r="MDP666" s="91"/>
      <c r="MDQ666" s="91"/>
      <c r="MDR666" s="91"/>
      <c r="MDS666" s="91"/>
      <c r="MDT666" s="91"/>
      <c r="MDU666" s="91"/>
      <c r="MDV666" s="91"/>
      <c r="MDW666" s="91"/>
      <c r="MDX666" s="91"/>
      <c r="MDY666" s="91"/>
      <c r="MDZ666" s="91"/>
      <c r="MEA666" s="91"/>
      <c r="MEB666" s="91"/>
      <c r="MEC666" s="91"/>
      <c r="MED666" s="91"/>
      <c r="MEE666" s="91"/>
      <c r="MEF666" s="91"/>
      <c r="MEG666" s="91"/>
      <c r="MEH666" s="91"/>
      <c r="MEI666" s="91"/>
      <c r="MEJ666" s="91"/>
      <c r="MEK666" s="91"/>
      <c r="MEL666" s="91"/>
      <c r="MEM666" s="91"/>
      <c r="MEN666" s="91"/>
      <c r="MEO666" s="91"/>
      <c r="MEP666" s="91"/>
      <c r="MEQ666" s="91"/>
      <c r="MER666" s="91"/>
      <c r="MES666" s="91"/>
      <c r="MET666" s="91"/>
      <c r="MEU666" s="91"/>
      <c r="MEV666" s="91"/>
      <c r="MEW666" s="91"/>
      <c r="MEX666" s="91"/>
      <c r="MEY666" s="91"/>
      <c r="MEZ666" s="91"/>
      <c r="MFA666" s="91"/>
      <c r="MFB666" s="91"/>
      <c r="MFC666" s="91"/>
      <c r="MFD666" s="91"/>
      <c r="MFE666" s="91"/>
      <c r="MFF666" s="91"/>
      <c r="MFG666" s="91"/>
      <c r="MFH666" s="91"/>
      <c r="MFI666" s="91"/>
      <c r="MFJ666" s="91"/>
      <c r="MFK666" s="91"/>
      <c r="MFL666" s="91"/>
      <c r="MFM666" s="91"/>
      <c r="MFN666" s="91"/>
      <c r="MFO666" s="91"/>
      <c r="MFP666" s="91"/>
      <c r="MFQ666" s="91"/>
      <c r="MFR666" s="91"/>
      <c r="MFS666" s="91"/>
      <c r="MFT666" s="91"/>
      <c r="MFU666" s="91"/>
      <c r="MFV666" s="91"/>
      <c r="MFW666" s="91"/>
      <c r="MFX666" s="91"/>
      <c r="MFY666" s="91"/>
      <c r="MFZ666" s="91"/>
      <c r="MGA666" s="91"/>
      <c r="MGB666" s="91"/>
      <c r="MGC666" s="91"/>
      <c r="MGD666" s="91"/>
      <c r="MGE666" s="91"/>
      <c r="MGF666" s="91"/>
      <c r="MGG666" s="91"/>
      <c r="MGH666" s="91"/>
      <c r="MGI666" s="91"/>
      <c r="MGJ666" s="91"/>
      <c r="MGK666" s="91"/>
      <c r="MGL666" s="91"/>
      <c r="MGM666" s="91"/>
      <c r="MGN666" s="91"/>
      <c r="MGO666" s="91"/>
      <c r="MGP666" s="91"/>
      <c r="MGQ666" s="91"/>
      <c r="MGR666" s="91"/>
      <c r="MGS666" s="91"/>
      <c r="MGT666" s="91"/>
      <c r="MGU666" s="91"/>
      <c r="MGV666" s="91"/>
      <c r="MGW666" s="91"/>
      <c r="MGX666" s="91"/>
      <c r="MGY666" s="91"/>
      <c r="MGZ666" s="91"/>
      <c r="MHA666" s="91"/>
      <c r="MHB666" s="91"/>
      <c r="MHC666" s="91"/>
      <c r="MHD666" s="91"/>
      <c r="MHE666" s="91"/>
      <c r="MHF666" s="91"/>
      <c r="MHG666" s="91"/>
      <c r="MHH666" s="91"/>
      <c r="MHI666" s="91"/>
      <c r="MHJ666" s="91"/>
      <c r="MHK666" s="91"/>
      <c r="MHL666" s="91"/>
      <c r="MHM666" s="91"/>
      <c r="MHN666" s="91"/>
      <c r="MHO666" s="91"/>
      <c r="MHP666" s="91"/>
      <c r="MHQ666" s="91"/>
      <c r="MHR666" s="91"/>
      <c r="MHS666" s="91"/>
      <c r="MHT666" s="91"/>
      <c r="MHU666" s="91"/>
      <c r="MHV666" s="91"/>
      <c r="MHW666" s="91"/>
      <c r="MHX666" s="91"/>
      <c r="MHY666" s="91"/>
      <c r="MHZ666" s="91"/>
      <c r="MIA666" s="91"/>
      <c r="MIB666" s="91"/>
      <c r="MIC666" s="91"/>
      <c r="MID666" s="91"/>
      <c r="MIE666" s="91"/>
      <c r="MIF666" s="91"/>
      <c r="MIG666" s="91"/>
      <c r="MIH666" s="91"/>
      <c r="MII666" s="91"/>
      <c r="MIJ666" s="91"/>
      <c r="MIK666" s="91"/>
      <c r="MIL666" s="91"/>
      <c r="MIM666" s="91"/>
      <c r="MIN666" s="91"/>
      <c r="MIO666" s="91"/>
      <c r="MIP666" s="91"/>
      <c r="MIQ666" s="91"/>
      <c r="MIR666" s="91"/>
      <c r="MIS666" s="91"/>
      <c r="MIT666" s="91"/>
      <c r="MIU666" s="91"/>
      <c r="MIV666" s="91"/>
      <c r="MIW666" s="91"/>
      <c r="MIX666" s="91"/>
      <c r="MIY666" s="91"/>
      <c r="MIZ666" s="91"/>
      <c r="MJA666" s="91"/>
      <c r="MJB666" s="91"/>
      <c r="MJC666" s="91"/>
      <c r="MJD666" s="91"/>
      <c r="MJE666" s="91"/>
      <c r="MJF666" s="91"/>
      <c r="MJG666" s="91"/>
      <c r="MJH666" s="91"/>
      <c r="MJI666" s="91"/>
      <c r="MJJ666" s="91"/>
      <c r="MJK666" s="91"/>
      <c r="MJL666" s="91"/>
      <c r="MJM666" s="91"/>
      <c r="MJN666" s="91"/>
      <c r="MJO666" s="91"/>
      <c r="MJP666" s="91"/>
      <c r="MJQ666" s="91"/>
      <c r="MJR666" s="91"/>
      <c r="MJS666" s="91"/>
      <c r="MJT666" s="91"/>
      <c r="MJU666" s="91"/>
      <c r="MJV666" s="91"/>
      <c r="MJW666" s="91"/>
      <c r="MJX666" s="91"/>
      <c r="MJY666" s="91"/>
      <c r="MJZ666" s="91"/>
      <c r="MKA666" s="91"/>
      <c r="MKB666" s="91"/>
      <c r="MKC666" s="91"/>
      <c r="MKD666" s="91"/>
      <c r="MKE666" s="91"/>
      <c r="MKF666" s="91"/>
      <c r="MKG666" s="91"/>
      <c r="MKH666" s="91"/>
      <c r="MKI666" s="91"/>
      <c r="MKJ666" s="91"/>
      <c r="MKK666" s="91"/>
      <c r="MKL666" s="91"/>
      <c r="MKM666" s="91"/>
      <c r="MKN666" s="91"/>
      <c r="MKO666" s="91"/>
      <c r="MKP666" s="91"/>
      <c r="MKQ666" s="91"/>
      <c r="MKR666" s="91"/>
      <c r="MKS666" s="91"/>
      <c r="MKT666" s="91"/>
      <c r="MKU666" s="91"/>
      <c r="MKV666" s="91"/>
      <c r="MKW666" s="91"/>
      <c r="MKX666" s="91"/>
      <c r="MKY666" s="91"/>
      <c r="MKZ666" s="91"/>
      <c r="MLA666" s="91"/>
      <c r="MLB666" s="91"/>
      <c r="MLC666" s="91"/>
      <c r="MLD666" s="91"/>
      <c r="MLE666" s="91"/>
      <c r="MLF666" s="91"/>
      <c r="MLG666" s="91"/>
      <c r="MLH666" s="91"/>
      <c r="MLI666" s="91"/>
      <c r="MLJ666" s="91"/>
      <c r="MLK666" s="91"/>
      <c r="MLL666" s="91"/>
      <c r="MLM666" s="91"/>
      <c r="MLN666" s="91"/>
      <c r="MLO666" s="91"/>
      <c r="MLP666" s="91"/>
      <c r="MLQ666" s="91"/>
      <c r="MLR666" s="91"/>
      <c r="MLS666" s="91"/>
      <c r="MLT666" s="91"/>
      <c r="MLU666" s="91"/>
      <c r="MLV666" s="91"/>
      <c r="MLW666" s="91"/>
      <c r="MLX666" s="91"/>
      <c r="MLY666" s="91"/>
      <c r="MLZ666" s="91"/>
      <c r="MMA666" s="91"/>
      <c r="MMB666" s="91"/>
      <c r="MMC666" s="91"/>
      <c r="MMD666" s="91"/>
      <c r="MME666" s="91"/>
      <c r="MMF666" s="91"/>
      <c r="MMG666" s="91"/>
      <c r="MMH666" s="91"/>
      <c r="MMI666" s="91"/>
      <c r="MMJ666" s="91"/>
      <c r="MMK666" s="91"/>
      <c r="MML666" s="91"/>
      <c r="MMM666" s="91"/>
      <c r="MMN666" s="91"/>
      <c r="MMO666" s="91"/>
      <c r="MMP666" s="91"/>
      <c r="MMQ666" s="91"/>
      <c r="MMR666" s="91"/>
      <c r="MMS666" s="91"/>
      <c r="MMT666" s="91"/>
      <c r="MMU666" s="91"/>
      <c r="MMV666" s="91"/>
      <c r="MMW666" s="91"/>
      <c r="MMX666" s="91"/>
      <c r="MMY666" s="91"/>
      <c r="MMZ666" s="91"/>
      <c r="MNA666" s="91"/>
      <c r="MNB666" s="91"/>
      <c r="MNC666" s="91"/>
      <c r="MND666" s="91"/>
      <c r="MNE666" s="91"/>
      <c r="MNF666" s="91"/>
      <c r="MNG666" s="91"/>
      <c r="MNH666" s="91"/>
      <c r="MNI666" s="91"/>
      <c r="MNJ666" s="91"/>
      <c r="MNK666" s="91"/>
      <c r="MNL666" s="91"/>
      <c r="MNM666" s="91"/>
      <c r="MNN666" s="91"/>
      <c r="MNO666" s="91"/>
      <c r="MNP666" s="91"/>
      <c r="MNQ666" s="91"/>
      <c r="MNR666" s="91"/>
      <c r="MNS666" s="91"/>
      <c r="MNT666" s="91"/>
      <c r="MNU666" s="91"/>
      <c r="MNV666" s="91"/>
      <c r="MNW666" s="91"/>
      <c r="MNX666" s="91"/>
      <c r="MNY666" s="91"/>
      <c r="MNZ666" s="91"/>
      <c r="MOA666" s="91"/>
      <c r="MOB666" s="91"/>
      <c r="MOC666" s="91"/>
      <c r="MOD666" s="91"/>
      <c r="MOE666" s="91"/>
      <c r="MOF666" s="91"/>
      <c r="MOG666" s="91"/>
      <c r="MOH666" s="91"/>
      <c r="MOI666" s="91"/>
      <c r="MOJ666" s="91"/>
      <c r="MOK666" s="91"/>
      <c r="MOL666" s="91"/>
      <c r="MOM666" s="91"/>
      <c r="MON666" s="91"/>
      <c r="MOO666" s="91"/>
      <c r="MOP666" s="91"/>
      <c r="MOQ666" s="91"/>
      <c r="MOR666" s="91"/>
      <c r="MOS666" s="91"/>
      <c r="MOT666" s="91"/>
      <c r="MOU666" s="91"/>
      <c r="MOV666" s="91"/>
      <c r="MOW666" s="91"/>
      <c r="MOX666" s="91"/>
      <c r="MOY666" s="91"/>
      <c r="MOZ666" s="91"/>
      <c r="MPA666" s="91"/>
      <c r="MPB666" s="91"/>
      <c r="MPC666" s="91"/>
      <c r="MPD666" s="91"/>
      <c r="MPE666" s="91"/>
      <c r="MPF666" s="91"/>
      <c r="MPG666" s="91"/>
      <c r="MPH666" s="91"/>
      <c r="MPI666" s="91"/>
      <c r="MPJ666" s="91"/>
      <c r="MPK666" s="91"/>
      <c r="MPL666" s="91"/>
      <c r="MPM666" s="91"/>
      <c r="MPN666" s="91"/>
      <c r="MPO666" s="91"/>
      <c r="MPP666" s="91"/>
      <c r="MPQ666" s="91"/>
      <c r="MPR666" s="91"/>
      <c r="MPS666" s="91"/>
      <c r="MPT666" s="91"/>
      <c r="MPU666" s="91"/>
      <c r="MPV666" s="91"/>
      <c r="MPW666" s="91"/>
      <c r="MPX666" s="91"/>
      <c r="MPY666" s="91"/>
      <c r="MPZ666" s="91"/>
      <c r="MQA666" s="91"/>
      <c r="MQB666" s="91"/>
      <c r="MQC666" s="91"/>
      <c r="MQD666" s="91"/>
      <c r="MQE666" s="91"/>
      <c r="MQF666" s="91"/>
      <c r="MQG666" s="91"/>
      <c r="MQH666" s="91"/>
      <c r="MQI666" s="91"/>
      <c r="MQJ666" s="91"/>
      <c r="MQK666" s="91"/>
      <c r="MQL666" s="91"/>
      <c r="MQM666" s="91"/>
      <c r="MQN666" s="91"/>
      <c r="MQO666" s="91"/>
      <c r="MQP666" s="91"/>
      <c r="MQQ666" s="91"/>
      <c r="MQR666" s="91"/>
      <c r="MQS666" s="91"/>
      <c r="MQT666" s="91"/>
      <c r="MQU666" s="91"/>
      <c r="MQV666" s="91"/>
      <c r="MQW666" s="91"/>
      <c r="MQX666" s="91"/>
      <c r="MQY666" s="91"/>
      <c r="MQZ666" s="91"/>
      <c r="MRA666" s="91"/>
      <c r="MRB666" s="91"/>
      <c r="MRC666" s="91"/>
      <c r="MRD666" s="91"/>
      <c r="MRE666" s="91"/>
      <c r="MRF666" s="91"/>
      <c r="MRG666" s="91"/>
      <c r="MRH666" s="91"/>
      <c r="MRI666" s="91"/>
      <c r="MRJ666" s="91"/>
      <c r="MRK666" s="91"/>
      <c r="MRL666" s="91"/>
      <c r="MRM666" s="91"/>
      <c r="MRN666" s="91"/>
      <c r="MRO666" s="91"/>
      <c r="MRP666" s="91"/>
      <c r="MRQ666" s="91"/>
      <c r="MRR666" s="91"/>
      <c r="MRS666" s="91"/>
      <c r="MRT666" s="91"/>
      <c r="MRU666" s="91"/>
      <c r="MRV666" s="91"/>
      <c r="MRW666" s="91"/>
      <c r="MRX666" s="91"/>
      <c r="MRY666" s="91"/>
      <c r="MRZ666" s="91"/>
      <c r="MSA666" s="91"/>
      <c r="MSB666" s="91"/>
      <c r="MSC666" s="91"/>
      <c r="MSD666" s="91"/>
      <c r="MSE666" s="91"/>
      <c r="MSF666" s="91"/>
      <c r="MSG666" s="91"/>
      <c r="MSH666" s="91"/>
      <c r="MSI666" s="91"/>
      <c r="MSJ666" s="91"/>
      <c r="MSK666" s="91"/>
      <c r="MSL666" s="91"/>
      <c r="MSM666" s="91"/>
      <c r="MSN666" s="91"/>
      <c r="MSO666" s="91"/>
      <c r="MSP666" s="91"/>
      <c r="MSQ666" s="91"/>
      <c r="MSR666" s="91"/>
      <c r="MSS666" s="91"/>
      <c r="MST666" s="91"/>
      <c r="MSU666" s="91"/>
      <c r="MSV666" s="91"/>
      <c r="MSW666" s="91"/>
      <c r="MSX666" s="91"/>
      <c r="MSY666" s="91"/>
      <c r="MSZ666" s="91"/>
      <c r="MTA666" s="91"/>
      <c r="MTB666" s="91"/>
      <c r="MTC666" s="91"/>
      <c r="MTD666" s="91"/>
      <c r="MTE666" s="91"/>
      <c r="MTF666" s="91"/>
      <c r="MTG666" s="91"/>
      <c r="MTH666" s="91"/>
      <c r="MTI666" s="91"/>
      <c r="MTJ666" s="91"/>
      <c r="MTK666" s="91"/>
      <c r="MTL666" s="91"/>
      <c r="MTM666" s="91"/>
      <c r="MTN666" s="91"/>
      <c r="MTO666" s="91"/>
      <c r="MTP666" s="91"/>
      <c r="MTQ666" s="91"/>
      <c r="MTR666" s="91"/>
      <c r="MTS666" s="91"/>
      <c r="MTT666" s="91"/>
      <c r="MTU666" s="91"/>
      <c r="MTV666" s="91"/>
      <c r="MTW666" s="91"/>
      <c r="MTX666" s="91"/>
      <c r="MTY666" s="91"/>
      <c r="MTZ666" s="91"/>
      <c r="MUA666" s="91"/>
      <c r="MUB666" s="91"/>
      <c r="MUC666" s="91"/>
      <c r="MUD666" s="91"/>
      <c r="MUE666" s="91"/>
      <c r="MUF666" s="91"/>
      <c r="MUG666" s="91"/>
      <c r="MUH666" s="91"/>
      <c r="MUI666" s="91"/>
      <c r="MUJ666" s="91"/>
      <c r="MUK666" s="91"/>
      <c r="MUL666" s="91"/>
      <c r="MUM666" s="91"/>
      <c r="MUN666" s="91"/>
      <c r="MUO666" s="91"/>
      <c r="MUP666" s="91"/>
      <c r="MUQ666" s="91"/>
      <c r="MUR666" s="91"/>
      <c r="MUS666" s="91"/>
      <c r="MUT666" s="91"/>
      <c r="MUU666" s="91"/>
      <c r="MUV666" s="91"/>
      <c r="MUW666" s="91"/>
      <c r="MUX666" s="91"/>
      <c r="MUY666" s="91"/>
      <c r="MUZ666" s="91"/>
      <c r="MVA666" s="91"/>
      <c r="MVB666" s="91"/>
      <c r="MVC666" s="91"/>
      <c r="MVD666" s="91"/>
      <c r="MVE666" s="91"/>
      <c r="MVF666" s="91"/>
      <c r="MVG666" s="91"/>
      <c r="MVH666" s="91"/>
      <c r="MVI666" s="91"/>
      <c r="MVJ666" s="91"/>
      <c r="MVK666" s="91"/>
      <c r="MVL666" s="91"/>
      <c r="MVM666" s="91"/>
      <c r="MVN666" s="91"/>
      <c r="MVO666" s="91"/>
      <c r="MVP666" s="91"/>
      <c r="MVQ666" s="91"/>
      <c r="MVR666" s="91"/>
      <c r="MVS666" s="91"/>
      <c r="MVT666" s="91"/>
      <c r="MVU666" s="91"/>
      <c r="MVV666" s="91"/>
      <c r="MVW666" s="91"/>
      <c r="MVX666" s="91"/>
      <c r="MVY666" s="91"/>
      <c r="MVZ666" s="91"/>
      <c r="MWA666" s="91"/>
      <c r="MWB666" s="91"/>
      <c r="MWC666" s="91"/>
      <c r="MWD666" s="91"/>
      <c r="MWE666" s="91"/>
      <c r="MWF666" s="91"/>
      <c r="MWG666" s="91"/>
      <c r="MWH666" s="91"/>
      <c r="MWI666" s="91"/>
      <c r="MWJ666" s="91"/>
      <c r="MWK666" s="91"/>
      <c r="MWL666" s="91"/>
      <c r="MWM666" s="91"/>
      <c r="MWN666" s="91"/>
      <c r="MWO666" s="91"/>
      <c r="MWP666" s="91"/>
      <c r="MWQ666" s="91"/>
      <c r="MWR666" s="91"/>
      <c r="MWS666" s="91"/>
      <c r="MWT666" s="91"/>
      <c r="MWU666" s="91"/>
      <c r="MWV666" s="91"/>
      <c r="MWW666" s="91"/>
      <c r="MWX666" s="91"/>
      <c r="MWY666" s="91"/>
      <c r="MWZ666" s="91"/>
      <c r="MXA666" s="91"/>
      <c r="MXB666" s="91"/>
      <c r="MXC666" s="91"/>
      <c r="MXD666" s="91"/>
      <c r="MXE666" s="91"/>
      <c r="MXF666" s="91"/>
      <c r="MXG666" s="91"/>
      <c r="MXH666" s="91"/>
      <c r="MXI666" s="91"/>
      <c r="MXJ666" s="91"/>
      <c r="MXK666" s="91"/>
      <c r="MXL666" s="91"/>
      <c r="MXM666" s="91"/>
      <c r="MXN666" s="91"/>
      <c r="MXO666" s="91"/>
      <c r="MXP666" s="91"/>
      <c r="MXQ666" s="91"/>
      <c r="MXR666" s="91"/>
      <c r="MXS666" s="91"/>
      <c r="MXT666" s="91"/>
      <c r="MXU666" s="91"/>
      <c r="MXV666" s="91"/>
      <c r="MXW666" s="91"/>
      <c r="MXX666" s="91"/>
      <c r="MXY666" s="91"/>
      <c r="MXZ666" s="91"/>
      <c r="MYA666" s="91"/>
      <c r="MYB666" s="91"/>
      <c r="MYC666" s="91"/>
      <c r="MYD666" s="91"/>
      <c r="MYE666" s="91"/>
      <c r="MYF666" s="91"/>
      <c r="MYG666" s="91"/>
      <c r="MYH666" s="91"/>
      <c r="MYI666" s="91"/>
      <c r="MYJ666" s="91"/>
      <c r="MYK666" s="91"/>
      <c r="MYL666" s="91"/>
      <c r="MYM666" s="91"/>
      <c r="MYN666" s="91"/>
      <c r="MYO666" s="91"/>
      <c r="MYP666" s="91"/>
      <c r="MYQ666" s="91"/>
      <c r="MYR666" s="91"/>
      <c r="MYS666" s="91"/>
      <c r="MYT666" s="91"/>
      <c r="MYU666" s="91"/>
      <c r="MYV666" s="91"/>
      <c r="MYW666" s="91"/>
      <c r="MYX666" s="91"/>
      <c r="MYY666" s="91"/>
      <c r="MYZ666" s="91"/>
      <c r="MZA666" s="91"/>
      <c r="MZB666" s="91"/>
      <c r="MZC666" s="91"/>
      <c r="MZD666" s="91"/>
      <c r="MZE666" s="91"/>
      <c r="MZF666" s="91"/>
      <c r="MZG666" s="91"/>
      <c r="MZH666" s="91"/>
      <c r="MZI666" s="91"/>
      <c r="MZJ666" s="91"/>
      <c r="MZK666" s="91"/>
      <c r="MZL666" s="91"/>
      <c r="MZM666" s="91"/>
      <c r="MZN666" s="91"/>
      <c r="MZO666" s="91"/>
      <c r="MZP666" s="91"/>
      <c r="MZQ666" s="91"/>
      <c r="MZR666" s="91"/>
      <c r="MZS666" s="91"/>
      <c r="MZT666" s="91"/>
      <c r="MZU666" s="91"/>
      <c r="MZV666" s="91"/>
      <c r="MZW666" s="91"/>
      <c r="MZX666" s="91"/>
      <c r="MZY666" s="91"/>
      <c r="MZZ666" s="91"/>
      <c r="NAA666" s="91"/>
      <c r="NAB666" s="91"/>
      <c r="NAC666" s="91"/>
      <c r="NAD666" s="91"/>
      <c r="NAE666" s="91"/>
      <c r="NAF666" s="91"/>
      <c r="NAG666" s="91"/>
      <c r="NAH666" s="91"/>
      <c r="NAI666" s="91"/>
      <c r="NAJ666" s="91"/>
      <c r="NAK666" s="91"/>
      <c r="NAL666" s="91"/>
      <c r="NAM666" s="91"/>
      <c r="NAN666" s="91"/>
      <c r="NAO666" s="91"/>
      <c r="NAP666" s="91"/>
      <c r="NAQ666" s="91"/>
      <c r="NAR666" s="91"/>
      <c r="NAS666" s="91"/>
      <c r="NAT666" s="91"/>
      <c r="NAU666" s="91"/>
      <c r="NAV666" s="91"/>
      <c r="NAW666" s="91"/>
      <c r="NAX666" s="91"/>
      <c r="NAY666" s="91"/>
      <c r="NAZ666" s="91"/>
      <c r="NBA666" s="91"/>
      <c r="NBB666" s="91"/>
      <c r="NBC666" s="91"/>
      <c r="NBD666" s="91"/>
      <c r="NBE666" s="91"/>
      <c r="NBF666" s="91"/>
      <c r="NBG666" s="91"/>
      <c r="NBH666" s="91"/>
      <c r="NBI666" s="91"/>
      <c r="NBJ666" s="91"/>
      <c r="NBK666" s="91"/>
      <c r="NBL666" s="91"/>
      <c r="NBM666" s="91"/>
      <c r="NBN666" s="91"/>
      <c r="NBO666" s="91"/>
      <c r="NBP666" s="91"/>
      <c r="NBQ666" s="91"/>
      <c r="NBR666" s="91"/>
      <c r="NBS666" s="91"/>
      <c r="NBT666" s="91"/>
      <c r="NBU666" s="91"/>
      <c r="NBV666" s="91"/>
      <c r="NBW666" s="91"/>
      <c r="NBX666" s="91"/>
      <c r="NBY666" s="91"/>
      <c r="NBZ666" s="91"/>
      <c r="NCA666" s="91"/>
      <c r="NCB666" s="91"/>
      <c r="NCC666" s="91"/>
      <c r="NCD666" s="91"/>
      <c r="NCE666" s="91"/>
      <c r="NCF666" s="91"/>
      <c r="NCG666" s="91"/>
      <c r="NCH666" s="91"/>
      <c r="NCI666" s="91"/>
      <c r="NCJ666" s="91"/>
      <c r="NCK666" s="91"/>
      <c r="NCL666" s="91"/>
      <c r="NCM666" s="91"/>
      <c r="NCN666" s="91"/>
      <c r="NCO666" s="91"/>
      <c r="NCP666" s="91"/>
      <c r="NCQ666" s="91"/>
      <c r="NCR666" s="91"/>
      <c r="NCS666" s="91"/>
      <c r="NCT666" s="91"/>
      <c r="NCU666" s="91"/>
      <c r="NCV666" s="91"/>
      <c r="NCW666" s="91"/>
      <c r="NCX666" s="91"/>
      <c r="NCY666" s="91"/>
      <c r="NCZ666" s="91"/>
      <c r="NDA666" s="91"/>
      <c r="NDB666" s="91"/>
      <c r="NDC666" s="91"/>
      <c r="NDD666" s="91"/>
      <c r="NDE666" s="91"/>
      <c r="NDF666" s="91"/>
      <c r="NDG666" s="91"/>
      <c r="NDH666" s="91"/>
      <c r="NDI666" s="91"/>
      <c r="NDJ666" s="91"/>
      <c r="NDK666" s="91"/>
      <c r="NDL666" s="91"/>
      <c r="NDM666" s="91"/>
      <c r="NDN666" s="91"/>
      <c r="NDO666" s="91"/>
      <c r="NDP666" s="91"/>
      <c r="NDQ666" s="91"/>
      <c r="NDR666" s="91"/>
      <c r="NDS666" s="91"/>
      <c r="NDT666" s="91"/>
      <c r="NDU666" s="91"/>
      <c r="NDV666" s="91"/>
      <c r="NDW666" s="91"/>
      <c r="NDX666" s="91"/>
      <c r="NDY666" s="91"/>
      <c r="NDZ666" s="91"/>
      <c r="NEA666" s="91"/>
      <c r="NEB666" s="91"/>
      <c r="NEC666" s="91"/>
      <c r="NED666" s="91"/>
      <c r="NEE666" s="91"/>
      <c r="NEF666" s="91"/>
      <c r="NEG666" s="91"/>
      <c r="NEH666" s="91"/>
      <c r="NEI666" s="91"/>
      <c r="NEJ666" s="91"/>
      <c r="NEK666" s="91"/>
      <c r="NEL666" s="91"/>
      <c r="NEM666" s="91"/>
      <c r="NEN666" s="91"/>
      <c r="NEO666" s="91"/>
      <c r="NEP666" s="91"/>
      <c r="NEQ666" s="91"/>
      <c r="NER666" s="91"/>
      <c r="NES666" s="91"/>
      <c r="NET666" s="91"/>
      <c r="NEU666" s="91"/>
      <c r="NEV666" s="91"/>
      <c r="NEW666" s="91"/>
      <c r="NEX666" s="91"/>
      <c r="NEY666" s="91"/>
      <c r="NEZ666" s="91"/>
      <c r="NFA666" s="91"/>
      <c r="NFB666" s="91"/>
      <c r="NFC666" s="91"/>
      <c r="NFD666" s="91"/>
      <c r="NFE666" s="91"/>
      <c r="NFF666" s="91"/>
      <c r="NFG666" s="91"/>
      <c r="NFH666" s="91"/>
      <c r="NFI666" s="91"/>
      <c r="NFJ666" s="91"/>
      <c r="NFK666" s="91"/>
      <c r="NFL666" s="91"/>
      <c r="NFM666" s="91"/>
      <c r="NFN666" s="91"/>
      <c r="NFO666" s="91"/>
      <c r="NFP666" s="91"/>
      <c r="NFQ666" s="91"/>
      <c r="NFR666" s="91"/>
      <c r="NFS666" s="91"/>
      <c r="NFT666" s="91"/>
      <c r="NFU666" s="91"/>
      <c r="NFV666" s="91"/>
      <c r="NFW666" s="91"/>
      <c r="NFX666" s="91"/>
      <c r="NFY666" s="91"/>
      <c r="NFZ666" s="91"/>
      <c r="NGA666" s="91"/>
      <c r="NGB666" s="91"/>
      <c r="NGC666" s="91"/>
      <c r="NGD666" s="91"/>
      <c r="NGE666" s="91"/>
      <c r="NGF666" s="91"/>
      <c r="NGG666" s="91"/>
      <c r="NGH666" s="91"/>
      <c r="NGI666" s="91"/>
      <c r="NGJ666" s="91"/>
      <c r="NGK666" s="91"/>
      <c r="NGL666" s="91"/>
      <c r="NGM666" s="91"/>
      <c r="NGN666" s="91"/>
      <c r="NGO666" s="91"/>
      <c r="NGP666" s="91"/>
      <c r="NGQ666" s="91"/>
      <c r="NGR666" s="91"/>
      <c r="NGS666" s="91"/>
      <c r="NGT666" s="91"/>
      <c r="NGU666" s="91"/>
      <c r="NGV666" s="91"/>
      <c r="NGW666" s="91"/>
      <c r="NGX666" s="91"/>
      <c r="NGY666" s="91"/>
      <c r="NGZ666" s="91"/>
      <c r="NHA666" s="91"/>
      <c r="NHB666" s="91"/>
      <c r="NHC666" s="91"/>
      <c r="NHD666" s="91"/>
      <c r="NHE666" s="91"/>
      <c r="NHF666" s="91"/>
      <c r="NHG666" s="91"/>
      <c r="NHH666" s="91"/>
      <c r="NHI666" s="91"/>
      <c r="NHJ666" s="91"/>
      <c r="NHK666" s="91"/>
      <c r="NHL666" s="91"/>
      <c r="NHM666" s="91"/>
      <c r="NHN666" s="91"/>
      <c r="NHO666" s="91"/>
      <c r="NHP666" s="91"/>
      <c r="NHQ666" s="91"/>
      <c r="NHR666" s="91"/>
      <c r="NHS666" s="91"/>
      <c r="NHT666" s="91"/>
      <c r="NHU666" s="91"/>
      <c r="NHV666" s="91"/>
      <c r="NHW666" s="91"/>
      <c r="NHX666" s="91"/>
      <c r="NHY666" s="91"/>
      <c r="NHZ666" s="91"/>
      <c r="NIA666" s="91"/>
      <c r="NIB666" s="91"/>
      <c r="NIC666" s="91"/>
      <c r="NID666" s="91"/>
      <c r="NIE666" s="91"/>
      <c r="NIF666" s="91"/>
      <c r="NIG666" s="91"/>
      <c r="NIH666" s="91"/>
      <c r="NII666" s="91"/>
      <c r="NIJ666" s="91"/>
      <c r="NIK666" s="91"/>
      <c r="NIL666" s="91"/>
      <c r="NIM666" s="91"/>
      <c r="NIN666" s="91"/>
      <c r="NIO666" s="91"/>
      <c r="NIP666" s="91"/>
      <c r="NIQ666" s="91"/>
      <c r="NIR666" s="91"/>
      <c r="NIS666" s="91"/>
      <c r="NIT666" s="91"/>
      <c r="NIU666" s="91"/>
      <c r="NIV666" s="91"/>
      <c r="NIW666" s="91"/>
      <c r="NIX666" s="91"/>
      <c r="NIY666" s="91"/>
      <c r="NIZ666" s="91"/>
      <c r="NJA666" s="91"/>
      <c r="NJB666" s="91"/>
      <c r="NJC666" s="91"/>
      <c r="NJD666" s="91"/>
      <c r="NJE666" s="91"/>
      <c r="NJF666" s="91"/>
      <c r="NJG666" s="91"/>
      <c r="NJH666" s="91"/>
      <c r="NJI666" s="91"/>
      <c r="NJJ666" s="91"/>
      <c r="NJK666" s="91"/>
      <c r="NJL666" s="91"/>
      <c r="NJM666" s="91"/>
      <c r="NJN666" s="91"/>
      <c r="NJO666" s="91"/>
      <c r="NJP666" s="91"/>
      <c r="NJQ666" s="91"/>
      <c r="NJR666" s="91"/>
      <c r="NJS666" s="91"/>
      <c r="NJT666" s="91"/>
      <c r="NJU666" s="91"/>
      <c r="NJV666" s="91"/>
      <c r="NJW666" s="91"/>
      <c r="NJX666" s="91"/>
      <c r="NJY666" s="91"/>
      <c r="NJZ666" s="91"/>
      <c r="NKA666" s="91"/>
      <c r="NKB666" s="91"/>
      <c r="NKC666" s="91"/>
      <c r="NKD666" s="91"/>
      <c r="NKE666" s="91"/>
      <c r="NKF666" s="91"/>
      <c r="NKG666" s="91"/>
      <c r="NKH666" s="91"/>
      <c r="NKI666" s="91"/>
      <c r="NKJ666" s="91"/>
      <c r="NKK666" s="91"/>
      <c r="NKL666" s="91"/>
      <c r="NKM666" s="91"/>
      <c r="NKN666" s="91"/>
      <c r="NKO666" s="91"/>
      <c r="NKP666" s="91"/>
      <c r="NKQ666" s="91"/>
      <c r="NKR666" s="91"/>
      <c r="NKS666" s="91"/>
      <c r="NKT666" s="91"/>
      <c r="NKU666" s="91"/>
      <c r="NKV666" s="91"/>
      <c r="NKW666" s="91"/>
      <c r="NKX666" s="91"/>
      <c r="NKY666" s="91"/>
      <c r="NKZ666" s="91"/>
      <c r="NLA666" s="91"/>
      <c r="NLB666" s="91"/>
      <c r="NLC666" s="91"/>
      <c r="NLD666" s="91"/>
      <c r="NLE666" s="91"/>
      <c r="NLF666" s="91"/>
      <c r="NLG666" s="91"/>
      <c r="NLH666" s="91"/>
      <c r="NLI666" s="91"/>
      <c r="NLJ666" s="91"/>
      <c r="NLK666" s="91"/>
      <c r="NLL666" s="91"/>
      <c r="NLM666" s="91"/>
      <c r="NLN666" s="91"/>
      <c r="NLO666" s="91"/>
      <c r="NLP666" s="91"/>
      <c r="NLQ666" s="91"/>
      <c r="NLR666" s="91"/>
      <c r="NLS666" s="91"/>
      <c r="NLT666" s="91"/>
      <c r="NLU666" s="91"/>
      <c r="NLV666" s="91"/>
      <c r="NLW666" s="91"/>
      <c r="NLX666" s="91"/>
      <c r="NLY666" s="91"/>
      <c r="NLZ666" s="91"/>
      <c r="NMA666" s="91"/>
      <c r="NMB666" s="91"/>
      <c r="NMC666" s="91"/>
      <c r="NMD666" s="91"/>
      <c r="NME666" s="91"/>
      <c r="NMF666" s="91"/>
      <c r="NMG666" s="91"/>
      <c r="NMH666" s="91"/>
      <c r="NMI666" s="91"/>
      <c r="NMJ666" s="91"/>
      <c r="NMK666" s="91"/>
      <c r="NML666" s="91"/>
      <c r="NMM666" s="91"/>
      <c r="NMN666" s="91"/>
      <c r="NMO666" s="91"/>
      <c r="NMP666" s="91"/>
      <c r="NMQ666" s="91"/>
      <c r="NMR666" s="91"/>
      <c r="NMS666" s="91"/>
      <c r="NMT666" s="91"/>
      <c r="NMU666" s="91"/>
      <c r="NMV666" s="91"/>
      <c r="NMW666" s="91"/>
      <c r="NMX666" s="91"/>
      <c r="NMY666" s="91"/>
      <c r="NMZ666" s="91"/>
      <c r="NNA666" s="91"/>
      <c r="NNB666" s="91"/>
      <c r="NNC666" s="91"/>
      <c r="NND666" s="91"/>
      <c r="NNE666" s="91"/>
      <c r="NNF666" s="91"/>
      <c r="NNG666" s="91"/>
      <c r="NNH666" s="91"/>
      <c r="NNI666" s="91"/>
      <c r="NNJ666" s="91"/>
      <c r="NNK666" s="91"/>
      <c r="NNL666" s="91"/>
      <c r="NNM666" s="91"/>
      <c r="NNN666" s="91"/>
      <c r="NNO666" s="91"/>
      <c r="NNP666" s="91"/>
      <c r="NNQ666" s="91"/>
      <c r="NNR666" s="91"/>
      <c r="NNS666" s="91"/>
      <c r="NNT666" s="91"/>
      <c r="NNU666" s="91"/>
      <c r="NNV666" s="91"/>
      <c r="NNW666" s="91"/>
      <c r="NNX666" s="91"/>
      <c r="NNY666" s="91"/>
      <c r="NNZ666" s="91"/>
      <c r="NOA666" s="91"/>
      <c r="NOB666" s="91"/>
      <c r="NOC666" s="91"/>
      <c r="NOD666" s="91"/>
      <c r="NOE666" s="91"/>
      <c r="NOF666" s="91"/>
      <c r="NOG666" s="91"/>
      <c r="NOH666" s="91"/>
      <c r="NOI666" s="91"/>
      <c r="NOJ666" s="91"/>
      <c r="NOK666" s="91"/>
      <c r="NOL666" s="91"/>
      <c r="NOM666" s="91"/>
      <c r="NON666" s="91"/>
      <c r="NOO666" s="91"/>
      <c r="NOP666" s="91"/>
      <c r="NOQ666" s="91"/>
      <c r="NOR666" s="91"/>
      <c r="NOS666" s="91"/>
      <c r="NOT666" s="91"/>
      <c r="NOU666" s="91"/>
      <c r="NOV666" s="91"/>
      <c r="NOW666" s="91"/>
      <c r="NOX666" s="91"/>
      <c r="NOY666" s="91"/>
      <c r="NOZ666" s="91"/>
      <c r="NPA666" s="91"/>
      <c r="NPB666" s="91"/>
      <c r="NPC666" s="91"/>
      <c r="NPD666" s="91"/>
      <c r="NPE666" s="91"/>
      <c r="NPF666" s="91"/>
      <c r="NPG666" s="91"/>
      <c r="NPH666" s="91"/>
      <c r="NPI666" s="91"/>
      <c r="NPJ666" s="91"/>
      <c r="NPK666" s="91"/>
      <c r="NPL666" s="91"/>
      <c r="NPM666" s="91"/>
      <c r="NPN666" s="91"/>
      <c r="NPO666" s="91"/>
      <c r="NPP666" s="91"/>
      <c r="NPQ666" s="91"/>
      <c r="NPR666" s="91"/>
      <c r="NPS666" s="91"/>
      <c r="NPT666" s="91"/>
      <c r="NPU666" s="91"/>
      <c r="NPV666" s="91"/>
      <c r="NPW666" s="91"/>
      <c r="NPX666" s="91"/>
      <c r="NPY666" s="91"/>
      <c r="NPZ666" s="91"/>
      <c r="NQA666" s="91"/>
      <c r="NQB666" s="91"/>
      <c r="NQC666" s="91"/>
      <c r="NQD666" s="91"/>
      <c r="NQE666" s="91"/>
      <c r="NQF666" s="91"/>
      <c r="NQG666" s="91"/>
      <c r="NQH666" s="91"/>
      <c r="NQI666" s="91"/>
      <c r="NQJ666" s="91"/>
      <c r="NQK666" s="91"/>
      <c r="NQL666" s="91"/>
      <c r="NQM666" s="91"/>
      <c r="NQN666" s="91"/>
      <c r="NQO666" s="91"/>
      <c r="NQP666" s="91"/>
      <c r="NQQ666" s="91"/>
      <c r="NQR666" s="91"/>
      <c r="NQS666" s="91"/>
      <c r="NQT666" s="91"/>
      <c r="NQU666" s="91"/>
      <c r="NQV666" s="91"/>
      <c r="NQW666" s="91"/>
      <c r="NQX666" s="91"/>
      <c r="NQY666" s="91"/>
      <c r="NQZ666" s="91"/>
      <c r="NRA666" s="91"/>
      <c r="NRB666" s="91"/>
      <c r="NRC666" s="91"/>
      <c r="NRD666" s="91"/>
      <c r="NRE666" s="91"/>
      <c r="NRF666" s="91"/>
      <c r="NRG666" s="91"/>
      <c r="NRH666" s="91"/>
      <c r="NRI666" s="91"/>
      <c r="NRJ666" s="91"/>
      <c r="NRK666" s="91"/>
      <c r="NRL666" s="91"/>
      <c r="NRM666" s="91"/>
      <c r="NRN666" s="91"/>
      <c r="NRO666" s="91"/>
      <c r="NRP666" s="91"/>
      <c r="NRQ666" s="91"/>
      <c r="NRR666" s="91"/>
      <c r="NRS666" s="91"/>
      <c r="NRT666" s="91"/>
      <c r="NRU666" s="91"/>
      <c r="NRV666" s="91"/>
      <c r="NRW666" s="91"/>
      <c r="NRX666" s="91"/>
      <c r="NRY666" s="91"/>
      <c r="NRZ666" s="91"/>
      <c r="NSA666" s="91"/>
      <c r="NSB666" s="91"/>
      <c r="NSC666" s="91"/>
      <c r="NSD666" s="91"/>
      <c r="NSE666" s="91"/>
      <c r="NSF666" s="91"/>
      <c r="NSG666" s="91"/>
      <c r="NSH666" s="91"/>
      <c r="NSI666" s="91"/>
      <c r="NSJ666" s="91"/>
      <c r="NSK666" s="91"/>
      <c r="NSL666" s="91"/>
      <c r="NSM666" s="91"/>
      <c r="NSN666" s="91"/>
      <c r="NSO666" s="91"/>
      <c r="NSP666" s="91"/>
      <c r="NSQ666" s="91"/>
      <c r="NSR666" s="91"/>
      <c r="NSS666" s="91"/>
      <c r="NST666" s="91"/>
      <c r="NSU666" s="91"/>
      <c r="NSV666" s="91"/>
      <c r="NSW666" s="91"/>
      <c r="NSX666" s="91"/>
      <c r="NSY666" s="91"/>
      <c r="NSZ666" s="91"/>
      <c r="NTA666" s="91"/>
      <c r="NTB666" s="91"/>
      <c r="NTC666" s="91"/>
      <c r="NTD666" s="91"/>
      <c r="NTE666" s="91"/>
      <c r="NTF666" s="91"/>
      <c r="NTG666" s="91"/>
      <c r="NTH666" s="91"/>
      <c r="NTI666" s="91"/>
      <c r="NTJ666" s="91"/>
      <c r="NTK666" s="91"/>
      <c r="NTL666" s="91"/>
      <c r="NTM666" s="91"/>
      <c r="NTN666" s="91"/>
      <c r="NTO666" s="91"/>
      <c r="NTP666" s="91"/>
      <c r="NTQ666" s="91"/>
      <c r="NTR666" s="91"/>
      <c r="NTS666" s="91"/>
      <c r="NTT666" s="91"/>
      <c r="NTU666" s="91"/>
      <c r="NTV666" s="91"/>
      <c r="NTW666" s="91"/>
      <c r="NTX666" s="91"/>
      <c r="NTY666" s="91"/>
      <c r="NTZ666" s="91"/>
      <c r="NUA666" s="91"/>
      <c r="NUB666" s="91"/>
      <c r="NUC666" s="91"/>
      <c r="NUD666" s="91"/>
      <c r="NUE666" s="91"/>
      <c r="NUF666" s="91"/>
      <c r="NUG666" s="91"/>
      <c r="NUH666" s="91"/>
      <c r="NUI666" s="91"/>
      <c r="NUJ666" s="91"/>
      <c r="NUK666" s="91"/>
      <c r="NUL666" s="91"/>
      <c r="NUM666" s="91"/>
      <c r="NUN666" s="91"/>
      <c r="NUO666" s="91"/>
      <c r="NUP666" s="91"/>
      <c r="NUQ666" s="91"/>
      <c r="NUR666" s="91"/>
      <c r="NUS666" s="91"/>
      <c r="NUT666" s="91"/>
      <c r="NUU666" s="91"/>
      <c r="NUV666" s="91"/>
      <c r="NUW666" s="91"/>
      <c r="NUX666" s="91"/>
      <c r="NUY666" s="91"/>
      <c r="NUZ666" s="91"/>
      <c r="NVA666" s="91"/>
      <c r="NVB666" s="91"/>
      <c r="NVC666" s="91"/>
      <c r="NVD666" s="91"/>
      <c r="NVE666" s="91"/>
      <c r="NVF666" s="91"/>
      <c r="NVG666" s="91"/>
      <c r="NVH666" s="91"/>
      <c r="NVI666" s="91"/>
      <c r="NVJ666" s="91"/>
      <c r="NVK666" s="91"/>
      <c r="NVL666" s="91"/>
      <c r="NVM666" s="91"/>
      <c r="NVN666" s="91"/>
      <c r="NVO666" s="91"/>
      <c r="NVP666" s="91"/>
      <c r="NVQ666" s="91"/>
      <c r="NVR666" s="91"/>
      <c r="NVS666" s="91"/>
      <c r="NVT666" s="91"/>
      <c r="NVU666" s="91"/>
      <c r="NVV666" s="91"/>
      <c r="NVW666" s="91"/>
      <c r="NVX666" s="91"/>
      <c r="NVY666" s="91"/>
      <c r="NVZ666" s="91"/>
      <c r="NWA666" s="91"/>
      <c r="NWB666" s="91"/>
      <c r="NWC666" s="91"/>
      <c r="NWD666" s="91"/>
      <c r="NWE666" s="91"/>
      <c r="NWF666" s="91"/>
      <c r="NWG666" s="91"/>
      <c r="NWH666" s="91"/>
      <c r="NWI666" s="91"/>
      <c r="NWJ666" s="91"/>
      <c r="NWK666" s="91"/>
      <c r="NWL666" s="91"/>
      <c r="NWM666" s="91"/>
      <c r="NWN666" s="91"/>
      <c r="NWO666" s="91"/>
      <c r="NWP666" s="91"/>
      <c r="NWQ666" s="91"/>
      <c r="NWR666" s="91"/>
      <c r="NWS666" s="91"/>
      <c r="NWT666" s="91"/>
      <c r="NWU666" s="91"/>
      <c r="NWV666" s="91"/>
      <c r="NWW666" s="91"/>
      <c r="NWX666" s="91"/>
      <c r="NWY666" s="91"/>
      <c r="NWZ666" s="91"/>
      <c r="NXA666" s="91"/>
      <c r="NXB666" s="91"/>
      <c r="NXC666" s="91"/>
      <c r="NXD666" s="91"/>
      <c r="NXE666" s="91"/>
      <c r="NXF666" s="91"/>
      <c r="NXG666" s="91"/>
      <c r="NXH666" s="91"/>
      <c r="NXI666" s="91"/>
      <c r="NXJ666" s="91"/>
      <c r="NXK666" s="91"/>
      <c r="NXL666" s="91"/>
      <c r="NXM666" s="91"/>
      <c r="NXN666" s="91"/>
      <c r="NXO666" s="91"/>
      <c r="NXP666" s="91"/>
      <c r="NXQ666" s="91"/>
      <c r="NXR666" s="91"/>
      <c r="NXS666" s="91"/>
      <c r="NXT666" s="91"/>
      <c r="NXU666" s="91"/>
      <c r="NXV666" s="91"/>
      <c r="NXW666" s="91"/>
      <c r="NXX666" s="91"/>
      <c r="NXY666" s="91"/>
      <c r="NXZ666" s="91"/>
      <c r="NYA666" s="91"/>
      <c r="NYB666" s="91"/>
      <c r="NYC666" s="91"/>
      <c r="NYD666" s="91"/>
      <c r="NYE666" s="91"/>
      <c r="NYF666" s="91"/>
      <c r="NYG666" s="91"/>
      <c r="NYH666" s="91"/>
      <c r="NYI666" s="91"/>
      <c r="NYJ666" s="91"/>
      <c r="NYK666" s="91"/>
      <c r="NYL666" s="91"/>
      <c r="NYM666" s="91"/>
      <c r="NYN666" s="91"/>
      <c r="NYO666" s="91"/>
      <c r="NYP666" s="91"/>
      <c r="NYQ666" s="91"/>
      <c r="NYR666" s="91"/>
      <c r="NYS666" s="91"/>
      <c r="NYT666" s="91"/>
      <c r="NYU666" s="91"/>
      <c r="NYV666" s="91"/>
      <c r="NYW666" s="91"/>
      <c r="NYX666" s="91"/>
      <c r="NYY666" s="91"/>
      <c r="NYZ666" s="91"/>
      <c r="NZA666" s="91"/>
      <c r="NZB666" s="91"/>
      <c r="NZC666" s="91"/>
      <c r="NZD666" s="91"/>
      <c r="NZE666" s="91"/>
      <c r="NZF666" s="91"/>
      <c r="NZG666" s="91"/>
      <c r="NZH666" s="91"/>
      <c r="NZI666" s="91"/>
      <c r="NZJ666" s="91"/>
      <c r="NZK666" s="91"/>
      <c r="NZL666" s="91"/>
      <c r="NZM666" s="91"/>
      <c r="NZN666" s="91"/>
      <c r="NZO666" s="91"/>
      <c r="NZP666" s="91"/>
      <c r="NZQ666" s="91"/>
      <c r="NZR666" s="91"/>
      <c r="NZS666" s="91"/>
      <c r="NZT666" s="91"/>
      <c r="NZU666" s="91"/>
      <c r="NZV666" s="91"/>
      <c r="NZW666" s="91"/>
      <c r="NZX666" s="91"/>
      <c r="NZY666" s="91"/>
      <c r="NZZ666" s="91"/>
      <c r="OAA666" s="91"/>
      <c r="OAB666" s="91"/>
      <c r="OAC666" s="91"/>
      <c r="OAD666" s="91"/>
      <c r="OAE666" s="91"/>
      <c r="OAF666" s="91"/>
      <c r="OAG666" s="91"/>
      <c r="OAH666" s="91"/>
      <c r="OAI666" s="91"/>
      <c r="OAJ666" s="91"/>
      <c r="OAK666" s="91"/>
      <c r="OAL666" s="91"/>
      <c r="OAM666" s="91"/>
      <c r="OAN666" s="91"/>
      <c r="OAO666" s="91"/>
      <c r="OAP666" s="91"/>
      <c r="OAQ666" s="91"/>
      <c r="OAR666" s="91"/>
      <c r="OAS666" s="91"/>
      <c r="OAT666" s="91"/>
      <c r="OAU666" s="91"/>
      <c r="OAV666" s="91"/>
      <c r="OAW666" s="91"/>
      <c r="OAX666" s="91"/>
      <c r="OAY666" s="91"/>
      <c r="OAZ666" s="91"/>
      <c r="OBA666" s="91"/>
      <c r="OBB666" s="91"/>
      <c r="OBC666" s="91"/>
      <c r="OBD666" s="91"/>
      <c r="OBE666" s="91"/>
      <c r="OBF666" s="91"/>
      <c r="OBG666" s="91"/>
      <c r="OBH666" s="91"/>
      <c r="OBI666" s="91"/>
      <c r="OBJ666" s="91"/>
      <c r="OBK666" s="91"/>
      <c r="OBL666" s="91"/>
      <c r="OBM666" s="91"/>
      <c r="OBN666" s="91"/>
      <c r="OBO666" s="91"/>
      <c r="OBP666" s="91"/>
      <c r="OBQ666" s="91"/>
      <c r="OBR666" s="91"/>
      <c r="OBS666" s="91"/>
      <c r="OBT666" s="91"/>
      <c r="OBU666" s="91"/>
      <c r="OBV666" s="91"/>
      <c r="OBW666" s="91"/>
      <c r="OBX666" s="91"/>
      <c r="OBY666" s="91"/>
      <c r="OBZ666" s="91"/>
      <c r="OCA666" s="91"/>
      <c r="OCB666" s="91"/>
      <c r="OCC666" s="91"/>
      <c r="OCD666" s="91"/>
      <c r="OCE666" s="91"/>
      <c r="OCF666" s="91"/>
      <c r="OCG666" s="91"/>
      <c r="OCH666" s="91"/>
      <c r="OCI666" s="91"/>
      <c r="OCJ666" s="91"/>
      <c r="OCK666" s="91"/>
      <c r="OCL666" s="91"/>
      <c r="OCM666" s="91"/>
      <c r="OCN666" s="91"/>
      <c r="OCO666" s="91"/>
      <c r="OCP666" s="91"/>
      <c r="OCQ666" s="91"/>
      <c r="OCR666" s="91"/>
      <c r="OCS666" s="91"/>
      <c r="OCT666" s="91"/>
      <c r="OCU666" s="91"/>
      <c r="OCV666" s="91"/>
      <c r="OCW666" s="91"/>
      <c r="OCX666" s="91"/>
      <c r="OCY666" s="91"/>
      <c r="OCZ666" s="91"/>
      <c r="ODA666" s="91"/>
      <c r="ODB666" s="91"/>
      <c r="ODC666" s="91"/>
      <c r="ODD666" s="91"/>
      <c r="ODE666" s="91"/>
      <c r="ODF666" s="91"/>
      <c r="ODG666" s="91"/>
      <c r="ODH666" s="91"/>
      <c r="ODI666" s="91"/>
      <c r="ODJ666" s="91"/>
      <c r="ODK666" s="91"/>
      <c r="ODL666" s="91"/>
      <c r="ODM666" s="91"/>
      <c r="ODN666" s="91"/>
      <c r="ODO666" s="91"/>
      <c r="ODP666" s="91"/>
      <c r="ODQ666" s="91"/>
      <c r="ODR666" s="91"/>
      <c r="ODS666" s="91"/>
      <c r="ODT666" s="91"/>
      <c r="ODU666" s="91"/>
      <c r="ODV666" s="91"/>
      <c r="ODW666" s="91"/>
      <c r="ODX666" s="91"/>
      <c r="ODY666" s="91"/>
      <c r="ODZ666" s="91"/>
      <c r="OEA666" s="91"/>
      <c r="OEB666" s="91"/>
      <c r="OEC666" s="91"/>
      <c r="OED666" s="91"/>
      <c r="OEE666" s="91"/>
      <c r="OEF666" s="91"/>
      <c r="OEG666" s="91"/>
      <c r="OEH666" s="91"/>
      <c r="OEI666" s="91"/>
      <c r="OEJ666" s="91"/>
      <c r="OEK666" s="91"/>
      <c r="OEL666" s="91"/>
      <c r="OEM666" s="91"/>
      <c r="OEN666" s="91"/>
      <c r="OEO666" s="91"/>
      <c r="OEP666" s="91"/>
      <c r="OEQ666" s="91"/>
      <c r="OER666" s="91"/>
      <c r="OES666" s="91"/>
      <c r="OET666" s="91"/>
      <c r="OEU666" s="91"/>
      <c r="OEV666" s="91"/>
      <c r="OEW666" s="91"/>
      <c r="OEX666" s="91"/>
      <c r="OEY666" s="91"/>
      <c r="OEZ666" s="91"/>
      <c r="OFA666" s="91"/>
      <c r="OFB666" s="91"/>
      <c r="OFC666" s="91"/>
      <c r="OFD666" s="91"/>
      <c r="OFE666" s="91"/>
      <c r="OFF666" s="91"/>
      <c r="OFG666" s="91"/>
      <c r="OFH666" s="91"/>
      <c r="OFI666" s="91"/>
      <c r="OFJ666" s="91"/>
      <c r="OFK666" s="91"/>
      <c r="OFL666" s="91"/>
      <c r="OFM666" s="91"/>
      <c r="OFN666" s="91"/>
      <c r="OFO666" s="91"/>
      <c r="OFP666" s="91"/>
      <c r="OFQ666" s="91"/>
      <c r="OFR666" s="91"/>
      <c r="OFS666" s="91"/>
      <c r="OFT666" s="91"/>
      <c r="OFU666" s="91"/>
      <c r="OFV666" s="91"/>
      <c r="OFW666" s="91"/>
      <c r="OFX666" s="91"/>
      <c r="OFY666" s="91"/>
      <c r="OFZ666" s="91"/>
      <c r="OGA666" s="91"/>
      <c r="OGB666" s="91"/>
      <c r="OGC666" s="91"/>
      <c r="OGD666" s="91"/>
      <c r="OGE666" s="91"/>
      <c r="OGF666" s="91"/>
      <c r="OGG666" s="91"/>
      <c r="OGH666" s="91"/>
      <c r="OGI666" s="91"/>
      <c r="OGJ666" s="91"/>
      <c r="OGK666" s="91"/>
      <c r="OGL666" s="91"/>
      <c r="OGM666" s="91"/>
      <c r="OGN666" s="91"/>
      <c r="OGO666" s="91"/>
      <c r="OGP666" s="91"/>
      <c r="OGQ666" s="91"/>
      <c r="OGR666" s="91"/>
      <c r="OGS666" s="91"/>
      <c r="OGT666" s="91"/>
      <c r="OGU666" s="91"/>
      <c r="OGV666" s="91"/>
      <c r="OGW666" s="91"/>
      <c r="OGX666" s="91"/>
      <c r="OGY666" s="91"/>
      <c r="OGZ666" s="91"/>
      <c r="OHA666" s="91"/>
      <c r="OHB666" s="91"/>
      <c r="OHC666" s="91"/>
      <c r="OHD666" s="91"/>
      <c r="OHE666" s="91"/>
      <c r="OHF666" s="91"/>
      <c r="OHG666" s="91"/>
      <c r="OHH666" s="91"/>
      <c r="OHI666" s="91"/>
      <c r="OHJ666" s="91"/>
      <c r="OHK666" s="91"/>
      <c r="OHL666" s="91"/>
      <c r="OHM666" s="91"/>
      <c r="OHN666" s="91"/>
      <c r="OHO666" s="91"/>
      <c r="OHP666" s="91"/>
      <c r="OHQ666" s="91"/>
      <c r="OHR666" s="91"/>
      <c r="OHS666" s="91"/>
      <c r="OHT666" s="91"/>
      <c r="OHU666" s="91"/>
      <c r="OHV666" s="91"/>
      <c r="OHW666" s="91"/>
      <c r="OHX666" s="91"/>
      <c r="OHY666" s="91"/>
      <c r="OHZ666" s="91"/>
      <c r="OIA666" s="91"/>
      <c r="OIB666" s="91"/>
      <c r="OIC666" s="91"/>
      <c r="OID666" s="91"/>
      <c r="OIE666" s="91"/>
      <c r="OIF666" s="91"/>
      <c r="OIG666" s="91"/>
      <c r="OIH666" s="91"/>
      <c r="OII666" s="91"/>
      <c r="OIJ666" s="91"/>
      <c r="OIK666" s="91"/>
      <c r="OIL666" s="91"/>
      <c r="OIM666" s="91"/>
      <c r="OIN666" s="91"/>
      <c r="OIO666" s="91"/>
      <c r="OIP666" s="91"/>
      <c r="OIQ666" s="91"/>
      <c r="OIR666" s="91"/>
      <c r="OIS666" s="91"/>
      <c r="OIT666" s="91"/>
      <c r="OIU666" s="91"/>
      <c r="OIV666" s="91"/>
      <c r="OIW666" s="91"/>
      <c r="OIX666" s="91"/>
      <c r="OIY666" s="91"/>
      <c r="OIZ666" s="91"/>
      <c r="OJA666" s="91"/>
      <c r="OJB666" s="91"/>
      <c r="OJC666" s="91"/>
      <c r="OJD666" s="91"/>
      <c r="OJE666" s="91"/>
      <c r="OJF666" s="91"/>
      <c r="OJG666" s="91"/>
      <c r="OJH666" s="91"/>
      <c r="OJI666" s="91"/>
      <c r="OJJ666" s="91"/>
      <c r="OJK666" s="91"/>
      <c r="OJL666" s="91"/>
      <c r="OJM666" s="91"/>
      <c r="OJN666" s="91"/>
      <c r="OJO666" s="91"/>
      <c r="OJP666" s="91"/>
      <c r="OJQ666" s="91"/>
      <c r="OJR666" s="91"/>
      <c r="OJS666" s="91"/>
      <c r="OJT666" s="91"/>
      <c r="OJU666" s="91"/>
      <c r="OJV666" s="91"/>
      <c r="OJW666" s="91"/>
      <c r="OJX666" s="91"/>
      <c r="OJY666" s="91"/>
      <c r="OJZ666" s="91"/>
      <c r="OKA666" s="91"/>
      <c r="OKB666" s="91"/>
      <c r="OKC666" s="91"/>
      <c r="OKD666" s="91"/>
      <c r="OKE666" s="91"/>
      <c r="OKF666" s="91"/>
      <c r="OKG666" s="91"/>
      <c r="OKH666" s="91"/>
      <c r="OKI666" s="91"/>
      <c r="OKJ666" s="91"/>
      <c r="OKK666" s="91"/>
      <c r="OKL666" s="91"/>
      <c r="OKM666" s="91"/>
      <c r="OKN666" s="91"/>
      <c r="OKO666" s="91"/>
      <c r="OKP666" s="91"/>
      <c r="OKQ666" s="91"/>
      <c r="OKR666" s="91"/>
      <c r="OKS666" s="91"/>
      <c r="OKT666" s="91"/>
      <c r="OKU666" s="91"/>
      <c r="OKV666" s="91"/>
      <c r="OKW666" s="91"/>
      <c r="OKX666" s="91"/>
      <c r="OKY666" s="91"/>
      <c r="OKZ666" s="91"/>
      <c r="OLA666" s="91"/>
      <c r="OLB666" s="91"/>
      <c r="OLC666" s="91"/>
      <c r="OLD666" s="91"/>
      <c r="OLE666" s="91"/>
      <c r="OLF666" s="91"/>
      <c r="OLG666" s="91"/>
      <c r="OLH666" s="91"/>
      <c r="OLI666" s="91"/>
      <c r="OLJ666" s="91"/>
      <c r="OLK666" s="91"/>
      <c r="OLL666" s="91"/>
      <c r="OLM666" s="91"/>
      <c r="OLN666" s="91"/>
      <c r="OLO666" s="91"/>
      <c r="OLP666" s="91"/>
      <c r="OLQ666" s="91"/>
      <c r="OLR666" s="91"/>
      <c r="OLS666" s="91"/>
      <c r="OLT666" s="91"/>
      <c r="OLU666" s="91"/>
      <c r="OLV666" s="91"/>
      <c r="OLW666" s="91"/>
      <c r="OLX666" s="91"/>
      <c r="OLY666" s="91"/>
      <c r="OLZ666" s="91"/>
      <c r="OMA666" s="91"/>
      <c r="OMB666" s="91"/>
      <c r="OMC666" s="91"/>
      <c r="OMD666" s="91"/>
      <c r="OME666" s="91"/>
      <c r="OMF666" s="91"/>
      <c r="OMG666" s="91"/>
      <c r="OMH666" s="91"/>
      <c r="OMI666" s="91"/>
      <c r="OMJ666" s="91"/>
      <c r="OMK666" s="91"/>
      <c r="OML666" s="91"/>
      <c r="OMM666" s="91"/>
      <c r="OMN666" s="91"/>
      <c r="OMO666" s="91"/>
      <c r="OMP666" s="91"/>
      <c r="OMQ666" s="91"/>
      <c r="OMR666" s="91"/>
      <c r="OMS666" s="91"/>
      <c r="OMT666" s="91"/>
      <c r="OMU666" s="91"/>
      <c r="OMV666" s="91"/>
      <c r="OMW666" s="91"/>
      <c r="OMX666" s="91"/>
      <c r="OMY666" s="91"/>
      <c r="OMZ666" s="91"/>
      <c r="ONA666" s="91"/>
      <c r="ONB666" s="91"/>
      <c r="ONC666" s="91"/>
      <c r="OND666" s="91"/>
      <c r="ONE666" s="91"/>
      <c r="ONF666" s="91"/>
      <c r="ONG666" s="91"/>
      <c r="ONH666" s="91"/>
      <c r="ONI666" s="91"/>
      <c r="ONJ666" s="91"/>
      <c r="ONK666" s="91"/>
      <c r="ONL666" s="91"/>
      <c r="ONM666" s="91"/>
      <c r="ONN666" s="91"/>
      <c r="ONO666" s="91"/>
      <c r="ONP666" s="91"/>
      <c r="ONQ666" s="91"/>
      <c r="ONR666" s="91"/>
      <c r="ONS666" s="91"/>
      <c r="ONT666" s="91"/>
      <c r="ONU666" s="91"/>
      <c r="ONV666" s="91"/>
      <c r="ONW666" s="91"/>
      <c r="ONX666" s="91"/>
      <c r="ONY666" s="91"/>
      <c r="ONZ666" s="91"/>
      <c r="OOA666" s="91"/>
      <c r="OOB666" s="91"/>
      <c r="OOC666" s="91"/>
      <c r="OOD666" s="91"/>
      <c r="OOE666" s="91"/>
      <c r="OOF666" s="91"/>
      <c r="OOG666" s="91"/>
      <c r="OOH666" s="91"/>
      <c r="OOI666" s="91"/>
      <c r="OOJ666" s="91"/>
      <c r="OOK666" s="91"/>
      <c r="OOL666" s="91"/>
      <c r="OOM666" s="91"/>
      <c r="OON666" s="91"/>
      <c r="OOO666" s="91"/>
      <c r="OOP666" s="91"/>
      <c r="OOQ666" s="91"/>
      <c r="OOR666" s="91"/>
      <c r="OOS666" s="91"/>
      <c r="OOT666" s="91"/>
      <c r="OOU666" s="91"/>
      <c r="OOV666" s="91"/>
      <c r="OOW666" s="91"/>
      <c r="OOX666" s="91"/>
      <c r="OOY666" s="91"/>
      <c r="OOZ666" s="91"/>
      <c r="OPA666" s="91"/>
      <c r="OPB666" s="91"/>
      <c r="OPC666" s="91"/>
      <c r="OPD666" s="91"/>
      <c r="OPE666" s="91"/>
      <c r="OPF666" s="91"/>
      <c r="OPG666" s="91"/>
      <c r="OPH666" s="91"/>
      <c r="OPI666" s="91"/>
      <c r="OPJ666" s="91"/>
      <c r="OPK666" s="91"/>
      <c r="OPL666" s="91"/>
      <c r="OPM666" s="91"/>
      <c r="OPN666" s="91"/>
      <c r="OPO666" s="91"/>
      <c r="OPP666" s="91"/>
      <c r="OPQ666" s="91"/>
      <c r="OPR666" s="91"/>
      <c r="OPS666" s="91"/>
      <c r="OPT666" s="91"/>
      <c r="OPU666" s="91"/>
      <c r="OPV666" s="91"/>
      <c r="OPW666" s="91"/>
      <c r="OPX666" s="91"/>
      <c r="OPY666" s="91"/>
      <c r="OPZ666" s="91"/>
      <c r="OQA666" s="91"/>
      <c r="OQB666" s="91"/>
      <c r="OQC666" s="91"/>
      <c r="OQD666" s="91"/>
      <c r="OQE666" s="91"/>
      <c r="OQF666" s="91"/>
      <c r="OQG666" s="91"/>
      <c r="OQH666" s="91"/>
      <c r="OQI666" s="91"/>
      <c r="OQJ666" s="91"/>
      <c r="OQK666" s="91"/>
      <c r="OQL666" s="91"/>
      <c r="OQM666" s="91"/>
      <c r="OQN666" s="91"/>
      <c r="OQO666" s="91"/>
      <c r="OQP666" s="91"/>
      <c r="OQQ666" s="91"/>
      <c r="OQR666" s="91"/>
      <c r="OQS666" s="91"/>
      <c r="OQT666" s="91"/>
      <c r="OQU666" s="91"/>
      <c r="OQV666" s="91"/>
      <c r="OQW666" s="91"/>
      <c r="OQX666" s="91"/>
      <c r="OQY666" s="91"/>
      <c r="OQZ666" s="91"/>
      <c r="ORA666" s="91"/>
      <c r="ORB666" s="91"/>
      <c r="ORC666" s="91"/>
      <c r="ORD666" s="91"/>
      <c r="ORE666" s="91"/>
      <c r="ORF666" s="91"/>
      <c r="ORG666" s="91"/>
      <c r="ORH666" s="91"/>
      <c r="ORI666" s="91"/>
      <c r="ORJ666" s="91"/>
      <c r="ORK666" s="91"/>
      <c r="ORL666" s="91"/>
      <c r="ORM666" s="91"/>
      <c r="ORN666" s="91"/>
      <c r="ORO666" s="91"/>
      <c r="ORP666" s="91"/>
      <c r="ORQ666" s="91"/>
      <c r="ORR666" s="91"/>
      <c r="ORS666" s="91"/>
      <c r="ORT666" s="91"/>
      <c r="ORU666" s="91"/>
      <c r="ORV666" s="91"/>
      <c r="ORW666" s="91"/>
      <c r="ORX666" s="91"/>
      <c r="ORY666" s="91"/>
      <c r="ORZ666" s="91"/>
      <c r="OSA666" s="91"/>
      <c r="OSB666" s="91"/>
      <c r="OSC666" s="91"/>
      <c r="OSD666" s="91"/>
      <c r="OSE666" s="91"/>
      <c r="OSF666" s="91"/>
      <c r="OSG666" s="91"/>
      <c r="OSH666" s="91"/>
      <c r="OSI666" s="91"/>
      <c r="OSJ666" s="91"/>
      <c r="OSK666" s="91"/>
      <c r="OSL666" s="91"/>
      <c r="OSM666" s="91"/>
      <c r="OSN666" s="91"/>
      <c r="OSO666" s="91"/>
      <c r="OSP666" s="91"/>
      <c r="OSQ666" s="91"/>
      <c r="OSR666" s="91"/>
      <c r="OSS666" s="91"/>
      <c r="OST666" s="91"/>
      <c r="OSU666" s="91"/>
      <c r="OSV666" s="91"/>
      <c r="OSW666" s="91"/>
      <c r="OSX666" s="91"/>
      <c r="OSY666" s="91"/>
      <c r="OSZ666" s="91"/>
      <c r="OTA666" s="91"/>
      <c r="OTB666" s="91"/>
      <c r="OTC666" s="91"/>
      <c r="OTD666" s="91"/>
      <c r="OTE666" s="91"/>
      <c r="OTF666" s="91"/>
      <c r="OTG666" s="91"/>
      <c r="OTH666" s="91"/>
      <c r="OTI666" s="91"/>
      <c r="OTJ666" s="91"/>
      <c r="OTK666" s="91"/>
      <c r="OTL666" s="91"/>
      <c r="OTM666" s="91"/>
      <c r="OTN666" s="91"/>
      <c r="OTO666" s="91"/>
      <c r="OTP666" s="91"/>
      <c r="OTQ666" s="91"/>
      <c r="OTR666" s="91"/>
      <c r="OTS666" s="91"/>
      <c r="OTT666" s="91"/>
      <c r="OTU666" s="91"/>
      <c r="OTV666" s="91"/>
      <c r="OTW666" s="91"/>
      <c r="OTX666" s="91"/>
      <c r="OTY666" s="91"/>
      <c r="OTZ666" s="91"/>
      <c r="OUA666" s="91"/>
      <c r="OUB666" s="91"/>
      <c r="OUC666" s="91"/>
      <c r="OUD666" s="91"/>
      <c r="OUE666" s="91"/>
      <c r="OUF666" s="91"/>
      <c r="OUG666" s="91"/>
      <c r="OUH666" s="91"/>
      <c r="OUI666" s="91"/>
      <c r="OUJ666" s="91"/>
      <c r="OUK666" s="91"/>
      <c r="OUL666" s="91"/>
      <c r="OUM666" s="91"/>
      <c r="OUN666" s="91"/>
      <c r="OUO666" s="91"/>
      <c r="OUP666" s="91"/>
      <c r="OUQ666" s="91"/>
      <c r="OUR666" s="91"/>
      <c r="OUS666" s="91"/>
      <c r="OUT666" s="91"/>
      <c r="OUU666" s="91"/>
      <c r="OUV666" s="91"/>
      <c r="OUW666" s="91"/>
      <c r="OUX666" s="91"/>
      <c r="OUY666" s="91"/>
      <c r="OUZ666" s="91"/>
      <c r="OVA666" s="91"/>
      <c r="OVB666" s="91"/>
      <c r="OVC666" s="91"/>
      <c r="OVD666" s="91"/>
      <c r="OVE666" s="91"/>
      <c r="OVF666" s="91"/>
      <c r="OVG666" s="91"/>
      <c r="OVH666" s="91"/>
      <c r="OVI666" s="91"/>
      <c r="OVJ666" s="91"/>
      <c r="OVK666" s="91"/>
      <c r="OVL666" s="91"/>
      <c r="OVM666" s="91"/>
      <c r="OVN666" s="91"/>
      <c r="OVO666" s="91"/>
      <c r="OVP666" s="91"/>
      <c r="OVQ666" s="91"/>
      <c r="OVR666" s="91"/>
      <c r="OVS666" s="91"/>
      <c r="OVT666" s="91"/>
      <c r="OVU666" s="91"/>
      <c r="OVV666" s="91"/>
      <c r="OVW666" s="91"/>
      <c r="OVX666" s="91"/>
      <c r="OVY666" s="91"/>
      <c r="OVZ666" s="91"/>
      <c r="OWA666" s="91"/>
      <c r="OWB666" s="91"/>
      <c r="OWC666" s="91"/>
      <c r="OWD666" s="91"/>
      <c r="OWE666" s="91"/>
      <c r="OWF666" s="91"/>
      <c r="OWG666" s="91"/>
      <c r="OWH666" s="91"/>
      <c r="OWI666" s="91"/>
      <c r="OWJ666" s="91"/>
      <c r="OWK666" s="91"/>
      <c r="OWL666" s="91"/>
      <c r="OWM666" s="91"/>
      <c r="OWN666" s="91"/>
      <c r="OWO666" s="91"/>
      <c r="OWP666" s="91"/>
      <c r="OWQ666" s="91"/>
      <c r="OWR666" s="91"/>
      <c r="OWS666" s="91"/>
      <c r="OWT666" s="91"/>
      <c r="OWU666" s="91"/>
      <c r="OWV666" s="91"/>
      <c r="OWW666" s="91"/>
      <c r="OWX666" s="91"/>
      <c r="OWY666" s="91"/>
      <c r="OWZ666" s="91"/>
      <c r="OXA666" s="91"/>
      <c r="OXB666" s="91"/>
      <c r="OXC666" s="91"/>
      <c r="OXD666" s="91"/>
      <c r="OXE666" s="91"/>
      <c r="OXF666" s="91"/>
      <c r="OXG666" s="91"/>
      <c r="OXH666" s="91"/>
      <c r="OXI666" s="91"/>
      <c r="OXJ666" s="91"/>
      <c r="OXK666" s="91"/>
      <c r="OXL666" s="91"/>
      <c r="OXM666" s="91"/>
      <c r="OXN666" s="91"/>
      <c r="OXO666" s="91"/>
      <c r="OXP666" s="91"/>
      <c r="OXQ666" s="91"/>
      <c r="OXR666" s="91"/>
      <c r="OXS666" s="91"/>
      <c r="OXT666" s="91"/>
      <c r="OXU666" s="91"/>
      <c r="OXV666" s="91"/>
      <c r="OXW666" s="91"/>
      <c r="OXX666" s="91"/>
      <c r="OXY666" s="91"/>
      <c r="OXZ666" s="91"/>
      <c r="OYA666" s="91"/>
      <c r="OYB666" s="91"/>
      <c r="OYC666" s="91"/>
      <c r="OYD666" s="91"/>
      <c r="OYE666" s="91"/>
      <c r="OYF666" s="91"/>
      <c r="OYG666" s="91"/>
      <c r="OYH666" s="91"/>
      <c r="OYI666" s="91"/>
      <c r="OYJ666" s="91"/>
      <c r="OYK666" s="91"/>
      <c r="OYL666" s="91"/>
      <c r="OYM666" s="91"/>
      <c r="OYN666" s="91"/>
      <c r="OYO666" s="91"/>
      <c r="OYP666" s="91"/>
      <c r="OYQ666" s="91"/>
      <c r="OYR666" s="91"/>
      <c r="OYS666" s="91"/>
      <c r="OYT666" s="91"/>
      <c r="OYU666" s="91"/>
      <c r="OYV666" s="91"/>
      <c r="OYW666" s="91"/>
      <c r="OYX666" s="91"/>
      <c r="OYY666" s="91"/>
      <c r="OYZ666" s="91"/>
      <c r="OZA666" s="91"/>
      <c r="OZB666" s="91"/>
      <c r="OZC666" s="91"/>
      <c r="OZD666" s="91"/>
      <c r="OZE666" s="91"/>
      <c r="OZF666" s="91"/>
      <c r="OZG666" s="91"/>
      <c r="OZH666" s="91"/>
      <c r="OZI666" s="91"/>
      <c r="OZJ666" s="91"/>
      <c r="OZK666" s="91"/>
      <c r="OZL666" s="91"/>
      <c r="OZM666" s="91"/>
      <c r="OZN666" s="91"/>
      <c r="OZO666" s="91"/>
      <c r="OZP666" s="91"/>
      <c r="OZQ666" s="91"/>
      <c r="OZR666" s="91"/>
      <c r="OZS666" s="91"/>
      <c r="OZT666" s="91"/>
      <c r="OZU666" s="91"/>
      <c r="OZV666" s="91"/>
      <c r="OZW666" s="91"/>
      <c r="OZX666" s="91"/>
      <c r="OZY666" s="91"/>
      <c r="OZZ666" s="91"/>
      <c r="PAA666" s="91"/>
      <c r="PAB666" s="91"/>
      <c r="PAC666" s="91"/>
      <c r="PAD666" s="91"/>
      <c r="PAE666" s="91"/>
      <c r="PAF666" s="91"/>
      <c r="PAG666" s="91"/>
      <c r="PAH666" s="91"/>
      <c r="PAI666" s="91"/>
      <c r="PAJ666" s="91"/>
      <c r="PAK666" s="91"/>
      <c r="PAL666" s="91"/>
      <c r="PAM666" s="91"/>
      <c r="PAN666" s="91"/>
      <c r="PAO666" s="91"/>
      <c r="PAP666" s="91"/>
      <c r="PAQ666" s="91"/>
      <c r="PAR666" s="91"/>
      <c r="PAS666" s="91"/>
      <c r="PAT666" s="91"/>
      <c r="PAU666" s="91"/>
      <c r="PAV666" s="91"/>
      <c r="PAW666" s="91"/>
      <c r="PAX666" s="91"/>
      <c r="PAY666" s="91"/>
      <c r="PAZ666" s="91"/>
      <c r="PBA666" s="91"/>
      <c r="PBB666" s="91"/>
      <c r="PBC666" s="91"/>
      <c r="PBD666" s="91"/>
      <c r="PBE666" s="91"/>
      <c r="PBF666" s="91"/>
      <c r="PBG666" s="91"/>
      <c r="PBH666" s="91"/>
      <c r="PBI666" s="91"/>
      <c r="PBJ666" s="91"/>
      <c r="PBK666" s="91"/>
      <c r="PBL666" s="91"/>
      <c r="PBM666" s="91"/>
      <c r="PBN666" s="91"/>
      <c r="PBO666" s="91"/>
      <c r="PBP666" s="91"/>
      <c r="PBQ666" s="91"/>
      <c r="PBR666" s="91"/>
      <c r="PBS666" s="91"/>
      <c r="PBT666" s="91"/>
      <c r="PBU666" s="91"/>
      <c r="PBV666" s="91"/>
      <c r="PBW666" s="91"/>
      <c r="PBX666" s="91"/>
      <c r="PBY666" s="91"/>
      <c r="PBZ666" s="91"/>
      <c r="PCA666" s="91"/>
      <c r="PCB666" s="91"/>
      <c r="PCC666" s="91"/>
      <c r="PCD666" s="91"/>
      <c r="PCE666" s="91"/>
      <c r="PCF666" s="91"/>
      <c r="PCG666" s="91"/>
      <c r="PCH666" s="91"/>
      <c r="PCI666" s="91"/>
      <c r="PCJ666" s="91"/>
      <c r="PCK666" s="91"/>
      <c r="PCL666" s="91"/>
      <c r="PCM666" s="91"/>
      <c r="PCN666" s="91"/>
      <c r="PCO666" s="91"/>
      <c r="PCP666" s="91"/>
      <c r="PCQ666" s="91"/>
      <c r="PCR666" s="91"/>
      <c r="PCS666" s="91"/>
      <c r="PCT666" s="91"/>
      <c r="PCU666" s="91"/>
      <c r="PCV666" s="91"/>
      <c r="PCW666" s="91"/>
      <c r="PCX666" s="91"/>
      <c r="PCY666" s="91"/>
      <c r="PCZ666" s="91"/>
      <c r="PDA666" s="91"/>
      <c r="PDB666" s="91"/>
      <c r="PDC666" s="91"/>
      <c r="PDD666" s="91"/>
      <c r="PDE666" s="91"/>
      <c r="PDF666" s="91"/>
      <c r="PDG666" s="91"/>
      <c r="PDH666" s="91"/>
      <c r="PDI666" s="91"/>
      <c r="PDJ666" s="91"/>
      <c r="PDK666" s="91"/>
      <c r="PDL666" s="91"/>
      <c r="PDM666" s="91"/>
      <c r="PDN666" s="91"/>
      <c r="PDO666" s="91"/>
      <c r="PDP666" s="91"/>
      <c r="PDQ666" s="91"/>
      <c r="PDR666" s="91"/>
      <c r="PDS666" s="91"/>
      <c r="PDT666" s="91"/>
      <c r="PDU666" s="91"/>
      <c r="PDV666" s="91"/>
      <c r="PDW666" s="91"/>
      <c r="PDX666" s="91"/>
      <c r="PDY666" s="91"/>
      <c r="PDZ666" s="91"/>
      <c r="PEA666" s="91"/>
      <c r="PEB666" s="91"/>
      <c r="PEC666" s="91"/>
      <c r="PED666" s="91"/>
      <c r="PEE666" s="91"/>
      <c r="PEF666" s="91"/>
      <c r="PEG666" s="91"/>
      <c r="PEH666" s="91"/>
      <c r="PEI666" s="91"/>
      <c r="PEJ666" s="91"/>
      <c r="PEK666" s="91"/>
      <c r="PEL666" s="91"/>
      <c r="PEM666" s="91"/>
      <c r="PEN666" s="91"/>
      <c r="PEO666" s="91"/>
      <c r="PEP666" s="91"/>
      <c r="PEQ666" s="91"/>
      <c r="PER666" s="91"/>
      <c r="PES666" s="91"/>
      <c r="PET666" s="91"/>
      <c r="PEU666" s="91"/>
      <c r="PEV666" s="91"/>
      <c r="PEW666" s="91"/>
      <c r="PEX666" s="91"/>
      <c r="PEY666" s="91"/>
      <c r="PEZ666" s="91"/>
      <c r="PFA666" s="91"/>
      <c r="PFB666" s="91"/>
      <c r="PFC666" s="91"/>
      <c r="PFD666" s="91"/>
      <c r="PFE666" s="91"/>
      <c r="PFF666" s="91"/>
      <c r="PFG666" s="91"/>
      <c r="PFH666" s="91"/>
      <c r="PFI666" s="91"/>
      <c r="PFJ666" s="91"/>
      <c r="PFK666" s="91"/>
      <c r="PFL666" s="91"/>
      <c r="PFM666" s="91"/>
      <c r="PFN666" s="91"/>
      <c r="PFO666" s="91"/>
      <c r="PFP666" s="91"/>
      <c r="PFQ666" s="91"/>
      <c r="PFR666" s="91"/>
      <c r="PFS666" s="91"/>
      <c r="PFT666" s="91"/>
      <c r="PFU666" s="91"/>
      <c r="PFV666" s="91"/>
      <c r="PFW666" s="91"/>
      <c r="PFX666" s="91"/>
      <c r="PFY666" s="91"/>
      <c r="PFZ666" s="91"/>
      <c r="PGA666" s="91"/>
      <c r="PGB666" s="91"/>
      <c r="PGC666" s="91"/>
      <c r="PGD666" s="91"/>
      <c r="PGE666" s="91"/>
      <c r="PGF666" s="91"/>
      <c r="PGG666" s="91"/>
      <c r="PGH666" s="91"/>
      <c r="PGI666" s="91"/>
      <c r="PGJ666" s="91"/>
      <c r="PGK666" s="91"/>
      <c r="PGL666" s="91"/>
      <c r="PGM666" s="91"/>
      <c r="PGN666" s="91"/>
      <c r="PGO666" s="91"/>
      <c r="PGP666" s="91"/>
      <c r="PGQ666" s="91"/>
      <c r="PGR666" s="91"/>
      <c r="PGS666" s="91"/>
      <c r="PGT666" s="91"/>
      <c r="PGU666" s="91"/>
      <c r="PGV666" s="91"/>
      <c r="PGW666" s="91"/>
      <c r="PGX666" s="91"/>
      <c r="PGY666" s="91"/>
      <c r="PGZ666" s="91"/>
      <c r="PHA666" s="91"/>
      <c r="PHB666" s="91"/>
      <c r="PHC666" s="91"/>
      <c r="PHD666" s="91"/>
      <c r="PHE666" s="91"/>
      <c r="PHF666" s="91"/>
      <c r="PHG666" s="91"/>
      <c r="PHH666" s="91"/>
      <c r="PHI666" s="91"/>
      <c r="PHJ666" s="91"/>
      <c r="PHK666" s="91"/>
      <c r="PHL666" s="91"/>
      <c r="PHM666" s="91"/>
      <c r="PHN666" s="91"/>
      <c r="PHO666" s="91"/>
      <c r="PHP666" s="91"/>
      <c r="PHQ666" s="91"/>
      <c r="PHR666" s="91"/>
      <c r="PHS666" s="91"/>
      <c r="PHT666" s="91"/>
      <c r="PHU666" s="91"/>
      <c r="PHV666" s="91"/>
      <c r="PHW666" s="91"/>
      <c r="PHX666" s="91"/>
      <c r="PHY666" s="91"/>
      <c r="PHZ666" s="91"/>
      <c r="PIA666" s="91"/>
      <c r="PIB666" s="91"/>
      <c r="PIC666" s="91"/>
      <c r="PID666" s="91"/>
      <c r="PIE666" s="91"/>
      <c r="PIF666" s="91"/>
      <c r="PIG666" s="91"/>
      <c r="PIH666" s="91"/>
      <c r="PII666" s="91"/>
      <c r="PIJ666" s="91"/>
      <c r="PIK666" s="91"/>
      <c r="PIL666" s="91"/>
      <c r="PIM666" s="91"/>
      <c r="PIN666" s="91"/>
      <c r="PIO666" s="91"/>
      <c r="PIP666" s="91"/>
      <c r="PIQ666" s="91"/>
      <c r="PIR666" s="91"/>
      <c r="PIS666" s="91"/>
      <c r="PIT666" s="91"/>
      <c r="PIU666" s="91"/>
      <c r="PIV666" s="91"/>
      <c r="PIW666" s="91"/>
      <c r="PIX666" s="91"/>
      <c r="PIY666" s="91"/>
      <c r="PIZ666" s="91"/>
      <c r="PJA666" s="91"/>
      <c r="PJB666" s="91"/>
      <c r="PJC666" s="91"/>
      <c r="PJD666" s="91"/>
      <c r="PJE666" s="91"/>
      <c r="PJF666" s="91"/>
      <c r="PJG666" s="91"/>
      <c r="PJH666" s="91"/>
      <c r="PJI666" s="91"/>
      <c r="PJJ666" s="91"/>
      <c r="PJK666" s="91"/>
      <c r="PJL666" s="91"/>
      <c r="PJM666" s="91"/>
      <c r="PJN666" s="91"/>
      <c r="PJO666" s="91"/>
      <c r="PJP666" s="91"/>
      <c r="PJQ666" s="91"/>
      <c r="PJR666" s="91"/>
      <c r="PJS666" s="91"/>
      <c r="PJT666" s="91"/>
      <c r="PJU666" s="91"/>
      <c r="PJV666" s="91"/>
      <c r="PJW666" s="91"/>
      <c r="PJX666" s="91"/>
      <c r="PJY666" s="91"/>
      <c r="PJZ666" s="91"/>
      <c r="PKA666" s="91"/>
      <c r="PKB666" s="91"/>
      <c r="PKC666" s="91"/>
      <c r="PKD666" s="91"/>
      <c r="PKE666" s="91"/>
      <c r="PKF666" s="91"/>
      <c r="PKG666" s="91"/>
      <c r="PKH666" s="91"/>
      <c r="PKI666" s="91"/>
      <c r="PKJ666" s="91"/>
      <c r="PKK666" s="91"/>
      <c r="PKL666" s="91"/>
      <c r="PKM666" s="91"/>
      <c r="PKN666" s="91"/>
      <c r="PKO666" s="91"/>
      <c r="PKP666" s="91"/>
      <c r="PKQ666" s="91"/>
      <c r="PKR666" s="91"/>
      <c r="PKS666" s="91"/>
      <c r="PKT666" s="91"/>
      <c r="PKU666" s="91"/>
      <c r="PKV666" s="91"/>
      <c r="PKW666" s="91"/>
      <c r="PKX666" s="91"/>
      <c r="PKY666" s="91"/>
      <c r="PKZ666" s="91"/>
      <c r="PLA666" s="91"/>
      <c r="PLB666" s="91"/>
      <c r="PLC666" s="91"/>
      <c r="PLD666" s="91"/>
      <c r="PLE666" s="91"/>
      <c r="PLF666" s="91"/>
      <c r="PLG666" s="91"/>
      <c r="PLH666" s="91"/>
      <c r="PLI666" s="91"/>
      <c r="PLJ666" s="91"/>
      <c r="PLK666" s="91"/>
      <c r="PLL666" s="91"/>
      <c r="PLM666" s="91"/>
      <c r="PLN666" s="91"/>
      <c r="PLO666" s="91"/>
      <c r="PLP666" s="91"/>
      <c r="PLQ666" s="91"/>
      <c r="PLR666" s="91"/>
      <c r="PLS666" s="91"/>
      <c r="PLT666" s="91"/>
      <c r="PLU666" s="91"/>
      <c r="PLV666" s="91"/>
      <c r="PLW666" s="91"/>
      <c r="PLX666" s="91"/>
      <c r="PLY666" s="91"/>
      <c r="PLZ666" s="91"/>
      <c r="PMA666" s="91"/>
      <c r="PMB666" s="91"/>
      <c r="PMC666" s="91"/>
      <c r="PMD666" s="91"/>
      <c r="PME666" s="91"/>
      <c r="PMF666" s="91"/>
      <c r="PMG666" s="91"/>
      <c r="PMH666" s="91"/>
      <c r="PMI666" s="91"/>
      <c r="PMJ666" s="91"/>
      <c r="PMK666" s="91"/>
      <c r="PML666" s="91"/>
      <c r="PMM666" s="91"/>
      <c r="PMN666" s="91"/>
      <c r="PMO666" s="91"/>
      <c r="PMP666" s="91"/>
      <c r="PMQ666" s="91"/>
      <c r="PMR666" s="91"/>
      <c r="PMS666" s="91"/>
      <c r="PMT666" s="91"/>
      <c r="PMU666" s="91"/>
      <c r="PMV666" s="91"/>
      <c r="PMW666" s="91"/>
      <c r="PMX666" s="91"/>
      <c r="PMY666" s="91"/>
      <c r="PMZ666" s="91"/>
      <c r="PNA666" s="91"/>
      <c r="PNB666" s="91"/>
      <c r="PNC666" s="91"/>
      <c r="PND666" s="91"/>
      <c r="PNE666" s="91"/>
      <c r="PNF666" s="91"/>
      <c r="PNG666" s="91"/>
      <c r="PNH666" s="91"/>
      <c r="PNI666" s="91"/>
      <c r="PNJ666" s="91"/>
      <c r="PNK666" s="91"/>
      <c r="PNL666" s="91"/>
      <c r="PNM666" s="91"/>
      <c r="PNN666" s="91"/>
      <c r="PNO666" s="91"/>
      <c r="PNP666" s="91"/>
      <c r="PNQ666" s="91"/>
      <c r="PNR666" s="91"/>
      <c r="PNS666" s="91"/>
      <c r="PNT666" s="91"/>
      <c r="PNU666" s="91"/>
      <c r="PNV666" s="91"/>
      <c r="PNW666" s="91"/>
      <c r="PNX666" s="91"/>
      <c r="PNY666" s="91"/>
      <c r="PNZ666" s="91"/>
      <c r="POA666" s="91"/>
      <c r="POB666" s="91"/>
      <c r="POC666" s="91"/>
      <c r="POD666" s="91"/>
      <c r="POE666" s="91"/>
      <c r="POF666" s="91"/>
      <c r="POG666" s="91"/>
      <c r="POH666" s="91"/>
      <c r="POI666" s="91"/>
      <c r="POJ666" s="91"/>
      <c r="POK666" s="91"/>
      <c r="POL666" s="91"/>
      <c r="POM666" s="91"/>
      <c r="PON666" s="91"/>
      <c r="POO666" s="91"/>
      <c r="POP666" s="91"/>
      <c r="POQ666" s="91"/>
      <c r="POR666" s="91"/>
      <c r="POS666" s="91"/>
      <c r="POT666" s="91"/>
      <c r="POU666" s="91"/>
      <c r="POV666" s="91"/>
      <c r="POW666" s="91"/>
      <c r="POX666" s="91"/>
      <c r="POY666" s="91"/>
      <c r="POZ666" s="91"/>
      <c r="PPA666" s="91"/>
      <c r="PPB666" s="91"/>
      <c r="PPC666" s="91"/>
      <c r="PPD666" s="91"/>
      <c r="PPE666" s="91"/>
      <c r="PPF666" s="91"/>
      <c r="PPG666" s="91"/>
      <c r="PPH666" s="91"/>
      <c r="PPI666" s="91"/>
      <c r="PPJ666" s="91"/>
      <c r="PPK666" s="91"/>
      <c r="PPL666" s="91"/>
      <c r="PPM666" s="91"/>
      <c r="PPN666" s="91"/>
      <c r="PPO666" s="91"/>
      <c r="PPP666" s="91"/>
      <c r="PPQ666" s="91"/>
      <c r="PPR666" s="91"/>
      <c r="PPS666" s="91"/>
      <c r="PPT666" s="91"/>
      <c r="PPU666" s="91"/>
      <c r="PPV666" s="91"/>
      <c r="PPW666" s="91"/>
      <c r="PPX666" s="91"/>
      <c r="PPY666" s="91"/>
      <c r="PPZ666" s="91"/>
      <c r="PQA666" s="91"/>
      <c r="PQB666" s="91"/>
      <c r="PQC666" s="91"/>
      <c r="PQD666" s="91"/>
      <c r="PQE666" s="91"/>
      <c r="PQF666" s="91"/>
      <c r="PQG666" s="91"/>
      <c r="PQH666" s="91"/>
      <c r="PQI666" s="91"/>
      <c r="PQJ666" s="91"/>
      <c r="PQK666" s="91"/>
      <c r="PQL666" s="91"/>
      <c r="PQM666" s="91"/>
      <c r="PQN666" s="91"/>
      <c r="PQO666" s="91"/>
      <c r="PQP666" s="91"/>
      <c r="PQQ666" s="91"/>
      <c r="PQR666" s="91"/>
      <c r="PQS666" s="91"/>
      <c r="PQT666" s="91"/>
      <c r="PQU666" s="91"/>
      <c r="PQV666" s="91"/>
      <c r="PQW666" s="91"/>
      <c r="PQX666" s="91"/>
      <c r="PQY666" s="91"/>
      <c r="PQZ666" s="91"/>
      <c r="PRA666" s="91"/>
      <c r="PRB666" s="91"/>
      <c r="PRC666" s="91"/>
      <c r="PRD666" s="91"/>
      <c r="PRE666" s="91"/>
      <c r="PRF666" s="91"/>
      <c r="PRG666" s="91"/>
      <c r="PRH666" s="91"/>
      <c r="PRI666" s="91"/>
      <c r="PRJ666" s="91"/>
      <c r="PRK666" s="91"/>
      <c r="PRL666" s="91"/>
      <c r="PRM666" s="91"/>
      <c r="PRN666" s="91"/>
      <c r="PRO666" s="91"/>
      <c r="PRP666" s="91"/>
      <c r="PRQ666" s="91"/>
      <c r="PRR666" s="91"/>
      <c r="PRS666" s="91"/>
      <c r="PRT666" s="91"/>
      <c r="PRU666" s="91"/>
      <c r="PRV666" s="91"/>
      <c r="PRW666" s="91"/>
      <c r="PRX666" s="91"/>
      <c r="PRY666" s="91"/>
      <c r="PRZ666" s="91"/>
      <c r="PSA666" s="91"/>
      <c r="PSB666" s="91"/>
      <c r="PSC666" s="91"/>
      <c r="PSD666" s="91"/>
      <c r="PSE666" s="91"/>
      <c r="PSF666" s="91"/>
      <c r="PSG666" s="91"/>
      <c r="PSH666" s="91"/>
      <c r="PSI666" s="91"/>
      <c r="PSJ666" s="91"/>
      <c r="PSK666" s="91"/>
      <c r="PSL666" s="91"/>
      <c r="PSM666" s="91"/>
      <c r="PSN666" s="91"/>
      <c r="PSO666" s="91"/>
      <c r="PSP666" s="91"/>
      <c r="PSQ666" s="91"/>
      <c r="PSR666" s="91"/>
      <c r="PSS666" s="91"/>
      <c r="PST666" s="91"/>
      <c r="PSU666" s="91"/>
      <c r="PSV666" s="91"/>
      <c r="PSW666" s="91"/>
      <c r="PSX666" s="91"/>
      <c r="PSY666" s="91"/>
      <c r="PSZ666" s="91"/>
      <c r="PTA666" s="91"/>
      <c r="PTB666" s="91"/>
      <c r="PTC666" s="91"/>
      <c r="PTD666" s="91"/>
      <c r="PTE666" s="91"/>
      <c r="PTF666" s="91"/>
      <c r="PTG666" s="91"/>
      <c r="PTH666" s="91"/>
      <c r="PTI666" s="91"/>
      <c r="PTJ666" s="91"/>
      <c r="PTK666" s="91"/>
      <c r="PTL666" s="91"/>
      <c r="PTM666" s="91"/>
      <c r="PTN666" s="91"/>
      <c r="PTO666" s="91"/>
      <c r="PTP666" s="91"/>
      <c r="PTQ666" s="91"/>
      <c r="PTR666" s="91"/>
      <c r="PTS666" s="91"/>
      <c r="PTT666" s="91"/>
      <c r="PTU666" s="91"/>
      <c r="PTV666" s="91"/>
      <c r="PTW666" s="91"/>
      <c r="PTX666" s="91"/>
      <c r="PTY666" s="91"/>
      <c r="PTZ666" s="91"/>
      <c r="PUA666" s="91"/>
      <c r="PUB666" s="91"/>
      <c r="PUC666" s="91"/>
      <c r="PUD666" s="91"/>
      <c r="PUE666" s="91"/>
      <c r="PUF666" s="91"/>
      <c r="PUG666" s="91"/>
      <c r="PUH666" s="91"/>
      <c r="PUI666" s="91"/>
      <c r="PUJ666" s="91"/>
      <c r="PUK666" s="91"/>
      <c r="PUL666" s="91"/>
      <c r="PUM666" s="91"/>
      <c r="PUN666" s="91"/>
      <c r="PUO666" s="91"/>
      <c r="PUP666" s="91"/>
      <c r="PUQ666" s="91"/>
      <c r="PUR666" s="91"/>
      <c r="PUS666" s="91"/>
      <c r="PUT666" s="91"/>
      <c r="PUU666" s="91"/>
      <c r="PUV666" s="91"/>
      <c r="PUW666" s="91"/>
      <c r="PUX666" s="91"/>
      <c r="PUY666" s="91"/>
      <c r="PUZ666" s="91"/>
      <c r="PVA666" s="91"/>
      <c r="PVB666" s="91"/>
      <c r="PVC666" s="91"/>
      <c r="PVD666" s="91"/>
      <c r="PVE666" s="91"/>
      <c r="PVF666" s="91"/>
      <c r="PVG666" s="91"/>
      <c r="PVH666" s="91"/>
      <c r="PVI666" s="91"/>
      <c r="PVJ666" s="91"/>
      <c r="PVK666" s="91"/>
      <c r="PVL666" s="91"/>
      <c r="PVM666" s="91"/>
      <c r="PVN666" s="91"/>
      <c r="PVO666" s="91"/>
      <c r="PVP666" s="91"/>
      <c r="PVQ666" s="91"/>
      <c r="PVR666" s="91"/>
      <c r="PVS666" s="91"/>
      <c r="PVT666" s="91"/>
      <c r="PVU666" s="91"/>
      <c r="PVV666" s="91"/>
      <c r="PVW666" s="91"/>
      <c r="PVX666" s="91"/>
      <c r="PVY666" s="91"/>
      <c r="PVZ666" s="91"/>
      <c r="PWA666" s="91"/>
      <c r="PWB666" s="91"/>
      <c r="PWC666" s="91"/>
      <c r="PWD666" s="91"/>
      <c r="PWE666" s="91"/>
      <c r="PWF666" s="91"/>
      <c r="PWG666" s="91"/>
      <c r="PWH666" s="91"/>
      <c r="PWI666" s="91"/>
      <c r="PWJ666" s="91"/>
      <c r="PWK666" s="91"/>
      <c r="PWL666" s="91"/>
      <c r="PWM666" s="91"/>
      <c r="PWN666" s="91"/>
      <c r="PWO666" s="91"/>
      <c r="PWP666" s="91"/>
      <c r="PWQ666" s="91"/>
      <c r="PWR666" s="91"/>
      <c r="PWS666" s="91"/>
      <c r="PWT666" s="91"/>
      <c r="PWU666" s="91"/>
      <c r="PWV666" s="91"/>
      <c r="PWW666" s="91"/>
      <c r="PWX666" s="91"/>
      <c r="PWY666" s="91"/>
      <c r="PWZ666" s="91"/>
      <c r="PXA666" s="91"/>
      <c r="PXB666" s="91"/>
      <c r="PXC666" s="91"/>
      <c r="PXD666" s="91"/>
      <c r="PXE666" s="91"/>
      <c r="PXF666" s="91"/>
      <c r="PXG666" s="91"/>
      <c r="PXH666" s="91"/>
      <c r="PXI666" s="91"/>
      <c r="PXJ666" s="91"/>
      <c r="PXK666" s="91"/>
      <c r="PXL666" s="91"/>
      <c r="PXM666" s="91"/>
      <c r="PXN666" s="91"/>
      <c r="PXO666" s="91"/>
      <c r="PXP666" s="91"/>
      <c r="PXQ666" s="91"/>
      <c r="PXR666" s="91"/>
      <c r="PXS666" s="91"/>
      <c r="PXT666" s="91"/>
      <c r="PXU666" s="91"/>
      <c r="PXV666" s="91"/>
      <c r="PXW666" s="91"/>
      <c r="PXX666" s="91"/>
      <c r="PXY666" s="91"/>
      <c r="PXZ666" s="91"/>
      <c r="PYA666" s="91"/>
      <c r="PYB666" s="91"/>
      <c r="PYC666" s="91"/>
      <c r="PYD666" s="91"/>
      <c r="PYE666" s="91"/>
      <c r="PYF666" s="91"/>
      <c r="PYG666" s="91"/>
      <c r="PYH666" s="91"/>
      <c r="PYI666" s="91"/>
      <c r="PYJ666" s="91"/>
      <c r="PYK666" s="91"/>
      <c r="PYL666" s="91"/>
      <c r="PYM666" s="91"/>
      <c r="PYN666" s="91"/>
      <c r="PYO666" s="91"/>
      <c r="PYP666" s="91"/>
      <c r="PYQ666" s="91"/>
      <c r="PYR666" s="91"/>
      <c r="PYS666" s="91"/>
      <c r="PYT666" s="91"/>
      <c r="PYU666" s="91"/>
      <c r="PYV666" s="91"/>
      <c r="PYW666" s="91"/>
      <c r="PYX666" s="91"/>
      <c r="PYY666" s="91"/>
      <c r="PYZ666" s="91"/>
      <c r="PZA666" s="91"/>
      <c r="PZB666" s="91"/>
      <c r="PZC666" s="91"/>
      <c r="PZD666" s="91"/>
      <c r="PZE666" s="91"/>
      <c r="PZF666" s="91"/>
      <c r="PZG666" s="91"/>
      <c r="PZH666" s="91"/>
      <c r="PZI666" s="91"/>
      <c r="PZJ666" s="91"/>
      <c r="PZK666" s="91"/>
      <c r="PZL666" s="91"/>
      <c r="PZM666" s="91"/>
      <c r="PZN666" s="91"/>
      <c r="PZO666" s="91"/>
      <c r="PZP666" s="91"/>
      <c r="PZQ666" s="91"/>
      <c r="PZR666" s="91"/>
      <c r="PZS666" s="91"/>
      <c r="PZT666" s="91"/>
      <c r="PZU666" s="91"/>
      <c r="PZV666" s="91"/>
      <c r="PZW666" s="91"/>
      <c r="PZX666" s="91"/>
      <c r="PZY666" s="91"/>
      <c r="PZZ666" s="91"/>
      <c r="QAA666" s="91"/>
      <c r="QAB666" s="91"/>
      <c r="QAC666" s="91"/>
      <c r="QAD666" s="91"/>
      <c r="QAE666" s="91"/>
      <c r="QAF666" s="91"/>
      <c r="QAG666" s="91"/>
      <c r="QAH666" s="91"/>
      <c r="QAI666" s="91"/>
      <c r="QAJ666" s="91"/>
      <c r="QAK666" s="91"/>
      <c r="QAL666" s="91"/>
      <c r="QAM666" s="91"/>
      <c r="QAN666" s="91"/>
      <c r="QAO666" s="91"/>
      <c r="QAP666" s="91"/>
      <c r="QAQ666" s="91"/>
      <c r="QAR666" s="91"/>
      <c r="QAS666" s="91"/>
      <c r="QAT666" s="91"/>
      <c r="QAU666" s="91"/>
      <c r="QAV666" s="91"/>
      <c r="QAW666" s="91"/>
      <c r="QAX666" s="91"/>
      <c r="QAY666" s="91"/>
      <c r="QAZ666" s="91"/>
      <c r="QBA666" s="91"/>
      <c r="QBB666" s="91"/>
      <c r="QBC666" s="91"/>
      <c r="QBD666" s="91"/>
      <c r="QBE666" s="91"/>
      <c r="QBF666" s="91"/>
      <c r="QBG666" s="91"/>
      <c r="QBH666" s="91"/>
      <c r="QBI666" s="91"/>
      <c r="QBJ666" s="91"/>
      <c r="QBK666" s="91"/>
      <c r="QBL666" s="91"/>
      <c r="QBM666" s="91"/>
      <c r="QBN666" s="91"/>
      <c r="QBO666" s="91"/>
      <c r="QBP666" s="91"/>
      <c r="QBQ666" s="91"/>
      <c r="QBR666" s="91"/>
      <c r="QBS666" s="91"/>
      <c r="QBT666" s="91"/>
      <c r="QBU666" s="91"/>
      <c r="QBV666" s="91"/>
      <c r="QBW666" s="91"/>
      <c r="QBX666" s="91"/>
      <c r="QBY666" s="91"/>
      <c r="QBZ666" s="91"/>
      <c r="QCA666" s="91"/>
      <c r="QCB666" s="91"/>
      <c r="QCC666" s="91"/>
      <c r="QCD666" s="91"/>
      <c r="QCE666" s="91"/>
      <c r="QCF666" s="91"/>
      <c r="QCG666" s="91"/>
      <c r="QCH666" s="91"/>
      <c r="QCI666" s="91"/>
      <c r="QCJ666" s="91"/>
      <c r="QCK666" s="91"/>
      <c r="QCL666" s="91"/>
      <c r="QCM666" s="91"/>
      <c r="QCN666" s="91"/>
      <c r="QCO666" s="91"/>
      <c r="QCP666" s="91"/>
      <c r="QCQ666" s="91"/>
      <c r="QCR666" s="91"/>
      <c r="QCS666" s="91"/>
      <c r="QCT666" s="91"/>
      <c r="QCU666" s="91"/>
      <c r="QCV666" s="91"/>
      <c r="QCW666" s="91"/>
      <c r="QCX666" s="91"/>
      <c r="QCY666" s="91"/>
      <c r="QCZ666" s="91"/>
      <c r="QDA666" s="91"/>
      <c r="QDB666" s="91"/>
      <c r="QDC666" s="91"/>
      <c r="QDD666" s="91"/>
      <c r="QDE666" s="91"/>
      <c r="QDF666" s="91"/>
      <c r="QDG666" s="91"/>
      <c r="QDH666" s="91"/>
      <c r="QDI666" s="91"/>
      <c r="QDJ666" s="91"/>
      <c r="QDK666" s="91"/>
      <c r="QDL666" s="91"/>
      <c r="QDM666" s="91"/>
      <c r="QDN666" s="91"/>
      <c r="QDO666" s="91"/>
      <c r="QDP666" s="91"/>
      <c r="QDQ666" s="91"/>
      <c r="QDR666" s="91"/>
      <c r="QDS666" s="91"/>
      <c r="QDT666" s="91"/>
      <c r="QDU666" s="91"/>
      <c r="QDV666" s="91"/>
      <c r="QDW666" s="91"/>
      <c r="QDX666" s="91"/>
      <c r="QDY666" s="91"/>
      <c r="QDZ666" s="91"/>
      <c r="QEA666" s="91"/>
      <c r="QEB666" s="91"/>
      <c r="QEC666" s="91"/>
      <c r="QED666" s="91"/>
      <c r="QEE666" s="91"/>
      <c r="QEF666" s="91"/>
      <c r="QEG666" s="91"/>
      <c r="QEH666" s="91"/>
      <c r="QEI666" s="91"/>
      <c r="QEJ666" s="91"/>
      <c r="QEK666" s="91"/>
      <c r="QEL666" s="91"/>
      <c r="QEM666" s="91"/>
      <c r="QEN666" s="91"/>
      <c r="QEO666" s="91"/>
      <c r="QEP666" s="91"/>
      <c r="QEQ666" s="91"/>
      <c r="QER666" s="91"/>
      <c r="QES666" s="91"/>
      <c r="QET666" s="91"/>
      <c r="QEU666" s="91"/>
      <c r="QEV666" s="91"/>
      <c r="QEW666" s="91"/>
      <c r="QEX666" s="91"/>
      <c r="QEY666" s="91"/>
      <c r="QEZ666" s="91"/>
      <c r="QFA666" s="91"/>
      <c r="QFB666" s="91"/>
      <c r="QFC666" s="91"/>
      <c r="QFD666" s="91"/>
      <c r="QFE666" s="91"/>
      <c r="QFF666" s="91"/>
      <c r="QFG666" s="91"/>
      <c r="QFH666" s="91"/>
      <c r="QFI666" s="91"/>
      <c r="QFJ666" s="91"/>
      <c r="QFK666" s="91"/>
      <c r="QFL666" s="91"/>
      <c r="QFM666" s="91"/>
      <c r="QFN666" s="91"/>
      <c r="QFO666" s="91"/>
      <c r="QFP666" s="91"/>
      <c r="QFQ666" s="91"/>
      <c r="QFR666" s="91"/>
      <c r="QFS666" s="91"/>
      <c r="QFT666" s="91"/>
      <c r="QFU666" s="91"/>
      <c r="QFV666" s="91"/>
      <c r="QFW666" s="91"/>
      <c r="QFX666" s="91"/>
      <c r="QFY666" s="91"/>
      <c r="QFZ666" s="91"/>
      <c r="QGA666" s="91"/>
      <c r="QGB666" s="91"/>
      <c r="QGC666" s="91"/>
      <c r="QGD666" s="91"/>
      <c r="QGE666" s="91"/>
      <c r="QGF666" s="91"/>
      <c r="QGG666" s="91"/>
      <c r="QGH666" s="91"/>
      <c r="QGI666" s="91"/>
      <c r="QGJ666" s="91"/>
      <c r="QGK666" s="91"/>
      <c r="QGL666" s="91"/>
      <c r="QGM666" s="91"/>
      <c r="QGN666" s="91"/>
      <c r="QGO666" s="91"/>
      <c r="QGP666" s="91"/>
      <c r="QGQ666" s="91"/>
      <c r="QGR666" s="91"/>
      <c r="QGS666" s="91"/>
      <c r="QGT666" s="91"/>
      <c r="QGU666" s="91"/>
      <c r="QGV666" s="91"/>
      <c r="QGW666" s="91"/>
      <c r="QGX666" s="91"/>
      <c r="QGY666" s="91"/>
      <c r="QGZ666" s="91"/>
      <c r="QHA666" s="91"/>
      <c r="QHB666" s="91"/>
      <c r="QHC666" s="91"/>
      <c r="QHD666" s="91"/>
      <c r="QHE666" s="91"/>
      <c r="QHF666" s="91"/>
      <c r="QHG666" s="91"/>
      <c r="QHH666" s="91"/>
      <c r="QHI666" s="91"/>
      <c r="QHJ666" s="91"/>
      <c r="QHK666" s="91"/>
      <c r="QHL666" s="91"/>
      <c r="QHM666" s="91"/>
      <c r="QHN666" s="91"/>
      <c r="QHO666" s="91"/>
      <c r="QHP666" s="91"/>
      <c r="QHQ666" s="91"/>
      <c r="QHR666" s="91"/>
      <c r="QHS666" s="91"/>
      <c r="QHT666" s="91"/>
      <c r="QHU666" s="91"/>
      <c r="QHV666" s="91"/>
      <c r="QHW666" s="91"/>
      <c r="QHX666" s="91"/>
      <c r="QHY666" s="91"/>
      <c r="QHZ666" s="91"/>
      <c r="QIA666" s="91"/>
      <c r="QIB666" s="91"/>
      <c r="QIC666" s="91"/>
      <c r="QID666" s="91"/>
      <c r="QIE666" s="91"/>
      <c r="QIF666" s="91"/>
      <c r="QIG666" s="91"/>
      <c r="QIH666" s="91"/>
      <c r="QII666" s="91"/>
      <c r="QIJ666" s="91"/>
      <c r="QIK666" s="91"/>
      <c r="QIL666" s="91"/>
      <c r="QIM666" s="91"/>
      <c r="QIN666" s="91"/>
      <c r="QIO666" s="91"/>
      <c r="QIP666" s="91"/>
      <c r="QIQ666" s="91"/>
      <c r="QIR666" s="91"/>
      <c r="QIS666" s="91"/>
      <c r="QIT666" s="91"/>
      <c r="QIU666" s="91"/>
      <c r="QIV666" s="91"/>
      <c r="QIW666" s="91"/>
      <c r="QIX666" s="91"/>
      <c r="QIY666" s="91"/>
      <c r="QIZ666" s="91"/>
      <c r="QJA666" s="91"/>
      <c r="QJB666" s="91"/>
      <c r="QJC666" s="91"/>
      <c r="QJD666" s="91"/>
      <c r="QJE666" s="91"/>
      <c r="QJF666" s="91"/>
      <c r="QJG666" s="91"/>
      <c r="QJH666" s="91"/>
      <c r="QJI666" s="91"/>
      <c r="QJJ666" s="91"/>
      <c r="QJK666" s="91"/>
      <c r="QJL666" s="91"/>
      <c r="QJM666" s="91"/>
      <c r="QJN666" s="91"/>
      <c r="QJO666" s="91"/>
      <c r="QJP666" s="91"/>
      <c r="QJQ666" s="91"/>
      <c r="QJR666" s="91"/>
      <c r="QJS666" s="91"/>
      <c r="QJT666" s="91"/>
      <c r="QJU666" s="91"/>
      <c r="QJV666" s="91"/>
      <c r="QJW666" s="91"/>
      <c r="QJX666" s="91"/>
      <c r="QJY666" s="91"/>
      <c r="QJZ666" s="91"/>
      <c r="QKA666" s="91"/>
      <c r="QKB666" s="91"/>
      <c r="QKC666" s="91"/>
      <c r="QKD666" s="91"/>
      <c r="QKE666" s="91"/>
      <c r="QKF666" s="91"/>
      <c r="QKG666" s="91"/>
      <c r="QKH666" s="91"/>
      <c r="QKI666" s="91"/>
      <c r="QKJ666" s="91"/>
      <c r="QKK666" s="91"/>
      <c r="QKL666" s="91"/>
      <c r="QKM666" s="91"/>
      <c r="QKN666" s="91"/>
      <c r="QKO666" s="91"/>
      <c r="QKP666" s="91"/>
      <c r="QKQ666" s="91"/>
      <c r="QKR666" s="91"/>
      <c r="QKS666" s="91"/>
      <c r="QKT666" s="91"/>
      <c r="QKU666" s="91"/>
      <c r="QKV666" s="91"/>
      <c r="QKW666" s="91"/>
      <c r="QKX666" s="91"/>
      <c r="QKY666" s="91"/>
      <c r="QKZ666" s="91"/>
      <c r="QLA666" s="91"/>
      <c r="QLB666" s="91"/>
      <c r="QLC666" s="91"/>
      <c r="QLD666" s="91"/>
      <c r="QLE666" s="91"/>
      <c r="QLF666" s="91"/>
      <c r="QLG666" s="91"/>
      <c r="QLH666" s="91"/>
      <c r="QLI666" s="91"/>
      <c r="QLJ666" s="91"/>
      <c r="QLK666" s="91"/>
      <c r="QLL666" s="91"/>
      <c r="QLM666" s="91"/>
      <c r="QLN666" s="91"/>
      <c r="QLO666" s="91"/>
      <c r="QLP666" s="91"/>
      <c r="QLQ666" s="91"/>
      <c r="QLR666" s="91"/>
      <c r="QLS666" s="91"/>
      <c r="QLT666" s="91"/>
      <c r="QLU666" s="91"/>
      <c r="QLV666" s="91"/>
      <c r="QLW666" s="91"/>
      <c r="QLX666" s="91"/>
      <c r="QLY666" s="91"/>
      <c r="QLZ666" s="91"/>
      <c r="QMA666" s="91"/>
      <c r="QMB666" s="91"/>
      <c r="QMC666" s="91"/>
      <c r="QMD666" s="91"/>
      <c r="QME666" s="91"/>
      <c r="QMF666" s="91"/>
      <c r="QMG666" s="91"/>
      <c r="QMH666" s="91"/>
      <c r="QMI666" s="91"/>
      <c r="QMJ666" s="91"/>
      <c r="QMK666" s="91"/>
      <c r="QML666" s="91"/>
      <c r="QMM666" s="91"/>
      <c r="QMN666" s="91"/>
      <c r="QMO666" s="91"/>
      <c r="QMP666" s="91"/>
      <c r="QMQ666" s="91"/>
      <c r="QMR666" s="91"/>
      <c r="QMS666" s="91"/>
      <c r="QMT666" s="91"/>
      <c r="QMU666" s="91"/>
      <c r="QMV666" s="91"/>
      <c r="QMW666" s="91"/>
      <c r="QMX666" s="91"/>
      <c r="QMY666" s="91"/>
      <c r="QMZ666" s="91"/>
      <c r="QNA666" s="91"/>
      <c r="QNB666" s="91"/>
      <c r="QNC666" s="91"/>
      <c r="QND666" s="91"/>
      <c r="QNE666" s="91"/>
      <c r="QNF666" s="91"/>
      <c r="QNG666" s="91"/>
      <c r="QNH666" s="91"/>
      <c r="QNI666" s="91"/>
      <c r="QNJ666" s="91"/>
      <c r="QNK666" s="91"/>
      <c r="QNL666" s="91"/>
      <c r="QNM666" s="91"/>
      <c r="QNN666" s="91"/>
      <c r="QNO666" s="91"/>
      <c r="QNP666" s="91"/>
      <c r="QNQ666" s="91"/>
      <c r="QNR666" s="91"/>
      <c r="QNS666" s="91"/>
      <c r="QNT666" s="91"/>
      <c r="QNU666" s="91"/>
      <c r="QNV666" s="91"/>
      <c r="QNW666" s="91"/>
      <c r="QNX666" s="91"/>
      <c r="QNY666" s="91"/>
      <c r="QNZ666" s="91"/>
      <c r="QOA666" s="91"/>
      <c r="QOB666" s="91"/>
      <c r="QOC666" s="91"/>
      <c r="QOD666" s="91"/>
      <c r="QOE666" s="91"/>
      <c r="QOF666" s="91"/>
      <c r="QOG666" s="91"/>
      <c r="QOH666" s="91"/>
      <c r="QOI666" s="91"/>
      <c r="QOJ666" s="91"/>
      <c r="QOK666" s="91"/>
      <c r="QOL666" s="91"/>
      <c r="QOM666" s="91"/>
      <c r="QON666" s="91"/>
      <c r="QOO666" s="91"/>
      <c r="QOP666" s="91"/>
      <c r="QOQ666" s="91"/>
      <c r="QOR666" s="91"/>
      <c r="QOS666" s="91"/>
      <c r="QOT666" s="91"/>
      <c r="QOU666" s="91"/>
      <c r="QOV666" s="91"/>
      <c r="QOW666" s="91"/>
      <c r="QOX666" s="91"/>
      <c r="QOY666" s="91"/>
      <c r="QOZ666" s="91"/>
      <c r="QPA666" s="91"/>
      <c r="QPB666" s="91"/>
      <c r="QPC666" s="91"/>
      <c r="QPD666" s="91"/>
      <c r="QPE666" s="91"/>
      <c r="QPF666" s="91"/>
      <c r="QPG666" s="91"/>
      <c r="QPH666" s="91"/>
      <c r="QPI666" s="91"/>
      <c r="QPJ666" s="91"/>
      <c r="QPK666" s="91"/>
      <c r="QPL666" s="91"/>
      <c r="QPM666" s="91"/>
      <c r="QPN666" s="91"/>
      <c r="QPO666" s="91"/>
      <c r="QPP666" s="91"/>
      <c r="QPQ666" s="91"/>
      <c r="QPR666" s="91"/>
      <c r="QPS666" s="91"/>
      <c r="QPT666" s="91"/>
      <c r="QPU666" s="91"/>
      <c r="QPV666" s="91"/>
      <c r="QPW666" s="91"/>
      <c r="QPX666" s="91"/>
      <c r="QPY666" s="91"/>
      <c r="QPZ666" s="91"/>
      <c r="QQA666" s="91"/>
      <c r="QQB666" s="91"/>
      <c r="QQC666" s="91"/>
      <c r="QQD666" s="91"/>
      <c r="QQE666" s="91"/>
      <c r="QQF666" s="91"/>
      <c r="QQG666" s="91"/>
      <c r="QQH666" s="91"/>
      <c r="QQI666" s="91"/>
      <c r="QQJ666" s="91"/>
      <c r="QQK666" s="91"/>
      <c r="QQL666" s="91"/>
      <c r="QQM666" s="91"/>
      <c r="QQN666" s="91"/>
      <c r="QQO666" s="91"/>
      <c r="QQP666" s="91"/>
      <c r="QQQ666" s="91"/>
      <c r="QQR666" s="91"/>
      <c r="QQS666" s="91"/>
      <c r="QQT666" s="91"/>
      <c r="QQU666" s="91"/>
      <c r="QQV666" s="91"/>
      <c r="QQW666" s="91"/>
      <c r="QQX666" s="91"/>
      <c r="QQY666" s="91"/>
      <c r="QQZ666" s="91"/>
      <c r="QRA666" s="91"/>
      <c r="QRB666" s="91"/>
      <c r="QRC666" s="91"/>
      <c r="QRD666" s="91"/>
      <c r="QRE666" s="91"/>
      <c r="QRF666" s="91"/>
      <c r="QRG666" s="91"/>
      <c r="QRH666" s="91"/>
      <c r="QRI666" s="91"/>
      <c r="QRJ666" s="91"/>
      <c r="QRK666" s="91"/>
      <c r="QRL666" s="91"/>
      <c r="QRM666" s="91"/>
      <c r="QRN666" s="91"/>
      <c r="QRO666" s="91"/>
      <c r="QRP666" s="91"/>
      <c r="QRQ666" s="91"/>
      <c r="QRR666" s="91"/>
      <c r="QRS666" s="91"/>
      <c r="QRT666" s="91"/>
      <c r="QRU666" s="91"/>
      <c r="QRV666" s="91"/>
      <c r="QRW666" s="91"/>
      <c r="QRX666" s="91"/>
      <c r="QRY666" s="91"/>
      <c r="QRZ666" s="91"/>
      <c r="QSA666" s="91"/>
      <c r="QSB666" s="91"/>
      <c r="QSC666" s="91"/>
      <c r="QSD666" s="91"/>
      <c r="QSE666" s="91"/>
      <c r="QSF666" s="91"/>
      <c r="QSG666" s="91"/>
      <c r="QSH666" s="91"/>
      <c r="QSI666" s="91"/>
      <c r="QSJ666" s="91"/>
      <c r="QSK666" s="91"/>
      <c r="QSL666" s="91"/>
      <c r="QSM666" s="91"/>
      <c r="QSN666" s="91"/>
      <c r="QSO666" s="91"/>
      <c r="QSP666" s="91"/>
      <c r="QSQ666" s="91"/>
      <c r="QSR666" s="91"/>
      <c r="QSS666" s="91"/>
      <c r="QST666" s="91"/>
      <c r="QSU666" s="91"/>
      <c r="QSV666" s="91"/>
      <c r="QSW666" s="91"/>
      <c r="QSX666" s="91"/>
      <c r="QSY666" s="91"/>
      <c r="QSZ666" s="91"/>
      <c r="QTA666" s="91"/>
      <c r="QTB666" s="91"/>
      <c r="QTC666" s="91"/>
      <c r="QTD666" s="91"/>
      <c r="QTE666" s="91"/>
      <c r="QTF666" s="91"/>
      <c r="QTG666" s="91"/>
      <c r="QTH666" s="91"/>
      <c r="QTI666" s="91"/>
      <c r="QTJ666" s="91"/>
      <c r="QTK666" s="91"/>
      <c r="QTL666" s="91"/>
      <c r="QTM666" s="91"/>
      <c r="QTN666" s="91"/>
      <c r="QTO666" s="91"/>
      <c r="QTP666" s="91"/>
      <c r="QTQ666" s="91"/>
      <c r="QTR666" s="91"/>
      <c r="QTS666" s="91"/>
      <c r="QTT666" s="91"/>
      <c r="QTU666" s="91"/>
      <c r="QTV666" s="91"/>
      <c r="QTW666" s="91"/>
      <c r="QTX666" s="91"/>
      <c r="QTY666" s="91"/>
      <c r="QTZ666" s="91"/>
      <c r="QUA666" s="91"/>
      <c r="QUB666" s="91"/>
      <c r="QUC666" s="91"/>
      <c r="QUD666" s="91"/>
      <c r="QUE666" s="91"/>
      <c r="QUF666" s="91"/>
      <c r="QUG666" s="91"/>
      <c r="QUH666" s="91"/>
      <c r="QUI666" s="91"/>
      <c r="QUJ666" s="91"/>
      <c r="QUK666" s="91"/>
      <c r="QUL666" s="91"/>
      <c r="QUM666" s="91"/>
      <c r="QUN666" s="91"/>
      <c r="QUO666" s="91"/>
      <c r="QUP666" s="91"/>
      <c r="QUQ666" s="91"/>
      <c r="QUR666" s="91"/>
      <c r="QUS666" s="91"/>
      <c r="QUT666" s="91"/>
      <c r="QUU666" s="91"/>
      <c r="QUV666" s="91"/>
      <c r="QUW666" s="91"/>
      <c r="QUX666" s="91"/>
      <c r="QUY666" s="91"/>
      <c r="QUZ666" s="91"/>
      <c r="QVA666" s="91"/>
      <c r="QVB666" s="91"/>
      <c r="QVC666" s="91"/>
      <c r="QVD666" s="91"/>
      <c r="QVE666" s="91"/>
      <c r="QVF666" s="91"/>
      <c r="QVG666" s="91"/>
      <c r="QVH666" s="91"/>
      <c r="QVI666" s="91"/>
      <c r="QVJ666" s="91"/>
      <c r="QVK666" s="91"/>
      <c r="QVL666" s="91"/>
      <c r="QVM666" s="91"/>
      <c r="QVN666" s="91"/>
      <c r="QVO666" s="91"/>
      <c r="QVP666" s="91"/>
      <c r="QVQ666" s="91"/>
      <c r="QVR666" s="91"/>
      <c r="QVS666" s="91"/>
      <c r="QVT666" s="91"/>
      <c r="QVU666" s="91"/>
      <c r="QVV666" s="91"/>
      <c r="QVW666" s="91"/>
      <c r="QVX666" s="91"/>
      <c r="QVY666" s="91"/>
      <c r="QVZ666" s="91"/>
      <c r="QWA666" s="91"/>
      <c r="QWB666" s="91"/>
      <c r="QWC666" s="91"/>
      <c r="QWD666" s="91"/>
      <c r="QWE666" s="91"/>
      <c r="QWF666" s="91"/>
      <c r="QWG666" s="91"/>
      <c r="QWH666" s="91"/>
      <c r="QWI666" s="91"/>
      <c r="QWJ666" s="91"/>
      <c r="QWK666" s="91"/>
      <c r="QWL666" s="91"/>
      <c r="QWM666" s="91"/>
      <c r="QWN666" s="91"/>
      <c r="QWO666" s="91"/>
      <c r="QWP666" s="91"/>
      <c r="QWQ666" s="91"/>
      <c r="QWR666" s="91"/>
      <c r="QWS666" s="91"/>
      <c r="QWT666" s="91"/>
      <c r="QWU666" s="91"/>
      <c r="QWV666" s="91"/>
      <c r="QWW666" s="91"/>
      <c r="QWX666" s="91"/>
      <c r="QWY666" s="91"/>
      <c r="QWZ666" s="91"/>
      <c r="QXA666" s="91"/>
      <c r="QXB666" s="91"/>
      <c r="QXC666" s="91"/>
      <c r="QXD666" s="91"/>
      <c r="QXE666" s="91"/>
      <c r="QXF666" s="91"/>
      <c r="QXG666" s="91"/>
      <c r="QXH666" s="91"/>
      <c r="QXI666" s="91"/>
      <c r="QXJ666" s="91"/>
      <c r="QXK666" s="91"/>
      <c r="QXL666" s="91"/>
      <c r="QXM666" s="91"/>
      <c r="QXN666" s="91"/>
      <c r="QXO666" s="91"/>
      <c r="QXP666" s="91"/>
      <c r="QXQ666" s="91"/>
      <c r="QXR666" s="91"/>
      <c r="QXS666" s="91"/>
      <c r="QXT666" s="91"/>
      <c r="QXU666" s="91"/>
      <c r="QXV666" s="91"/>
      <c r="QXW666" s="91"/>
      <c r="QXX666" s="91"/>
      <c r="QXY666" s="91"/>
      <c r="QXZ666" s="91"/>
      <c r="QYA666" s="91"/>
      <c r="QYB666" s="91"/>
      <c r="QYC666" s="91"/>
      <c r="QYD666" s="91"/>
      <c r="QYE666" s="91"/>
      <c r="QYF666" s="91"/>
      <c r="QYG666" s="91"/>
      <c r="QYH666" s="91"/>
      <c r="QYI666" s="91"/>
      <c r="QYJ666" s="91"/>
      <c r="QYK666" s="91"/>
      <c r="QYL666" s="91"/>
      <c r="QYM666" s="91"/>
      <c r="QYN666" s="91"/>
      <c r="QYO666" s="91"/>
      <c r="QYP666" s="91"/>
      <c r="QYQ666" s="91"/>
      <c r="QYR666" s="91"/>
      <c r="QYS666" s="91"/>
      <c r="QYT666" s="91"/>
      <c r="QYU666" s="91"/>
      <c r="QYV666" s="91"/>
      <c r="QYW666" s="91"/>
      <c r="QYX666" s="91"/>
      <c r="QYY666" s="91"/>
      <c r="QYZ666" s="91"/>
      <c r="QZA666" s="91"/>
      <c r="QZB666" s="91"/>
      <c r="QZC666" s="91"/>
      <c r="QZD666" s="91"/>
      <c r="QZE666" s="91"/>
      <c r="QZF666" s="91"/>
      <c r="QZG666" s="91"/>
      <c r="QZH666" s="91"/>
      <c r="QZI666" s="91"/>
      <c r="QZJ666" s="91"/>
      <c r="QZK666" s="91"/>
      <c r="QZL666" s="91"/>
      <c r="QZM666" s="91"/>
      <c r="QZN666" s="91"/>
      <c r="QZO666" s="91"/>
      <c r="QZP666" s="91"/>
      <c r="QZQ666" s="91"/>
      <c r="QZR666" s="91"/>
      <c r="QZS666" s="91"/>
      <c r="QZT666" s="91"/>
      <c r="QZU666" s="91"/>
      <c r="QZV666" s="91"/>
      <c r="QZW666" s="91"/>
      <c r="QZX666" s="91"/>
      <c r="QZY666" s="91"/>
      <c r="QZZ666" s="91"/>
      <c r="RAA666" s="91"/>
      <c r="RAB666" s="91"/>
      <c r="RAC666" s="91"/>
      <c r="RAD666" s="91"/>
      <c r="RAE666" s="91"/>
      <c r="RAF666" s="91"/>
      <c r="RAG666" s="91"/>
      <c r="RAH666" s="91"/>
      <c r="RAI666" s="91"/>
      <c r="RAJ666" s="91"/>
      <c r="RAK666" s="91"/>
      <c r="RAL666" s="91"/>
      <c r="RAM666" s="91"/>
      <c r="RAN666" s="91"/>
      <c r="RAO666" s="91"/>
      <c r="RAP666" s="91"/>
      <c r="RAQ666" s="91"/>
      <c r="RAR666" s="91"/>
      <c r="RAS666" s="91"/>
      <c r="RAT666" s="91"/>
      <c r="RAU666" s="91"/>
      <c r="RAV666" s="91"/>
      <c r="RAW666" s="91"/>
      <c r="RAX666" s="91"/>
      <c r="RAY666" s="91"/>
      <c r="RAZ666" s="91"/>
      <c r="RBA666" s="91"/>
      <c r="RBB666" s="91"/>
      <c r="RBC666" s="91"/>
      <c r="RBD666" s="91"/>
      <c r="RBE666" s="91"/>
      <c r="RBF666" s="91"/>
      <c r="RBG666" s="91"/>
      <c r="RBH666" s="91"/>
      <c r="RBI666" s="91"/>
      <c r="RBJ666" s="91"/>
      <c r="RBK666" s="91"/>
      <c r="RBL666" s="91"/>
      <c r="RBM666" s="91"/>
      <c r="RBN666" s="91"/>
      <c r="RBO666" s="91"/>
      <c r="RBP666" s="91"/>
      <c r="RBQ666" s="91"/>
      <c r="RBR666" s="91"/>
      <c r="RBS666" s="91"/>
      <c r="RBT666" s="91"/>
      <c r="RBU666" s="91"/>
      <c r="RBV666" s="91"/>
      <c r="RBW666" s="91"/>
      <c r="RBX666" s="91"/>
      <c r="RBY666" s="91"/>
      <c r="RBZ666" s="91"/>
      <c r="RCA666" s="91"/>
      <c r="RCB666" s="91"/>
      <c r="RCC666" s="91"/>
      <c r="RCD666" s="91"/>
      <c r="RCE666" s="91"/>
      <c r="RCF666" s="91"/>
      <c r="RCG666" s="91"/>
      <c r="RCH666" s="91"/>
      <c r="RCI666" s="91"/>
      <c r="RCJ666" s="91"/>
      <c r="RCK666" s="91"/>
      <c r="RCL666" s="91"/>
      <c r="RCM666" s="91"/>
      <c r="RCN666" s="91"/>
      <c r="RCO666" s="91"/>
      <c r="RCP666" s="91"/>
      <c r="RCQ666" s="91"/>
      <c r="RCR666" s="91"/>
      <c r="RCS666" s="91"/>
      <c r="RCT666" s="91"/>
      <c r="RCU666" s="91"/>
      <c r="RCV666" s="91"/>
      <c r="RCW666" s="91"/>
      <c r="RCX666" s="91"/>
      <c r="RCY666" s="91"/>
      <c r="RCZ666" s="91"/>
      <c r="RDA666" s="91"/>
      <c r="RDB666" s="91"/>
      <c r="RDC666" s="91"/>
      <c r="RDD666" s="91"/>
      <c r="RDE666" s="91"/>
      <c r="RDF666" s="91"/>
      <c r="RDG666" s="91"/>
      <c r="RDH666" s="91"/>
      <c r="RDI666" s="91"/>
      <c r="RDJ666" s="91"/>
      <c r="RDK666" s="91"/>
      <c r="RDL666" s="91"/>
      <c r="RDM666" s="91"/>
      <c r="RDN666" s="91"/>
      <c r="RDO666" s="91"/>
      <c r="RDP666" s="91"/>
      <c r="RDQ666" s="91"/>
      <c r="RDR666" s="91"/>
      <c r="RDS666" s="91"/>
      <c r="RDT666" s="91"/>
      <c r="RDU666" s="91"/>
      <c r="RDV666" s="91"/>
      <c r="RDW666" s="91"/>
      <c r="RDX666" s="91"/>
      <c r="RDY666" s="91"/>
      <c r="RDZ666" s="91"/>
      <c r="REA666" s="91"/>
      <c r="REB666" s="91"/>
      <c r="REC666" s="91"/>
      <c r="RED666" s="91"/>
      <c r="REE666" s="91"/>
      <c r="REF666" s="91"/>
      <c r="REG666" s="91"/>
      <c r="REH666" s="91"/>
      <c r="REI666" s="91"/>
      <c r="REJ666" s="91"/>
      <c r="REK666" s="91"/>
      <c r="REL666" s="91"/>
      <c r="REM666" s="91"/>
      <c r="REN666" s="91"/>
      <c r="REO666" s="91"/>
      <c r="REP666" s="91"/>
      <c r="REQ666" s="91"/>
      <c r="RER666" s="91"/>
      <c r="RES666" s="91"/>
      <c r="RET666" s="91"/>
      <c r="REU666" s="91"/>
      <c r="REV666" s="91"/>
      <c r="REW666" s="91"/>
      <c r="REX666" s="91"/>
      <c r="REY666" s="91"/>
      <c r="REZ666" s="91"/>
      <c r="RFA666" s="91"/>
      <c r="RFB666" s="91"/>
      <c r="RFC666" s="91"/>
      <c r="RFD666" s="91"/>
      <c r="RFE666" s="91"/>
      <c r="RFF666" s="91"/>
      <c r="RFG666" s="91"/>
      <c r="RFH666" s="91"/>
      <c r="RFI666" s="91"/>
      <c r="RFJ666" s="91"/>
      <c r="RFK666" s="91"/>
      <c r="RFL666" s="91"/>
      <c r="RFM666" s="91"/>
      <c r="RFN666" s="91"/>
      <c r="RFO666" s="91"/>
      <c r="RFP666" s="91"/>
      <c r="RFQ666" s="91"/>
      <c r="RFR666" s="91"/>
      <c r="RFS666" s="91"/>
      <c r="RFT666" s="91"/>
      <c r="RFU666" s="91"/>
      <c r="RFV666" s="91"/>
      <c r="RFW666" s="91"/>
      <c r="RFX666" s="91"/>
      <c r="RFY666" s="91"/>
      <c r="RFZ666" s="91"/>
      <c r="RGA666" s="91"/>
      <c r="RGB666" s="91"/>
      <c r="RGC666" s="91"/>
      <c r="RGD666" s="91"/>
      <c r="RGE666" s="91"/>
      <c r="RGF666" s="91"/>
      <c r="RGG666" s="91"/>
      <c r="RGH666" s="91"/>
      <c r="RGI666" s="91"/>
      <c r="RGJ666" s="91"/>
      <c r="RGK666" s="91"/>
      <c r="RGL666" s="91"/>
      <c r="RGM666" s="91"/>
      <c r="RGN666" s="91"/>
      <c r="RGO666" s="91"/>
      <c r="RGP666" s="91"/>
      <c r="RGQ666" s="91"/>
      <c r="RGR666" s="91"/>
      <c r="RGS666" s="91"/>
      <c r="RGT666" s="91"/>
      <c r="RGU666" s="91"/>
      <c r="RGV666" s="91"/>
      <c r="RGW666" s="91"/>
      <c r="RGX666" s="91"/>
      <c r="RGY666" s="91"/>
      <c r="RGZ666" s="91"/>
      <c r="RHA666" s="91"/>
      <c r="RHB666" s="91"/>
      <c r="RHC666" s="91"/>
      <c r="RHD666" s="91"/>
      <c r="RHE666" s="91"/>
      <c r="RHF666" s="91"/>
      <c r="RHG666" s="91"/>
      <c r="RHH666" s="91"/>
      <c r="RHI666" s="91"/>
      <c r="RHJ666" s="91"/>
      <c r="RHK666" s="91"/>
      <c r="RHL666" s="91"/>
      <c r="RHM666" s="91"/>
      <c r="RHN666" s="91"/>
      <c r="RHO666" s="91"/>
      <c r="RHP666" s="91"/>
      <c r="RHQ666" s="91"/>
      <c r="RHR666" s="91"/>
      <c r="RHS666" s="91"/>
      <c r="RHT666" s="91"/>
      <c r="RHU666" s="91"/>
      <c r="RHV666" s="91"/>
      <c r="RHW666" s="91"/>
      <c r="RHX666" s="91"/>
      <c r="RHY666" s="91"/>
      <c r="RHZ666" s="91"/>
      <c r="RIA666" s="91"/>
      <c r="RIB666" s="91"/>
      <c r="RIC666" s="91"/>
      <c r="RID666" s="91"/>
      <c r="RIE666" s="91"/>
      <c r="RIF666" s="91"/>
      <c r="RIG666" s="91"/>
      <c r="RIH666" s="91"/>
      <c r="RII666" s="91"/>
      <c r="RIJ666" s="91"/>
      <c r="RIK666" s="91"/>
      <c r="RIL666" s="91"/>
      <c r="RIM666" s="91"/>
      <c r="RIN666" s="91"/>
      <c r="RIO666" s="91"/>
      <c r="RIP666" s="91"/>
      <c r="RIQ666" s="91"/>
      <c r="RIR666" s="91"/>
      <c r="RIS666" s="91"/>
      <c r="RIT666" s="91"/>
      <c r="RIU666" s="91"/>
      <c r="RIV666" s="91"/>
      <c r="RIW666" s="91"/>
      <c r="RIX666" s="91"/>
      <c r="RIY666" s="91"/>
      <c r="RIZ666" s="91"/>
      <c r="RJA666" s="91"/>
      <c r="RJB666" s="91"/>
      <c r="RJC666" s="91"/>
      <c r="RJD666" s="91"/>
      <c r="RJE666" s="91"/>
      <c r="RJF666" s="91"/>
      <c r="RJG666" s="91"/>
      <c r="RJH666" s="91"/>
      <c r="RJI666" s="91"/>
      <c r="RJJ666" s="91"/>
      <c r="RJK666" s="91"/>
      <c r="RJL666" s="91"/>
      <c r="RJM666" s="91"/>
      <c r="RJN666" s="91"/>
      <c r="RJO666" s="91"/>
      <c r="RJP666" s="91"/>
      <c r="RJQ666" s="91"/>
      <c r="RJR666" s="91"/>
      <c r="RJS666" s="91"/>
      <c r="RJT666" s="91"/>
      <c r="RJU666" s="91"/>
      <c r="RJV666" s="91"/>
      <c r="RJW666" s="91"/>
      <c r="RJX666" s="91"/>
      <c r="RJY666" s="91"/>
      <c r="RJZ666" s="91"/>
      <c r="RKA666" s="91"/>
      <c r="RKB666" s="91"/>
      <c r="RKC666" s="91"/>
      <c r="RKD666" s="91"/>
      <c r="RKE666" s="91"/>
      <c r="RKF666" s="91"/>
      <c r="RKG666" s="91"/>
      <c r="RKH666" s="91"/>
      <c r="RKI666" s="91"/>
      <c r="RKJ666" s="91"/>
      <c r="RKK666" s="91"/>
      <c r="RKL666" s="91"/>
      <c r="RKM666" s="91"/>
      <c r="RKN666" s="91"/>
      <c r="RKO666" s="91"/>
      <c r="RKP666" s="91"/>
      <c r="RKQ666" s="91"/>
      <c r="RKR666" s="91"/>
      <c r="RKS666" s="91"/>
      <c r="RKT666" s="91"/>
      <c r="RKU666" s="91"/>
      <c r="RKV666" s="91"/>
      <c r="RKW666" s="91"/>
      <c r="RKX666" s="91"/>
      <c r="RKY666" s="91"/>
      <c r="RKZ666" s="91"/>
      <c r="RLA666" s="91"/>
      <c r="RLB666" s="91"/>
      <c r="RLC666" s="91"/>
      <c r="RLD666" s="91"/>
      <c r="RLE666" s="91"/>
      <c r="RLF666" s="91"/>
      <c r="RLG666" s="91"/>
      <c r="RLH666" s="91"/>
      <c r="RLI666" s="91"/>
      <c r="RLJ666" s="91"/>
      <c r="RLK666" s="91"/>
      <c r="RLL666" s="91"/>
      <c r="RLM666" s="91"/>
      <c r="RLN666" s="91"/>
      <c r="RLO666" s="91"/>
      <c r="RLP666" s="91"/>
      <c r="RLQ666" s="91"/>
      <c r="RLR666" s="91"/>
      <c r="RLS666" s="91"/>
      <c r="RLT666" s="91"/>
      <c r="RLU666" s="91"/>
      <c r="RLV666" s="91"/>
      <c r="RLW666" s="91"/>
      <c r="RLX666" s="91"/>
      <c r="RLY666" s="91"/>
      <c r="RLZ666" s="91"/>
      <c r="RMA666" s="91"/>
      <c r="RMB666" s="91"/>
      <c r="RMC666" s="91"/>
      <c r="RMD666" s="91"/>
      <c r="RME666" s="91"/>
      <c r="RMF666" s="91"/>
      <c r="RMG666" s="91"/>
      <c r="RMH666" s="91"/>
      <c r="RMI666" s="91"/>
      <c r="RMJ666" s="91"/>
      <c r="RMK666" s="91"/>
      <c r="RML666" s="91"/>
      <c r="RMM666" s="91"/>
      <c r="RMN666" s="91"/>
      <c r="RMO666" s="91"/>
      <c r="RMP666" s="91"/>
      <c r="RMQ666" s="91"/>
      <c r="RMR666" s="91"/>
      <c r="RMS666" s="91"/>
      <c r="RMT666" s="91"/>
      <c r="RMU666" s="91"/>
      <c r="RMV666" s="91"/>
      <c r="RMW666" s="91"/>
      <c r="RMX666" s="91"/>
      <c r="RMY666" s="91"/>
      <c r="RMZ666" s="91"/>
      <c r="RNA666" s="91"/>
      <c r="RNB666" s="91"/>
      <c r="RNC666" s="91"/>
      <c r="RND666" s="91"/>
      <c r="RNE666" s="91"/>
      <c r="RNF666" s="91"/>
      <c r="RNG666" s="91"/>
      <c r="RNH666" s="91"/>
      <c r="RNI666" s="91"/>
      <c r="RNJ666" s="91"/>
      <c r="RNK666" s="91"/>
      <c r="RNL666" s="91"/>
      <c r="RNM666" s="91"/>
      <c r="RNN666" s="91"/>
      <c r="RNO666" s="91"/>
      <c r="RNP666" s="91"/>
      <c r="RNQ666" s="91"/>
      <c r="RNR666" s="91"/>
      <c r="RNS666" s="91"/>
      <c r="RNT666" s="91"/>
      <c r="RNU666" s="91"/>
      <c r="RNV666" s="91"/>
      <c r="RNW666" s="91"/>
      <c r="RNX666" s="91"/>
      <c r="RNY666" s="91"/>
      <c r="RNZ666" s="91"/>
      <c r="ROA666" s="91"/>
      <c r="ROB666" s="91"/>
      <c r="ROC666" s="91"/>
      <c r="ROD666" s="91"/>
      <c r="ROE666" s="91"/>
      <c r="ROF666" s="91"/>
      <c r="ROG666" s="91"/>
      <c r="ROH666" s="91"/>
      <c r="ROI666" s="91"/>
      <c r="ROJ666" s="91"/>
      <c r="ROK666" s="91"/>
      <c r="ROL666" s="91"/>
      <c r="ROM666" s="91"/>
      <c r="RON666" s="91"/>
      <c r="ROO666" s="91"/>
      <c r="ROP666" s="91"/>
      <c r="ROQ666" s="91"/>
      <c r="ROR666" s="91"/>
      <c r="ROS666" s="91"/>
      <c r="ROT666" s="91"/>
      <c r="ROU666" s="91"/>
      <c r="ROV666" s="91"/>
      <c r="ROW666" s="91"/>
      <c r="ROX666" s="91"/>
      <c r="ROY666" s="91"/>
      <c r="ROZ666" s="91"/>
      <c r="RPA666" s="91"/>
      <c r="RPB666" s="91"/>
      <c r="RPC666" s="91"/>
      <c r="RPD666" s="91"/>
      <c r="RPE666" s="91"/>
      <c r="RPF666" s="91"/>
      <c r="RPG666" s="91"/>
      <c r="RPH666" s="91"/>
      <c r="RPI666" s="91"/>
      <c r="RPJ666" s="91"/>
      <c r="RPK666" s="91"/>
      <c r="RPL666" s="91"/>
      <c r="RPM666" s="91"/>
      <c r="RPN666" s="91"/>
      <c r="RPO666" s="91"/>
      <c r="RPP666" s="91"/>
      <c r="RPQ666" s="91"/>
      <c r="RPR666" s="91"/>
      <c r="RPS666" s="91"/>
      <c r="RPT666" s="91"/>
      <c r="RPU666" s="91"/>
      <c r="RPV666" s="91"/>
      <c r="RPW666" s="91"/>
      <c r="RPX666" s="91"/>
      <c r="RPY666" s="91"/>
      <c r="RPZ666" s="91"/>
      <c r="RQA666" s="91"/>
      <c r="RQB666" s="91"/>
      <c r="RQC666" s="91"/>
      <c r="RQD666" s="91"/>
      <c r="RQE666" s="91"/>
      <c r="RQF666" s="91"/>
      <c r="RQG666" s="91"/>
      <c r="RQH666" s="91"/>
      <c r="RQI666" s="91"/>
      <c r="RQJ666" s="91"/>
      <c r="RQK666" s="91"/>
      <c r="RQL666" s="91"/>
      <c r="RQM666" s="91"/>
      <c r="RQN666" s="91"/>
      <c r="RQO666" s="91"/>
      <c r="RQP666" s="91"/>
      <c r="RQQ666" s="91"/>
      <c r="RQR666" s="91"/>
      <c r="RQS666" s="91"/>
      <c r="RQT666" s="91"/>
      <c r="RQU666" s="91"/>
      <c r="RQV666" s="91"/>
      <c r="RQW666" s="91"/>
      <c r="RQX666" s="91"/>
      <c r="RQY666" s="91"/>
      <c r="RQZ666" s="91"/>
      <c r="RRA666" s="91"/>
      <c r="RRB666" s="91"/>
      <c r="RRC666" s="91"/>
      <c r="RRD666" s="91"/>
      <c r="RRE666" s="91"/>
      <c r="RRF666" s="91"/>
      <c r="RRG666" s="91"/>
      <c r="RRH666" s="91"/>
      <c r="RRI666" s="91"/>
      <c r="RRJ666" s="91"/>
      <c r="RRK666" s="91"/>
      <c r="RRL666" s="91"/>
      <c r="RRM666" s="91"/>
      <c r="RRN666" s="91"/>
      <c r="RRO666" s="91"/>
      <c r="RRP666" s="91"/>
      <c r="RRQ666" s="91"/>
      <c r="RRR666" s="91"/>
      <c r="RRS666" s="91"/>
      <c r="RRT666" s="91"/>
      <c r="RRU666" s="91"/>
      <c r="RRV666" s="91"/>
      <c r="RRW666" s="91"/>
      <c r="RRX666" s="91"/>
      <c r="RRY666" s="91"/>
      <c r="RRZ666" s="91"/>
      <c r="RSA666" s="91"/>
      <c r="RSB666" s="91"/>
      <c r="RSC666" s="91"/>
      <c r="RSD666" s="91"/>
      <c r="RSE666" s="91"/>
      <c r="RSF666" s="91"/>
      <c r="RSG666" s="91"/>
      <c r="RSH666" s="91"/>
      <c r="RSI666" s="91"/>
      <c r="RSJ666" s="91"/>
      <c r="RSK666" s="91"/>
      <c r="RSL666" s="91"/>
      <c r="RSM666" s="91"/>
      <c r="RSN666" s="91"/>
      <c r="RSO666" s="91"/>
      <c r="RSP666" s="91"/>
      <c r="RSQ666" s="91"/>
      <c r="RSR666" s="91"/>
      <c r="RSS666" s="91"/>
      <c r="RST666" s="91"/>
      <c r="RSU666" s="91"/>
      <c r="RSV666" s="91"/>
      <c r="RSW666" s="91"/>
      <c r="RSX666" s="91"/>
      <c r="RSY666" s="91"/>
      <c r="RSZ666" s="91"/>
      <c r="RTA666" s="91"/>
      <c r="RTB666" s="91"/>
      <c r="RTC666" s="91"/>
      <c r="RTD666" s="91"/>
      <c r="RTE666" s="91"/>
      <c r="RTF666" s="91"/>
      <c r="RTG666" s="91"/>
      <c r="RTH666" s="91"/>
      <c r="RTI666" s="91"/>
      <c r="RTJ666" s="91"/>
      <c r="RTK666" s="91"/>
      <c r="RTL666" s="91"/>
      <c r="RTM666" s="91"/>
      <c r="RTN666" s="91"/>
      <c r="RTO666" s="91"/>
      <c r="RTP666" s="91"/>
      <c r="RTQ666" s="91"/>
      <c r="RTR666" s="91"/>
      <c r="RTS666" s="91"/>
      <c r="RTT666" s="91"/>
      <c r="RTU666" s="91"/>
      <c r="RTV666" s="91"/>
      <c r="RTW666" s="91"/>
      <c r="RTX666" s="91"/>
      <c r="RTY666" s="91"/>
      <c r="RTZ666" s="91"/>
      <c r="RUA666" s="91"/>
      <c r="RUB666" s="91"/>
      <c r="RUC666" s="91"/>
      <c r="RUD666" s="91"/>
      <c r="RUE666" s="91"/>
      <c r="RUF666" s="91"/>
      <c r="RUG666" s="91"/>
      <c r="RUH666" s="91"/>
      <c r="RUI666" s="91"/>
      <c r="RUJ666" s="91"/>
      <c r="RUK666" s="91"/>
      <c r="RUL666" s="91"/>
      <c r="RUM666" s="91"/>
      <c r="RUN666" s="91"/>
      <c r="RUO666" s="91"/>
      <c r="RUP666" s="91"/>
      <c r="RUQ666" s="91"/>
      <c r="RUR666" s="91"/>
      <c r="RUS666" s="91"/>
      <c r="RUT666" s="91"/>
      <c r="RUU666" s="91"/>
      <c r="RUV666" s="91"/>
      <c r="RUW666" s="91"/>
      <c r="RUX666" s="91"/>
      <c r="RUY666" s="91"/>
      <c r="RUZ666" s="91"/>
      <c r="RVA666" s="91"/>
      <c r="RVB666" s="91"/>
      <c r="RVC666" s="91"/>
      <c r="RVD666" s="91"/>
      <c r="RVE666" s="91"/>
      <c r="RVF666" s="91"/>
      <c r="RVG666" s="91"/>
      <c r="RVH666" s="91"/>
      <c r="RVI666" s="91"/>
      <c r="RVJ666" s="91"/>
      <c r="RVK666" s="91"/>
      <c r="RVL666" s="91"/>
      <c r="RVM666" s="91"/>
      <c r="RVN666" s="91"/>
      <c r="RVO666" s="91"/>
      <c r="RVP666" s="91"/>
      <c r="RVQ666" s="91"/>
      <c r="RVR666" s="91"/>
      <c r="RVS666" s="91"/>
      <c r="RVT666" s="91"/>
      <c r="RVU666" s="91"/>
      <c r="RVV666" s="91"/>
      <c r="RVW666" s="91"/>
      <c r="RVX666" s="91"/>
      <c r="RVY666" s="91"/>
      <c r="RVZ666" s="91"/>
      <c r="RWA666" s="91"/>
      <c r="RWB666" s="91"/>
      <c r="RWC666" s="91"/>
      <c r="RWD666" s="91"/>
      <c r="RWE666" s="91"/>
      <c r="RWF666" s="91"/>
      <c r="RWG666" s="91"/>
      <c r="RWH666" s="91"/>
      <c r="RWI666" s="91"/>
      <c r="RWJ666" s="91"/>
      <c r="RWK666" s="91"/>
      <c r="RWL666" s="91"/>
      <c r="RWM666" s="91"/>
      <c r="RWN666" s="91"/>
      <c r="RWO666" s="91"/>
      <c r="RWP666" s="91"/>
      <c r="RWQ666" s="91"/>
      <c r="RWR666" s="91"/>
      <c r="RWS666" s="91"/>
      <c r="RWT666" s="91"/>
      <c r="RWU666" s="91"/>
      <c r="RWV666" s="91"/>
      <c r="RWW666" s="91"/>
      <c r="RWX666" s="91"/>
      <c r="RWY666" s="91"/>
      <c r="RWZ666" s="91"/>
      <c r="RXA666" s="91"/>
      <c r="RXB666" s="91"/>
      <c r="RXC666" s="91"/>
      <c r="RXD666" s="91"/>
      <c r="RXE666" s="91"/>
      <c r="RXF666" s="91"/>
      <c r="RXG666" s="91"/>
      <c r="RXH666" s="91"/>
      <c r="RXI666" s="91"/>
      <c r="RXJ666" s="91"/>
      <c r="RXK666" s="91"/>
      <c r="RXL666" s="91"/>
      <c r="RXM666" s="91"/>
      <c r="RXN666" s="91"/>
      <c r="RXO666" s="91"/>
      <c r="RXP666" s="91"/>
      <c r="RXQ666" s="91"/>
      <c r="RXR666" s="91"/>
      <c r="RXS666" s="91"/>
      <c r="RXT666" s="91"/>
      <c r="RXU666" s="91"/>
      <c r="RXV666" s="91"/>
      <c r="RXW666" s="91"/>
      <c r="RXX666" s="91"/>
      <c r="RXY666" s="91"/>
      <c r="RXZ666" s="91"/>
      <c r="RYA666" s="91"/>
      <c r="RYB666" s="91"/>
      <c r="RYC666" s="91"/>
      <c r="RYD666" s="91"/>
      <c r="RYE666" s="91"/>
      <c r="RYF666" s="91"/>
      <c r="RYG666" s="91"/>
      <c r="RYH666" s="91"/>
      <c r="RYI666" s="91"/>
      <c r="RYJ666" s="91"/>
      <c r="RYK666" s="91"/>
      <c r="RYL666" s="91"/>
      <c r="RYM666" s="91"/>
      <c r="RYN666" s="91"/>
      <c r="RYO666" s="91"/>
      <c r="RYP666" s="91"/>
      <c r="RYQ666" s="91"/>
      <c r="RYR666" s="91"/>
      <c r="RYS666" s="91"/>
      <c r="RYT666" s="91"/>
      <c r="RYU666" s="91"/>
      <c r="RYV666" s="91"/>
      <c r="RYW666" s="91"/>
      <c r="RYX666" s="91"/>
      <c r="RYY666" s="91"/>
      <c r="RYZ666" s="91"/>
      <c r="RZA666" s="91"/>
      <c r="RZB666" s="91"/>
      <c r="RZC666" s="91"/>
      <c r="RZD666" s="91"/>
      <c r="RZE666" s="91"/>
      <c r="RZF666" s="91"/>
      <c r="RZG666" s="91"/>
      <c r="RZH666" s="91"/>
      <c r="RZI666" s="91"/>
      <c r="RZJ666" s="91"/>
      <c r="RZK666" s="91"/>
      <c r="RZL666" s="91"/>
      <c r="RZM666" s="91"/>
      <c r="RZN666" s="91"/>
      <c r="RZO666" s="91"/>
      <c r="RZP666" s="91"/>
      <c r="RZQ666" s="91"/>
      <c r="RZR666" s="91"/>
      <c r="RZS666" s="91"/>
      <c r="RZT666" s="91"/>
      <c r="RZU666" s="91"/>
      <c r="RZV666" s="91"/>
      <c r="RZW666" s="91"/>
      <c r="RZX666" s="91"/>
      <c r="RZY666" s="91"/>
      <c r="RZZ666" s="91"/>
      <c r="SAA666" s="91"/>
      <c r="SAB666" s="91"/>
      <c r="SAC666" s="91"/>
      <c r="SAD666" s="91"/>
      <c r="SAE666" s="91"/>
      <c r="SAF666" s="91"/>
      <c r="SAG666" s="91"/>
      <c r="SAH666" s="91"/>
      <c r="SAI666" s="91"/>
      <c r="SAJ666" s="91"/>
      <c r="SAK666" s="91"/>
      <c r="SAL666" s="91"/>
      <c r="SAM666" s="91"/>
      <c r="SAN666" s="91"/>
      <c r="SAO666" s="91"/>
      <c r="SAP666" s="91"/>
      <c r="SAQ666" s="91"/>
      <c r="SAR666" s="91"/>
      <c r="SAS666" s="91"/>
      <c r="SAT666" s="91"/>
      <c r="SAU666" s="91"/>
      <c r="SAV666" s="91"/>
      <c r="SAW666" s="91"/>
      <c r="SAX666" s="91"/>
      <c r="SAY666" s="91"/>
      <c r="SAZ666" s="91"/>
      <c r="SBA666" s="91"/>
      <c r="SBB666" s="91"/>
      <c r="SBC666" s="91"/>
      <c r="SBD666" s="91"/>
      <c r="SBE666" s="91"/>
      <c r="SBF666" s="91"/>
      <c r="SBG666" s="91"/>
      <c r="SBH666" s="91"/>
      <c r="SBI666" s="91"/>
      <c r="SBJ666" s="91"/>
      <c r="SBK666" s="91"/>
      <c r="SBL666" s="91"/>
      <c r="SBM666" s="91"/>
      <c r="SBN666" s="91"/>
      <c r="SBO666" s="91"/>
      <c r="SBP666" s="91"/>
      <c r="SBQ666" s="91"/>
      <c r="SBR666" s="91"/>
      <c r="SBS666" s="91"/>
      <c r="SBT666" s="91"/>
      <c r="SBU666" s="91"/>
      <c r="SBV666" s="91"/>
      <c r="SBW666" s="91"/>
      <c r="SBX666" s="91"/>
      <c r="SBY666" s="91"/>
      <c r="SBZ666" s="91"/>
      <c r="SCA666" s="91"/>
      <c r="SCB666" s="91"/>
      <c r="SCC666" s="91"/>
      <c r="SCD666" s="91"/>
      <c r="SCE666" s="91"/>
      <c r="SCF666" s="91"/>
      <c r="SCG666" s="91"/>
      <c r="SCH666" s="91"/>
      <c r="SCI666" s="91"/>
      <c r="SCJ666" s="91"/>
      <c r="SCK666" s="91"/>
      <c r="SCL666" s="91"/>
      <c r="SCM666" s="91"/>
      <c r="SCN666" s="91"/>
      <c r="SCO666" s="91"/>
      <c r="SCP666" s="91"/>
      <c r="SCQ666" s="91"/>
      <c r="SCR666" s="91"/>
      <c r="SCS666" s="91"/>
      <c r="SCT666" s="91"/>
      <c r="SCU666" s="91"/>
      <c r="SCV666" s="91"/>
      <c r="SCW666" s="91"/>
      <c r="SCX666" s="91"/>
      <c r="SCY666" s="91"/>
      <c r="SCZ666" s="91"/>
      <c r="SDA666" s="91"/>
      <c r="SDB666" s="91"/>
      <c r="SDC666" s="91"/>
      <c r="SDD666" s="91"/>
      <c r="SDE666" s="91"/>
      <c r="SDF666" s="91"/>
      <c r="SDG666" s="91"/>
      <c r="SDH666" s="91"/>
      <c r="SDI666" s="91"/>
      <c r="SDJ666" s="91"/>
      <c r="SDK666" s="91"/>
      <c r="SDL666" s="91"/>
      <c r="SDM666" s="91"/>
      <c r="SDN666" s="91"/>
      <c r="SDO666" s="91"/>
      <c r="SDP666" s="91"/>
      <c r="SDQ666" s="91"/>
      <c r="SDR666" s="91"/>
      <c r="SDS666" s="91"/>
      <c r="SDT666" s="91"/>
      <c r="SDU666" s="91"/>
      <c r="SDV666" s="91"/>
      <c r="SDW666" s="91"/>
      <c r="SDX666" s="91"/>
      <c r="SDY666" s="91"/>
      <c r="SDZ666" s="91"/>
      <c r="SEA666" s="91"/>
      <c r="SEB666" s="91"/>
      <c r="SEC666" s="91"/>
      <c r="SED666" s="91"/>
      <c r="SEE666" s="91"/>
      <c r="SEF666" s="91"/>
      <c r="SEG666" s="91"/>
      <c r="SEH666" s="91"/>
      <c r="SEI666" s="91"/>
      <c r="SEJ666" s="91"/>
      <c r="SEK666" s="91"/>
      <c r="SEL666" s="91"/>
      <c r="SEM666" s="91"/>
      <c r="SEN666" s="91"/>
      <c r="SEO666" s="91"/>
      <c r="SEP666" s="91"/>
      <c r="SEQ666" s="91"/>
      <c r="SER666" s="91"/>
      <c r="SES666" s="91"/>
      <c r="SET666" s="91"/>
      <c r="SEU666" s="91"/>
      <c r="SEV666" s="91"/>
      <c r="SEW666" s="91"/>
      <c r="SEX666" s="91"/>
      <c r="SEY666" s="91"/>
      <c r="SEZ666" s="91"/>
      <c r="SFA666" s="91"/>
      <c r="SFB666" s="91"/>
      <c r="SFC666" s="91"/>
      <c r="SFD666" s="91"/>
      <c r="SFE666" s="91"/>
      <c r="SFF666" s="91"/>
      <c r="SFG666" s="91"/>
      <c r="SFH666" s="91"/>
      <c r="SFI666" s="91"/>
      <c r="SFJ666" s="91"/>
      <c r="SFK666" s="91"/>
      <c r="SFL666" s="91"/>
      <c r="SFM666" s="91"/>
      <c r="SFN666" s="91"/>
      <c r="SFO666" s="91"/>
      <c r="SFP666" s="91"/>
      <c r="SFQ666" s="91"/>
      <c r="SFR666" s="91"/>
      <c r="SFS666" s="91"/>
      <c r="SFT666" s="91"/>
      <c r="SFU666" s="91"/>
      <c r="SFV666" s="91"/>
      <c r="SFW666" s="91"/>
      <c r="SFX666" s="91"/>
      <c r="SFY666" s="91"/>
      <c r="SFZ666" s="91"/>
      <c r="SGA666" s="91"/>
      <c r="SGB666" s="91"/>
      <c r="SGC666" s="91"/>
      <c r="SGD666" s="91"/>
      <c r="SGE666" s="91"/>
      <c r="SGF666" s="91"/>
      <c r="SGG666" s="91"/>
      <c r="SGH666" s="91"/>
      <c r="SGI666" s="91"/>
      <c r="SGJ666" s="91"/>
      <c r="SGK666" s="91"/>
      <c r="SGL666" s="91"/>
      <c r="SGM666" s="91"/>
      <c r="SGN666" s="91"/>
      <c r="SGO666" s="91"/>
      <c r="SGP666" s="91"/>
      <c r="SGQ666" s="91"/>
      <c r="SGR666" s="91"/>
      <c r="SGS666" s="91"/>
      <c r="SGT666" s="91"/>
      <c r="SGU666" s="91"/>
      <c r="SGV666" s="91"/>
      <c r="SGW666" s="91"/>
      <c r="SGX666" s="91"/>
      <c r="SGY666" s="91"/>
      <c r="SGZ666" s="91"/>
      <c r="SHA666" s="91"/>
      <c r="SHB666" s="91"/>
      <c r="SHC666" s="91"/>
      <c r="SHD666" s="91"/>
      <c r="SHE666" s="91"/>
      <c r="SHF666" s="91"/>
      <c r="SHG666" s="91"/>
      <c r="SHH666" s="91"/>
      <c r="SHI666" s="91"/>
      <c r="SHJ666" s="91"/>
      <c r="SHK666" s="91"/>
      <c r="SHL666" s="91"/>
      <c r="SHM666" s="91"/>
      <c r="SHN666" s="91"/>
      <c r="SHO666" s="91"/>
      <c r="SHP666" s="91"/>
      <c r="SHQ666" s="91"/>
      <c r="SHR666" s="91"/>
      <c r="SHS666" s="91"/>
      <c r="SHT666" s="91"/>
      <c r="SHU666" s="91"/>
      <c r="SHV666" s="91"/>
      <c r="SHW666" s="91"/>
      <c r="SHX666" s="91"/>
      <c r="SHY666" s="91"/>
      <c r="SHZ666" s="91"/>
      <c r="SIA666" s="91"/>
      <c r="SIB666" s="91"/>
      <c r="SIC666" s="91"/>
      <c r="SID666" s="91"/>
      <c r="SIE666" s="91"/>
      <c r="SIF666" s="91"/>
      <c r="SIG666" s="91"/>
      <c r="SIH666" s="91"/>
      <c r="SII666" s="91"/>
      <c r="SIJ666" s="91"/>
      <c r="SIK666" s="91"/>
      <c r="SIL666" s="91"/>
      <c r="SIM666" s="91"/>
      <c r="SIN666" s="91"/>
      <c r="SIO666" s="91"/>
      <c r="SIP666" s="91"/>
      <c r="SIQ666" s="91"/>
      <c r="SIR666" s="91"/>
      <c r="SIS666" s="91"/>
      <c r="SIT666" s="91"/>
      <c r="SIU666" s="91"/>
      <c r="SIV666" s="91"/>
      <c r="SIW666" s="91"/>
      <c r="SIX666" s="91"/>
      <c r="SIY666" s="91"/>
      <c r="SIZ666" s="91"/>
      <c r="SJA666" s="91"/>
      <c r="SJB666" s="91"/>
      <c r="SJC666" s="91"/>
      <c r="SJD666" s="91"/>
      <c r="SJE666" s="91"/>
      <c r="SJF666" s="91"/>
      <c r="SJG666" s="91"/>
      <c r="SJH666" s="91"/>
      <c r="SJI666" s="91"/>
      <c r="SJJ666" s="91"/>
      <c r="SJK666" s="91"/>
      <c r="SJL666" s="91"/>
      <c r="SJM666" s="91"/>
      <c r="SJN666" s="91"/>
      <c r="SJO666" s="91"/>
      <c r="SJP666" s="91"/>
      <c r="SJQ666" s="91"/>
      <c r="SJR666" s="91"/>
      <c r="SJS666" s="91"/>
      <c r="SJT666" s="91"/>
      <c r="SJU666" s="91"/>
      <c r="SJV666" s="91"/>
      <c r="SJW666" s="91"/>
      <c r="SJX666" s="91"/>
      <c r="SJY666" s="91"/>
      <c r="SJZ666" s="91"/>
      <c r="SKA666" s="91"/>
      <c r="SKB666" s="91"/>
      <c r="SKC666" s="91"/>
      <c r="SKD666" s="91"/>
      <c r="SKE666" s="91"/>
      <c r="SKF666" s="91"/>
      <c r="SKG666" s="91"/>
      <c r="SKH666" s="91"/>
      <c r="SKI666" s="91"/>
      <c r="SKJ666" s="91"/>
      <c r="SKK666" s="91"/>
      <c r="SKL666" s="91"/>
      <c r="SKM666" s="91"/>
      <c r="SKN666" s="91"/>
      <c r="SKO666" s="91"/>
      <c r="SKP666" s="91"/>
      <c r="SKQ666" s="91"/>
      <c r="SKR666" s="91"/>
      <c r="SKS666" s="91"/>
      <c r="SKT666" s="91"/>
      <c r="SKU666" s="91"/>
      <c r="SKV666" s="91"/>
      <c r="SKW666" s="91"/>
      <c r="SKX666" s="91"/>
      <c r="SKY666" s="91"/>
      <c r="SKZ666" s="91"/>
      <c r="SLA666" s="91"/>
      <c r="SLB666" s="91"/>
      <c r="SLC666" s="91"/>
      <c r="SLD666" s="91"/>
      <c r="SLE666" s="91"/>
      <c r="SLF666" s="91"/>
      <c r="SLG666" s="91"/>
      <c r="SLH666" s="91"/>
      <c r="SLI666" s="91"/>
      <c r="SLJ666" s="91"/>
      <c r="SLK666" s="91"/>
      <c r="SLL666" s="91"/>
      <c r="SLM666" s="91"/>
      <c r="SLN666" s="91"/>
      <c r="SLO666" s="91"/>
      <c r="SLP666" s="91"/>
      <c r="SLQ666" s="91"/>
      <c r="SLR666" s="91"/>
      <c r="SLS666" s="91"/>
      <c r="SLT666" s="91"/>
      <c r="SLU666" s="91"/>
      <c r="SLV666" s="91"/>
      <c r="SLW666" s="91"/>
      <c r="SLX666" s="91"/>
      <c r="SLY666" s="91"/>
      <c r="SLZ666" s="91"/>
      <c r="SMA666" s="91"/>
      <c r="SMB666" s="91"/>
      <c r="SMC666" s="91"/>
      <c r="SMD666" s="91"/>
      <c r="SME666" s="91"/>
      <c r="SMF666" s="91"/>
      <c r="SMG666" s="91"/>
      <c r="SMH666" s="91"/>
      <c r="SMI666" s="91"/>
      <c r="SMJ666" s="91"/>
      <c r="SMK666" s="91"/>
      <c r="SML666" s="91"/>
      <c r="SMM666" s="91"/>
      <c r="SMN666" s="91"/>
      <c r="SMO666" s="91"/>
      <c r="SMP666" s="91"/>
      <c r="SMQ666" s="91"/>
      <c r="SMR666" s="91"/>
      <c r="SMS666" s="91"/>
      <c r="SMT666" s="91"/>
      <c r="SMU666" s="91"/>
      <c r="SMV666" s="91"/>
      <c r="SMW666" s="91"/>
      <c r="SMX666" s="91"/>
      <c r="SMY666" s="91"/>
      <c r="SMZ666" s="91"/>
      <c r="SNA666" s="91"/>
      <c r="SNB666" s="91"/>
      <c r="SNC666" s="91"/>
      <c r="SND666" s="91"/>
      <c r="SNE666" s="91"/>
      <c r="SNF666" s="91"/>
      <c r="SNG666" s="91"/>
      <c r="SNH666" s="91"/>
      <c r="SNI666" s="91"/>
      <c r="SNJ666" s="91"/>
      <c r="SNK666" s="91"/>
      <c r="SNL666" s="91"/>
      <c r="SNM666" s="91"/>
      <c r="SNN666" s="91"/>
      <c r="SNO666" s="91"/>
      <c r="SNP666" s="91"/>
      <c r="SNQ666" s="91"/>
      <c r="SNR666" s="91"/>
      <c r="SNS666" s="91"/>
      <c r="SNT666" s="91"/>
      <c r="SNU666" s="91"/>
      <c r="SNV666" s="91"/>
      <c r="SNW666" s="91"/>
      <c r="SNX666" s="91"/>
      <c r="SNY666" s="91"/>
      <c r="SNZ666" s="91"/>
      <c r="SOA666" s="91"/>
      <c r="SOB666" s="91"/>
      <c r="SOC666" s="91"/>
      <c r="SOD666" s="91"/>
      <c r="SOE666" s="91"/>
      <c r="SOF666" s="91"/>
      <c r="SOG666" s="91"/>
      <c r="SOH666" s="91"/>
      <c r="SOI666" s="91"/>
      <c r="SOJ666" s="91"/>
      <c r="SOK666" s="91"/>
      <c r="SOL666" s="91"/>
      <c r="SOM666" s="91"/>
      <c r="SON666" s="91"/>
      <c r="SOO666" s="91"/>
      <c r="SOP666" s="91"/>
      <c r="SOQ666" s="91"/>
      <c r="SOR666" s="91"/>
      <c r="SOS666" s="91"/>
      <c r="SOT666" s="91"/>
      <c r="SOU666" s="91"/>
      <c r="SOV666" s="91"/>
      <c r="SOW666" s="91"/>
      <c r="SOX666" s="91"/>
      <c r="SOY666" s="91"/>
      <c r="SOZ666" s="91"/>
      <c r="SPA666" s="91"/>
      <c r="SPB666" s="91"/>
      <c r="SPC666" s="91"/>
      <c r="SPD666" s="91"/>
      <c r="SPE666" s="91"/>
      <c r="SPF666" s="91"/>
      <c r="SPG666" s="91"/>
      <c r="SPH666" s="91"/>
      <c r="SPI666" s="91"/>
      <c r="SPJ666" s="91"/>
      <c r="SPK666" s="91"/>
      <c r="SPL666" s="91"/>
      <c r="SPM666" s="91"/>
      <c r="SPN666" s="91"/>
      <c r="SPO666" s="91"/>
      <c r="SPP666" s="91"/>
      <c r="SPQ666" s="91"/>
      <c r="SPR666" s="91"/>
      <c r="SPS666" s="91"/>
      <c r="SPT666" s="91"/>
      <c r="SPU666" s="91"/>
      <c r="SPV666" s="91"/>
      <c r="SPW666" s="91"/>
      <c r="SPX666" s="91"/>
      <c r="SPY666" s="91"/>
      <c r="SPZ666" s="91"/>
      <c r="SQA666" s="91"/>
      <c r="SQB666" s="91"/>
      <c r="SQC666" s="91"/>
      <c r="SQD666" s="91"/>
      <c r="SQE666" s="91"/>
      <c r="SQF666" s="91"/>
      <c r="SQG666" s="91"/>
      <c r="SQH666" s="91"/>
      <c r="SQI666" s="91"/>
      <c r="SQJ666" s="91"/>
      <c r="SQK666" s="91"/>
      <c r="SQL666" s="91"/>
      <c r="SQM666" s="91"/>
      <c r="SQN666" s="91"/>
      <c r="SQO666" s="91"/>
      <c r="SQP666" s="91"/>
      <c r="SQQ666" s="91"/>
      <c r="SQR666" s="91"/>
      <c r="SQS666" s="91"/>
      <c r="SQT666" s="91"/>
      <c r="SQU666" s="91"/>
      <c r="SQV666" s="91"/>
      <c r="SQW666" s="91"/>
      <c r="SQX666" s="91"/>
      <c r="SQY666" s="91"/>
      <c r="SQZ666" s="91"/>
      <c r="SRA666" s="91"/>
      <c r="SRB666" s="91"/>
      <c r="SRC666" s="91"/>
      <c r="SRD666" s="91"/>
      <c r="SRE666" s="91"/>
      <c r="SRF666" s="91"/>
      <c r="SRG666" s="91"/>
      <c r="SRH666" s="91"/>
      <c r="SRI666" s="91"/>
      <c r="SRJ666" s="91"/>
      <c r="SRK666" s="91"/>
      <c r="SRL666" s="91"/>
      <c r="SRM666" s="91"/>
      <c r="SRN666" s="91"/>
      <c r="SRO666" s="91"/>
      <c r="SRP666" s="91"/>
      <c r="SRQ666" s="91"/>
      <c r="SRR666" s="91"/>
      <c r="SRS666" s="91"/>
      <c r="SRT666" s="91"/>
      <c r="SRU666" s="91"/>
      <c r="SRV666" s="91"/>
      <c r="SRW666" s="91"/>
      <c r="SRX666" s="91"/>
      <c r="SRY666" s="91"/>
      <c r="SRZ666" s="91"/>
      <c r="SSA666" s="91"/>
      <c r="SSB666" s="91"/>
      <c r="SSC666" s="91"/>
      <c r="SSD666" s="91"/>
      <c r="SSE666" s="91"/>
      <c r="SSF666" s="91"/>
      <c r="SSG666" s="91"/>
      <c r="SSH666" s="91"/>
      <c r="SSI666" s="91"/>
      <c r="SSJ666" s="91"/>
      <c r="SSK666" s="91"/>
      <c r="SSL666" s="91"/>
      <c r="SSM666" s="91"/>
      <c r="SSN666" s="91"/>
      <c r="SSO666" s="91"/>
      <c r="SSP666" s="91"/>
      <c r="SSQ666" s="91"/>
      <c r="SSR666" s="91"/>
      <c r="SSS666" s="91"/>
      <c r="SST666" s="91"/>
      <c r="SSU666" s="91"/>
      <c r="SSV666" s="91"/>
      <c r="SSW666" s="91"/>
      <c r="SSX666" s="91"/>
      <c r="SSY666" s="91"/>
      <c r="SSZ666" s="91"/>
      <c r="STA666" s="91"/>
      <c r="STB666" s="91"/>
      <c r="STC666" s="91"/>
      <c r="STD666" s="91"/>
      <c r="STE666" s="91"/>
      <c r="STF666" s="91"/>
      <c r="STG666" s="91"/>
      <c r="STH666" s="91"/>
      <c r="STI666" s="91"/>
      <c r="STJ666" s="91"/>
      <c r="STK666" s="91"/>
      <c r="STL666" s="91"/>
      <c r="STM666" s="91"/>
      <c r="STN666" s="91"/>
      <c r="STO666" s="91"/>
      <c r="STP666" s="91"/>
      <c r="STQ666" s="91"/>
      <c r="STR666" s="91"/>
      <c r="STS666" s="91"/>
      <c r="STT666" s="91"/>
      <c r="STU666" s="91"/>
      <c r="STV666" s="91"/>
      <c r="STW666" s="91"/>
      <c r="STX666" s="91"/>
      <c r="STY666" s="91"/>
      <c r="STZ666" s="91"/>
      <c r="SUA666" s="91"/>
      <c r="SUB666" s="91"/>
      <c r="SUC666" s="91"/>
      <c r="SUD666" s="91"/>
      <c r="SUE666" s="91"/>
      <c r="SUF666" s="91"/>
      <c r="SUG666" s="91"/>
      <c r="SUH666" s="91"/>
      <c r="SUI666" s="91"/>
      <c r="SUJ666" s="91"/>
      <c r="SUK666" s="91"/>
      <c r="SUL666" s="91"/>
      <c r="SUM666" s="91"/>
      <c r="SUN666" s="91"/>
      <c r="SUO666" s="91"/>
      <c r="SUP666" s="91"/>
      <c r="SUQ666" s="91"/>
      <c r="SUR666" s="91"/>
      <c r="SUS666" s="91"/>
      <c r="SUT666" s="91"/>
      <c r="SUU666" s="91"/>
      <c r="SUV666" s="91"/>
      <c r="SUW666" s="91"/>
      <c r="SUX666" s="91"/>
      <c r="SUY666" s="91"/>
      <c r="SUZ666" s="91"/>
      <c r="SVA666" s="91"/>
      <c r="SVB666" s="91"/>
      <c r="SVC666" s="91"/>
      <c r="SVD666" s="91"/>
      <c r="SVE666" s="91"/>
      <c r="SVF666" s="91"/>
      <c r="SVG666" s="91"/>
      <c r="SVH666" s="91"/>
      <c r="SVI666" s="91"/>
      <c r="SVJ666" s="91"/>
      <c r="SVK666" s="91"/>
      <c r="SVL666" s="91"/>
      <c r="SVM666" s="91"/>
      <c r="SVN666" s="91"/>
      <c r="SVO666" s="91"/>
      <c r="SVP666" s="91"/>
      <c r="SVQ666" s="91"/>
      <c r="SVR666" s="91"/>
      <c r="SVS666" s="91"/>
      <c r="SVT666" s="91"/>
      <c r="SVU666" s="91"/>
      <c r="SVV666" s="91"/>
      <c r="SVW666" s="91"/>
      <c r="SVX666" s="91"/>
      <c r="SVY666" s="91"/>
      <c r="SVZ666" s="91"/>
      <c r="SWA666" s="91"/>
      <c r="SWB666" s="91"/>
      <c r="SWC666" s="91"/>
      <c r="SWD666" s="91"/>
      <c r="SWE666" s="91"/>
      <c r="SWF666" s="91"/>
      <c r="SWG666" s="91"/>
      <c r="SWH666" s="91"/>
      <c r="SWI666" s="91"/>
      <c r="SWJ666" s="91"/>
      <c r="SWK666" s="91"/>
      <c r="SWL666" s="91"/>
      <c r="SWM666" s="91"/>
      <c r="SWN666" s="91"/>
      <c r="SWO666" s="91"/>
      <c r="SWP666" s="91"/>
      <c r="SWQ666" s="91"/>
      <c r="SWR666" s="91"/>
      <c r="SWS666" s="91"/>
      <c r="SWT666" s="91"/>
      <c r="SWU666" s="91"/>
      <c r="SWV666" s="91"/>
      <c r="SWW666" s="91"/>
      <c r="SWX666" s="91"/>
      <c r="SWY666" s="91"/>
      <c r="SWZ666" s="91"/>
      <c r="SXA666" s="91"/>
      <c r="SXB666" s="91"/>
      <c r="SXC666" s="91"/>
      <c r="SXD666" s="91"/>
      <c r="SXE666" s="91"/>
      <c r="SXF666" s="91"/>
      <c r="SXG666" s="91"/>
      <c r="SXH666" s="91"/>
      <c r="SXI666" s="91"/>
      <c r="SXJ666" s="91"/>
      <c r="SXK666" s="91"/>
      <c r="SXL666" s="91"/>
      <c r="SXM666" s="91"/>
      <c r="SXN666" s="91"/>
      <c r="SXO666" s="91"/>
      <c r="SXP666" s="91"/>
      <c r="SXQ666" s="91"/>
      <c r="SXR666" s="91"/>
      <c r="SXS666" s="91"/>
      <c r="SXT666" s="91"/>
      <c r="SXU666" s="91"/>
      <c r="SXV666" s="91"/>
      <c r="SXW666" s="91"/>
      <c r="SXX666" s="91"/>
      <c r="SXY666" s="91"/>
      <c r="SXZ666" s="91"/>
      <c r="SYA666" s="91"/>
      <c r="SYB666" s="91"/>
      <c r="SYC666" s="91"/>
      <c r="SYD666" s="91"/>
      <c r="SYE666" s="91"/>
      <c r="SYF666" s="91"/>
      <c r="SYG666" s="91"/>
      <c r="SYH666" s="91"/>
      <c r="SYI666" s="91"/>
      <c r="SYJ666" s="91"/>
      <c r="SYK666" s="91"/>
      <c r="SYL666" s="91"/>
      <c r="SYM666" s="91"/>
      <c r="SYN666" s="91"/>
      <c r="SYO666" s="91"/>
      <c r="SYP666" s="91"/>
      <c r="SYQ666" s="91"/>
      <c r="SYR666" s="91"/>
      <c r="SYS666" s="91"/>
      <c r="SYT666" s="91"/>
      <c r="SYU666" s="91"/>
      <c r="SYV666" s="91"/>
      <c r="SYW666" s="91"/>
      <c r="SYX666" s="91"/>
      <c r="SYY666" s="91"/>
      <c r="SYZ666" s="91"/>
      <c r="SZA666" s="91"/>
      <c r="SZB666" s="91"/>
      <c r="SZC666" s="91"/>
      <c r="SZD666" s="91"/>
      <c r="SZE666" s="91"/>
      <c r="SZF666" s="91"/>
      <c r="SZG666" s="91"/>
      <c r="SZH666" s="91"/>
      <c r="SZI666" s="91"/>
      <c r="SZJ666" s="91"/>
      <c r="SZK666" s="91"/>
      <c r="SZL666" s="91"/>
      <c r="SZM666" s="91"/>
      <c r="SZN666" s="91"/>
      <c r="SZO666" s="91"/>
      <c r="SZP666" s="91"/>
      <c r="SZQ666" s="91"/>
      <c r="SZR666" s="91"/>
      <c r="SZS666" s="91"/>
      <c r="SZT666" s="91"/>
      <c r="SZU666" s="91"/>
      <c r="SZV666" s="91"/>
      <c r="SZW666" s="91"/>
      <c r="SZX666" s="91"/>
      <c r="SZY666" s="91"/>
      <c r="SZZ666" s="91"/>
      <c r="TAA666" s="91"/>
      <c r="TAB666" s="91"/>
      <c r="TAC666" s="91"/>
      <c r="TAD666" s="91"/>
      <c r="TAE666" s="91"/>
      <c r="TAF666" s="91"/>
      <c r="TAG666" s="91"/>
      <c r="TAH666" s="91"/>
      <c r="TAI666" s="91"/>
      <c r="TAJ666" s="91"/>
      <c r="TAK666" s="91"/>
      <c r="TAL666" s="91"/>
      <c r="TAM666" s="91"/>
      <c r="TAN666" s="91"/>
      <c r="TAO666" s="91"/>
      <c r="TAP666" s="91"/>
      <c r="TAQ666" s="91"/>
      <c r="TAR666" s="91"/>
      <c r="TAS666" s="91"/>
      <c r="TAT666" s="91"/>
      <c r="TAU666" s="91"/>
      <c r="TAV666" s="91"/>
      <c r="TAW666" s="91"/>
      <c r="TAX666" s="91"/>
      <c r="TAY666" s="91"/>
      <c r="TAZ666" s="91"/>
      <c r="TBA666" s="91"/>
      <c r="TBB666" s="91"/>
      <c r="TBC666" s="91"/>
      <c r="TBD666" s="91"/>
      <c r="TBE666" s="91"/>
      <c r="TBF666" s="91"/>
      <c r="TBG666" s="91"/>
      <c r="TBH666" s="91"/>
      <c r="TBI666" s="91"/>
      <c r="TBJ666" s="91"/>
      <c r="TBK666" s="91"/>
      <c r="TBL666" s="91"/>
      <c r="TBM666" s="91"/>
      <c r="TBN666" s="91"/>
      <c r="TBO666" s="91"/>
      <c r="TBP666" s="91"/>
      <c r="TBQ666" s="91"/>
      <c r="TBR666" s="91"/>
      <c r="TBS666" s="91"/>
      <c r="TBT666" s="91"/>
      <c r="TBU666" s="91"/>
      <c r="TBV666" s="91"/>
      <c r="TBW666" s="91"/>
      <c r="TBX666" s="91"/>
      <c r="TBY666" s="91"/>
      <c r="TBZ666" s="91"/>
      <c r="TCA666" s="91"/>
      <c r="TCB666" s="91"/>
      <c r="TCC666" s="91"/>
      <c r="TCD666" s="91"/>
      <c r="TCE666" s="91"/>
      <c r="TCF666" s="91"/>
      <c r="TCG666" s="91"/>
      <c r="TCH666" s="91"/>
      <c r="TCI666" s="91"/>
      <c r="TCJ666" s="91"/>
      <c r="TCK666" s="91"/>
      <c r="TCL666" s="91"/>
      <c r="TCM666" s="91"/>
      <c r="TCN666" s="91"/>
      <c r="TCO666" s="91"/>
      <c r="TCP666" s="91"/>
      <c r="TCQ666" s="91"/>
      <c r="TCR666" s="91"/>
      <c r="TCS666" s="91"/>
      <c r="TCT666" s="91"/>
      <c r="TCU666" s="91"/>
      <c r="TCV666" s="91"/>
      <c r="TCW666" s="91"/>
      <c r="TCX666" s="91"/>
      <c r="TCY666" s="91"/>
      <c r="TCZ666" s="91"/>
      <c r="TDA666" s="91"/>
      <c r="TDB666" s="91"/>
      <c r="TDC666" s="91"/>
      <c r="TDD666" s="91"/>
      <c r="TDE666" s="91"/>
      <c r="TDF666" s="91"/>
      <c r="TDG666" s="91"/>
      <c r="TDH666" s="91"/>
      <c r="TDI666" s="91"/>
      <c r="TDJ666" s="91"/>
      <c r="TDK666" s="91"/>
      <c r="TDL666" s="91"/>
      <c r="TDM666" s="91"/>
      <c r="TDN666" s="91"/>
      <c r="TDO666" s="91"/>
      <c r="TDP666" s="91"/>
      <c r="TDQ666" s="91"/>
      <c r="TDR666" s="91"/>
      <c r="TDS666" s="91"/>
      <c r="TDT666" s="91"/>
      <c r="TDU666" s="91"/>
      <c r="TDV666" s="91"/>
      <c r="TDW666" s="91"/>
      <c r="TDX666" s="91"/>
      <c r="TDY666" s="91"/>
      <c r="TDZ666" s="91"/>
      <c r="TEA666" s="91"/>
      <c r="TEB666" s="91"/>
      <c r="TEC666" s="91"/>
      <c r="TED666" s="91"/>
      <c r="TEE666" s="91"/>
      <c r="TEF666" s="91"/>
      <c r="TEG666" s="91"/>
      <c r="TEH666" s="91"/>
      <c r="TEI666" s="91"/>
      <c r="TEJ666" s="91"/>
      <c r="TEK666" s="91"/>
      <c r="TEL666" s="91"/>
      <c r="TEM666" s="91"/>
      <c r="TEN666" s="91"/>
      <c r="TEO666" s="91"/>
      <c r="TEP666" s="91"/>
      <c r="TEQ666" s="91"/>
      <c r="TER666" s="91"/>
      <c r="TES666" s="91"/>
      <c r="TET666" s="91"/>
      <c r="TEU666" s="91"/>
      <c r="TEV666" s="91"/>
      <c r="TEW666" s="91"/>
      <c r="TEX666" s="91"/>
      <c r="TEY666" s="91"/>
      <c r="TEZ666" s="91"/>
      <c r="TFA666" s="91"/>
      <c r="TFB666" s="91"/>
      <c r="TFC666" s="91"/>
      <c r="TFD666" s="91"/>
      <c r="TFE666" s="91"/>
      <c r="TFF666" s="91"/>
      <c r="TFG666" s="91"/>
      <c r="TFH666" s="91"/>
      <c r="TFI666" s="91"/>
      <c r="TFJ666" s="91"/>
      <c r="TFK666" s="91"/>
      <c r="TFL666" s="91"/>
      <c r="TFM666" s="91"/>
      <c r="TFN666" s="91"/>
      <c r="TFO666" s="91"/>
      <c r="TFP666" s="91"/>
      <c r="TFQ666" s="91"/>
      <c r="TFR666" s="91"/>
      <c r="TFS666" s="91"/>
      <c r="TFT666" s="91"/>
      <c r="TFU666" s="91"/>
      <c r="TFV666" s="91"/>
      <c r="TFW666" s="91"/>
      <c r="TFX666" s="91"/>
      <c r="TFY666" s="91"/>
      <c r="TFZ666" s="91"/>
      <c r="TGA666" s="91"/>
      <c r="TGB666" s="91"/>
      <c r="TGC666" s="91"/>
      <c r="TGD666" s="91"/>
      <c r="TGE666" s="91"/>
      <c r="TGF666" s="91"/>
      <c r="TGG666" s="91"/>
      <c r="TGH666" s="91"/>
      <c r="TGI666" s="91"/>
      <c r="TGJ666" s="91"/>
      <c r="TGK666" s="91"/>
      <c r="TGL666" s="91"/>
      <c r="TGM666" s="91"/>
      <c r="TGN666" s="91"/>
      <c r="TGO666" s="91"/>
      <c r="TGP666" s="91"/>
      <c r="TGQ666" s="91"/>
      <c r="TGR666" s="91"/>
      <c r="TGS666" s="91"/>
      <c r="TGT666" s="91"/>
      <c r="TGU666" s="91"/>
      <c r="TGV666" s="91"/>
      <c r="TGW666" s="91"/>
      <c r="TGX666" s="91"/>
      <c r="TGY666" s="91"/>
      <c r="TGZ666" s="91"/>
      <c r="THA666" s="91"/>
      <c r="THB666" s="91"/>
      <c r="THC666" s="91"/>
      <c r="THD666" s="91"/>
      <c r="THE666" s="91"/>
      <c r="THF666" s="91"/>
      <c r="THG666" s="91"/>
      <c r="THH666" s="91"/>
      <c r="THI666" s="91"/>
      <c r="THJ666" s="91"/>
      <c r="THK666" s="91"/>
      <c r="THL666" s="91"/>
      <c r="THM666" s="91"/>
      <c r="THN666" s="91"/>
      <c r="THO666" s="91"/>
      <c r="THP666" s="91"/>
      <c r="THQ666" s="91"/>
      <c r="THR666" s="91"/>
      <c r="THS666" s="91"/>
      <c r="THT666" s="91"/>
      <c r="THU666" s="91"/>
      <c r="THV666" s="91"/>
      <c r="THW666" s="91"/>
      <c r="THX666" s="91"/>
      <c r="THY666" s="91"/>
      <c r="THZ666" s="91"/>
      <c r="TIA666" s="91"/>
      <c r="TIB666" s="91"/>
      <c r="TIC666" s="91"/>
      <c r="TID666" s="91"/>
      <c r="TIE666" s="91"/>
      <c r="TIF666" s="91"/>
      <c r="TIG666" s="91"/>
      <c r="TIH666" s="91"/>
      <c r="TII666" s="91"/>
      <c r="TIJ666" s="91"/>
      <c r="TIK666" s="91"/>
      <c r="TIL666" s="91"/>
      <c r="TIM666" s="91"/>
      <c r="TIN666" s="91"/>
      <c r="TIO666" s="91"/>
      <c r="TIP666" s="91"/>
      <c r="TIQ666" s="91"/>
      <c r="TIR666" s="91"/>
      <c r="TIS666" s="91"/>
      <c r="TIT666" s="91"/>
      <c r="TIU666" s="91"/>
      <c r="TIV666" s="91"/>
      <c r="TIW666" s="91"/>
      <c r="TIX666" s="91"/>
      <c r="TIY666" s="91"/>
      <c r="TIZ666" s="91"/>
      <c r="TJA666" s="91"/>
      <c r="TJB666" s="91"/>
      <c r="TJC666" s="91"/>
      <c r="TJD666" s="91"/>
      <c r="TJE666" s="91"/>
      <c r="TJF666" s="91"/>
      <c r="TJG666" s="91"/>
      <c r="TJH666" s="91"/>
      <c r="TJI666" s="91"/>
      <c r="TJJ666" s="91"/>
      <c r="TJK666" s="91"/>
      <c r="TJL666" s="91"/>
      <c r="TJM666" s="91"/>
      <c r="TJN666" s="91"/>
      <c r="TJO666" s="91"/>
      <c r="TJP666" s="91"/>
      <c r="TJQ666" s="91"/>
      <c r="TJR666" s="91"/>
      <c r="TJS666" s="91"/>
      <c r="TJT666" s="91"/>
      <c r="TJU666" s="91"/>
      <c r="TJV666" s="91"/>
      <c r="TJW666" s="91"/>
      <c r="TJX666" s="91"/>
      <c r="TJY666" s="91"/>
      <c r="TJZ666" s="91"/>
      <c r="TKA666" s="91"/>
      <c r="TKB666" s="91"/>
      <c r="TKC666" s="91"/>
      <c r="TKD666" s="91"/>
      <c r="TKE666" s="91"/>
      <c r="TKF666" s="91"/>
      <c r="TKG666" s="91"/>
      <c r="TKH666" s="91"/>
      <c r="TKI666" s="91"/>
      <c r="TKJ666" s="91"/>
      <c r="TKK666" s="91"/>
      <c r="TKL666" s="91"/>
      <c r="TKM666" s="91"/>
      <c r="TKN666" s="91"/>
      <c r="TKO666" s="91"/>
      <c r="TKP666" s="91"/>
      <c r="TKQ666" s="91"/>
      <c r="TKR666" s="91"/>
      <c r="TKS666" s="91"/>
      <c r="TKT666" s="91"/>
      <c r="TKU666" s="91"/>
      <c r="TKV666" s="91"/>
      <c r="TKW666" s="91"/>
      <c r="TKX666" s="91"/>
      <c r="TKY666" s="91"/>
      <c r="TKZ666" s="91"/>
      <c r="TLA666" s="91"/>
      <c r="TLB666" s="91"/>
      <c r="TLC666" s="91"/>
      <c r="TLD666" s="91"/>
      <c r="TLE666" s="91"/>
      <c r="TLF666" s="91"/>
      <c r="TLG666" s="91"/>
      <c r="TLH666" s="91"/>
      <c r="TLI666" s="91"/>
      <c r="TLJ666" s="91"/>
      <c r="TLK666" s="91"/>
      <c r="TLL666" s="91"/>
      <c r="TLM666" s="91"/>
      <c r="TLN666" s="91"/>
      <c r="TLO666" s="91"/>
      <c r="TLP666" s="91"/>
      <c r="TLQ666" s="91"/>
      <c r="TLR666" s="91"/>
      <c r="TLS666" s="91"/>
      <c r="TLT666" s="91"/>
      <c r="TLU666" s="91"/>
      <c r="TLV666" s="91"/>
      <c r="TLW666" s="91"/>
      <c r="TLX666" s="91"/>
      <c r="TLY666" s="91"/>
      <c r="TLZ666" s="91"/>
      <c r="TMA666" s="91"/>
      <c r="TMB666" s="91"/>
      <c r="TMC666" s="91"/>
      <c r="TMD666" s="91"/>
      <c r="TME666" s="91"/>
      <c r="TMF666" s="91"/>
      <c r="TMG666" s="91"/>
      <c r="TMH666" s="91"/>
      <c r="TMI666" s="91"/>
      <c r="TMJ666" s="91"/>
      <c r="TMK666" s="91"/>
      <c r="TML666" s="91"/>
      <c r="TMM666" s="91"/>
      <c r="TMN666" s="91"/>
      <c r="TMO666" s="91"/>
      <c r="TMP666" s="91"/>
      <c r="TMQ666" s="91"/>
      <c r="TMR666" s="91"/>
      <c r="TMS666" s="91"/>
      <c r="TMT666" s="91"/>
      <c r="TMU666" s="91"/>
      <c r="TMV666" s="91"/>
      <c r="TMW666" s="91"/>
      <c r="TMX666" s="91"/>
      <c r="TMY666" s="91"/>
      <c r="TMZ666" s="91"/>
      <c r="TNA666" s="91"/>
      <c r="TNB666" s="91"/>
      <c r="TNC666" s="91"/>
      <c r="TND666" s="91"/>
      <c r="TNE666" s="91"/>
      <c r="TNF666" s="91"/>
      <c r="TNG666" s="91"/>
      <c r="TNH666" s="91"/>
      <c r="TNI666" s="91"/>
      <c r="TNJ666" s="91"/>
      <c r="TNK666" s="91"/>
      <c r="TNL666" s="91"/>
      <c r="TNM666" s="91"/>
      <c r="TNN666" s="91"/>
      <c r="TNO666" s="91"/>
      <c r="TNP666" s="91"/>
      <c r="TNQ666" s="91"/>
      <c r="TNR666" s="91"/>
      <c r="TNS666" s="91"/>
      <c r="TNT666" s="91"/>
      <c r="TNU666" s="91"/>
      <c r="TNV666" s="91"/>
      <c r="TNW666" s="91"/>
      <c r="TNX666" s="91"/>
      <c r="TNY666" s="91"/>
      <c r="TNZ666" s="91"/>
      <c r="TOA666" s="91"/>
      <c r="TOB666" s="91"/>
      <c r="TOC666" s="91"/>
      <c r="TOD666" s="91"/>
      <c r="TOE666" s="91"/>
      <c r="TOF666" s="91"/>
      <c r="TOG666" s="91"/>
      <c r="TOH666" s="91"/>
      <c r="TOI666" s="91"/>
      <c r="TOJ666" s="91"/>
      <c r="TOK666" s="91"/>
      <c r="TOL666" s="91"/>
      <c r="TOM666" s="91"/>
      <c r="TON666" s="91"/>
      <c r="TOO666" s="91"/>
      <c r="TOP666" s="91"/>
      <c r="TOQ666" s="91"/>
      <c r="TOR666" s="91"/>
      <c r="TOS666" s="91"/>
      <c r="TOT666" s="91"/>
      <c r="TOU666" s="91"/>
      <c r="TOV666" s="91"/>
      <c r="TOW666" s="91"/>
      <c r="TOX666" s="91"/>
      <c r="TOY666" s="91"/>
      <c r="TOZ666" s="91"/>
      <c r="TPA666" s="91"/>
      <c r="TPB666" s="91"/>
      <c r="TPC666" s="91"/>
      <c r="TPD666" s="91"/>
      <c r="TPE666" s="91"/>
      <c r="TPF666" s="91"/>
      <c r="TPG666" s="91"/>
      <c r="TPH666" s="91"/>
      <c r="TPI666" s="91"/>
      <c r="TPJ666" s="91"/>
      <c r="TPK666" s="91"/>
      <c r="TPL666" s="91"/>
      <c r="TPM666" s="91"/>
      <c r="TPN666" s="91"/>
      <c r="TPO666" s="91"/>
      <c r="TPP666" s="91"/>
      <c r="TPQ666" s="91"/>
      <c r="TPR666" s="91"/>
      <c r="TPS666" s="91"/>
      <c r="TPT666" s="91"/>
      <c r="TPU666" s="91"/>
      <c r="TPV666" s="91"/>
      <c r="TPW666" s="91"/>
      <c r="TPX666" s="91"/>
      <c r="TPY666" s="91"/>
      <c r="TPZ666" s="91"/>
      <c r="TQA666" s="91"/>
      <c r="TQB666" s="91"/>
      <c r="TQC666" s="91"/>
      <c r="TQD666" s="91"/>
      <c r="TQE666" s="91"/>
      <c r="TQF666" s="91"/>
      <c r="TQG666" s="91"/>
      <c r="TQH666" s="91"/>
      <c r="TQI666" s="91"/>
      <c r="TQJ666" s="91"/>
      <c r="TQK666" s="91"/>
      <c r="TQL666" s="91"/>
      <c r="TQM666" s="91"/>
      <c r="TQN666" s="91"/>
      <c r="TQO666" s="91"/>
      <c r="TQP666" s="91"/>
      <c r="TQQ666" s="91"/>
      <c r="TQR666" s="91"/>
      <c r="TQS666" s="91"/>
      <c r="TQT666" s="91"/>
      <c r="TQU666" s="91"/>
      <c r="TQV666" s="91"/>
      <c r="TQW666" s="91"/>
      <c r="TQX666" s="91"/>
      <c r="TQY666" s="91"/>
      <c r="TQZ666" s="91"/>
      <c r="TRA666" s="91"/>
      <c r="TRB666" s="91"/>
      <c r="TRC666" s="91"/>
      <c r="TRD666" s="91"/>
      <c r="TRE666" s="91"/>
      <c r="TRF666" s="91"/>
      <c r="TRG666" s="91"/>
      <c r="TRH666" s="91"/>
      <c r="TRI666" s="91"/>
      <c r="TRJ666" s="91"/>
      <c r="TRK666" s="91"/>
      <c r="TRL666" s="91"/>
      <c r="TRM666" s="91"/>
      <c r="TRN666" s="91"/>
      <c r="TRO666" s="91"/>
      <c r="TRP666" s="91"/>
      <c r="TRQ666" s="91"/>
      <c r="TRR666" s="91"/>
      <c r="TRS666" s="91"/>
      <c r="TRT666" s="91"/>
      <c r="TRU666" s="91"/>
      <c r="TRV666" s="91"/>
      <c r="TRW666" s="91"/>
      <c r="TRX666" s="91"/>
      <c r="TRY666" s="91"/>
      <c r="TRZ666" s="91"/>
      <c r="TSA666" s="91"/>
      <c r="TSB666" s="91"/>
      <c r="TSC666" s="91"/>
      <c r="TSD666" s="91"/>
      <c r="TSE666" s="91"/>
      <c r="TSF666" s="91"/>
      <c r="TSG666" s="91"/>
      <c r="TSH666" s="91"/>
      <c r="TSI666" s="91"/>
      <c r="TSJ666" s="91"/>
      <c r="TSK666" s="91"/>
      <c r="TSL666" s="91"/>
      <c r="TSM666" s="91"/>
      <c r="TSN666" s="91"/>
      <c r="TSO666" s="91"/>
      <c r="TSP666" s="91"/>
      <c r="TSQ666" s="91"/>
      <c r="TSR666" s="91"/>
      <c r="TSS666" s="91"/>
      <c r="TST666" s="91"/>
      <c r="TSU666" s="91"/>
      <c r="TSV666" s="91"/>
      <c r="TSW666" s="91"/>
      <c r="TSX666" s="91"/>
      <c r="TSY666" s="91"/>
      <c r="TSZ666" s="91"/>
      <c r="TTA666" s="91"/>
      <c r="TTB666" s="91"/>
      <c r="TTC666" s="91"/>
      <c r="TTD666" s="91"/>
      <c r="TTE666" s="91"/>
      <c r="TTF666" s="91"/>
      <c r="TTG666" s="91"/>
      <c r="TTH666" s="91"/>
      <c r="TTI666" s="91"/>
      <c r="TTJ666" s="91"/>
      <c r="TTK666" s="91"/>
      <c r="TTL666" s="91"/>
      <c r="TTM666" s="91"/>
      <c r="TTN666" s="91"/>
      <c r="TTO666" s="91"/>
      <c r="TTP666" s="91"/>
      <c r="TTQ666" s="91"/>
      <c r="TTR666" s="91"/>
      <c r="TTS666" s="91"/>
      <c r="TTT666" s="91"/>
      <c r="TTU666" s="91"/>
      <c r="TTV666" s="91"/>
      <c r="TTW666" s="91"/>
      <c r="TTX666" s="91"/>
      <c r="TTY666" s="91"/>
      <c r="TTZ666" s="91"/>
      <c r="TUA666" s="91"/>
      <c r="TUB666" s="91"/>
      <c r="TUC666" s="91"/>
      <c r="TUD666" s="91"/>
      <c r="TUE666" s="91"/>
      <c r="TUF666" s="91"/>
      <c r="TUG666" s="91"/>
      <c r="TUH666" s="91"/>
      <c r="TUI666" s="91"/>
      <c r="TUJ666" s="91"/>
      <c r="TUK666" s="91"/>
      <c r="TUL666" s="91"/>
      <c r="TUM666" s="91"/>
      <c r="TUN666" s="91"/>
      <c r="TUO666" s="91"/>
      <c r="TUP666" s="91"/>
      <c r="TUQ666" s="91"/>
      <c r="TUR666" s="91"/>
      <c r="TUS666" s="91"/>
      <c r="TUT666" s="91"/>
      <c r="TUU666" s="91"/>
      <c r="TUV666" s="91"/>
      <c r="TUW666" s="91"/>
      <c r="TUX666" s="91"/>
      <c r="TUY666" s="91"/>
      <c r="TUZ666" s="91"/>
      <c r="TVA666" s="91"/>
      <c r="TVB666" s="91"/>
      <c r="TVC666" s="91"/>
      <c r="TVD666" s="91"/>
      <c r="TVE666" s="91"/>
      <c r="TVF666" s="91"/>
      <c r="TVG666" s="91"/>
      <c r="TVH666" s="91"/>
      <c r="TVI666" s="91"/>
      <c r="TVJ666" s="91"/>
      <c r="TVK666" s="91"/>
      <c r="TVL666" s="91"/>
      <c r="TVM666" s="91"/>
      <c r="TVN666" s="91"/>
      <c r="TVO666" s="91"/>
      <c r="TVP666" s="91"/>
      <c r="TVQ666" s="91"/>
      <c r="TVR666" s="91"/>
      <c r="TVS666" s="91"/>
      <c r="TVT666" s="91"/>
      <c r="TVU666" s="91"/>
      <c r="TVV666" s="91"/>
      <c r="TVW666" s="91"/>
      <c r="TVX666" s="91"/>
      <c r="TVY666" s="91"/>
      <c r="TVZ666" s="91"/>
      <c r="TWA666" s="91"/>
      <c r="TWB666" s="91"/>
      <c r="TWC666" s="91"/>
      <c r="TWD666" s="91"/>
      <c r="TWE666" s="91"/>
      <c r="TWF666" s="91"/>
      <c r="TWG666" s="91"/>
      <c r="TWH666" s="91"/>
      <c r="TWI666" s="91"/>
      <c r="TWJ666" s="91"/>
      <c r="TWK666" s="91"/>
      <c r="TWL666" s="91"/>
      <c r="TWM666" s="91"/>
      <c r="TWN666" s="91"/>
      <c r="TWO666" s="91"/>
      <c r="TWP666" s="91"/>
      <c r="TWQ666" s="91"/>
      <c r="TWR666" s="91"/>
      <c r="TWS666" s="91"/>
      <c r="TWT666" s="91"/>
      <c r="TWU666" s="91"/>
      <c r="TWV666" s="91"/>
      <c r="TWW666" s="91"/>
      <c r="TWX666" s="91"/>
      <c r="TWY666" s="91"/>
      <c r="TWZ666" s="91"/>
      <c r="TXA666" s="91"/>
      <c r="TXB666" s="91"/>
      <c r="TXC666" s="91"/>
      <c r="TXD666" s="91"/>
      <c r="TXE666" s="91"/>
      <c r="TXF666" s="91"/>
      <c r="TXG666" s="91"/>
      <c r="TXH666" s="91"/>
      <c r="TXI666" s="91"/>
      <c r="TXJ666" s="91"/>
      <c r="TXK666" s="91"/>
      <c r="TXL666" s="91"/>
      <c r="TXM666" s="91"/>
      <c r="TXN666" s="91"/>
      <c r="TXO666" s="91"/>
      <c r="TXP666" s="91"/>
      <c r="TXQ666" s="91"/>
      <c r="TXR666" s="91"/>
      <c r="TXS666" s="91"/>
      <c r="TXT666" s="91"/>
      <c r="TXU666" s="91"/>
      <c r="TXV666" s="91"/>
      <c r="TXW666" s="91"/>
      <c r="TXX666" s="91"/>
      <c r="TXY666" s="91"/>
      <c r="TXZ666" s="91"/>
      <c r="TYA666" s="91"/>
      <c r="TYB666" s="91"/>
      <c r="TYC666" s="91"/>
      <c r="TYD666" s="91"/>
      <c r="TYE666" s="91"/>
      <c r="TYF666" s="91"/>
      <c r="TYG666" s="91"/>
      <c r="TYH666" s="91"/>
      <c r="TYI666" s="91"/>
      <c r="TYJ666" s="91"/>
      <c r="TYK666" s="91"/>
      <c r="TYL666" s="91"/>
      <c r="TYM666" s="91"/>
      <c r="TYN666" s="91"/>
      <c r="TYO666" s="91"/>
      <c r="TYP666" s="91"/>
      <c r="TYQ666" s="91"/>
      <c r="TYR666" s="91"/>
      <c r="TYS666" s="91"/>
      <c r="TYT666" s="91"/>
      <c r="TYU666" s="91"/>
      <c r="TYV666" s="91"/>
      <c r="TYW666" s="91"/>
      <c r="TYX666" s="91"/>
      <c r="TYY666" s="91"/>
      <c r="TYZ666" s="91"/>
      <c r="TZA666" s="91"/>
      <c r="TZB666" s="91"/>
      <c r="TZC666" s="91"/>
      <c r="TZD666" s="91"/>
      <c r="TZE666" s="91"/>
      <c r="TZF666" s="91"/>
      <c r="TZG666" s="91"/>
      <c r="TZH666" s="91"/>
      <c r="TZI666" s="91"/>
      <c r="TZJ666" s="91"/>
      <c r="TZK666" s="91"/>
      <c r="TZL666" s="91"/>
      <c r="TZM666" s="91"/>
      <c r="TZN666" s="91"/>
      <c r="TZO666" s="91"/>
      <c r="TZP666" s="91"/>
      <c r="TZQ666" s="91"/>
      <c r="TZR666" s="91"/>
      <c r="TZS666" s="91"/>
      <c r="TZT666" s="91"/>
      <c r="TZU666" s="91"/>
      <c r="TZV666" s="91"/>
      <c r="TZW666" s="91"/>
      <c r="TZX666" s="91"/>
      <c r="TZY666" s="91"/>
      <c r="TZZ666" s="91"/>
      <c r="UAA666" s="91"/>
      <c r="UAB666" s="91"/>
      <c r="UAC666" s="91"/>
      <c r="UAD666" s="91"/>
      <c r="UAE666" s="91"/>
      <c r="UAF666" s="91"/>
      <c r="UAG666" s="91"/>
      <c r="UAH666" s="91"/>
      <c r="UAI666" s="91"/>
      <c r="UAJ666" s="91"/>
      <c r="UAK666" s="91"/>
      <c r="UAL666" s="91"/>
      <c r="UAM666" s="91"/>
      <c r="UAN666" s="91"/>
      <c r="UAO666" s="91"/>
      <c r="UAP666" s="91"/>
      <c r="UAQ666" s="91"/>
      <c r="UAR666" s="91"/>
      <c r="UAS666" s="91"/>
      <c r="UAT666" s="91"/>
      <c r="UAU666" s="91"/>
      <c r="UAV666" s="91"/>
      <c r="UAW666" s="91"/>
      <c r="UAX666" s="91"/>
      <c r="UAY666" s="91"/>
      <c r="UAZ666" s="91"/>
      <c r="UBA666" s="91"/>
      <c r="UBB666" s="91"/>
      <c r="UBC666" s="91"/>
      <c r="UBD666" s="91"/>
      <c r="UBE666" s="91"/>
      <c r="UBF666" s="91"/>
      <c r="UBG666" s="91"/>
      <c r="UBH666" s="91"/>
      <c r="UBI666" s="91"/>
      <c r="UBJ666" s="91"/>
      <c r="UBK666" s="91"/>
      <c r="UBL666" s="91"/>
      <c r="UBM666" s="91"/>
      <c r="UBN666" s="91"/>
      <c r="UBO666" s="91"/>
      <c r="UBP666" s="91"/>
      <c r="UBQ666" s="91"/>
      <c r="UBR666" s="91"/>
      <c r="UBS666" s="91"/>
      <c r="UBT666" s="91"/>
      <c r="UBU666" s="91"/>
      <c r="UBV666" s="91"/>
      <c r="UBW666" s="91"/>
      <c r="UBX666" s="91"/>
      <c r="UBY666" s="91"/>
      <c r="UBZ666" s="91"/>
      <c r="UCA666" s="91"/>
      <c r="UCB666" s="91"/>
      <c r="UCC666" s="91"/>
      <c r="UCD666" s="91"/>
      <c r="UCE666" s="91"/>
      <c r="UCF666" s="91"/>
      <c r="UCG666" s="91"/>
      <c r="UCH666" s="91"/>
      <c r="UCI666" s="91"/>
      <c r="UCJ666" s="91"/>
      <c r="UCK666" s="91"/>
      <c r="UCL666" s="91"/>
      <c r="UCM666" s="91"/>
      <c r="UCN666" s="91"/>
      <c r="UCO666" s="91"/>
      <c r="UCP666" s="91"/>
      <c r="UCQ666" s="91"/>
      <c r="UCR666" s="91"/>
      <c r="UCS666" s="91"/>
      <c r="UCT666" s="91"/>
      <c r="UCU666" s="91"/>
      <c r="UCV666" s="91"/>
      <c r="UCW666" s="91"/>
      <c r="UCX666" s="91"/>
      <c r="UCY666" s="91"/>
      <c r="UCZ666" s="91"/>
      <c r="UDA666" s="91"/>
      <c r="UDB666" s="91"/>
      <c r="UDC666" s="91"/>
      <c r="UDD666" s="91"/>
      <c r="UDE666" s="91"/>
      <c r="UDF666" s="91"/>
      <c r="UDG666" s="91"/>
      <c r="UDH666" s="91"/>
      <c r="UDI666" s="91"/>
      <c r="UDJ666" s="91"/>
      <c r="UDK666" s="91"/>
      <c r="UDL666" s="91"/>
      <c r="UDM666" s="91"/>
      <c r="UDN666" s="91"/>
      <c r="UDO666" s="91"/>
      <c r="UDP666" s="91"/>
      <c r="UDQ666" s="91"/>
      <c r="UDR666" s="91"/>
      <c r="UDS666" s="91"/>
      <c r="UDT666" s="91"/>
      <c r="UDU666" s="91"/>
      <c r="UDV666" s="91"/>
      <c r="UDW666" s="91"/>
      <c r="UDX666" s="91"/>
      <c r="UDY666" s="91"/>
      <c r="UDZ666" s="91"/>
      <c r="UEA666" s="91"/>
      <c r="UEB666" s="91"/>
      <c r="UEC666" s="91"/>
      <c r="UED666" s="91"/>
      <c r="UEE666" s="91"/>
      <c r="UEF666" s="91"/>
      <c r="UEG666" s="91"/>
      <c r="UEH666" s="91"/>
      <c r="UEI666" s="91"/>
      <c r="UEJ666" s="91"/>
      <c r="UEK666" s="91"/>
      <c r="UEL666" s="91"/>
      <c r="UEM666" s="91"/>
      <c r="UEN666" s="91"/>
      <c r="UEO666" s="91"/>
      <c r="UEP666" s="91"/>
      <c r="UEQ666" s="91"/>
      <c r="UER666" s="91"/>
      <c r="UES666" s="91"/>
      <c r="UET666" s="91"/>
      <c r="UEU666" s="91"/>
      <c r="UEV666" s="91"/>
      <c r="UEW666" s="91"/>
      <c r="UEX666" s="91"/>
      <c r="UEY666" s="91"/>
      <c r="UEZ666" s="91"/>
      <c r="UFA666" s="91"/>
      <c r="UFB666" s="91"/>
      <c r="UFC666" s="91"/>
      <c r="UFD666" s="91"/>
      <c r="UFE666" s="91"/>
      <c r="UFF666" s="91"/>
      <c r="UFG666" s="91"/>
      <c r="UFH666" s="91"/>
      <c r="UFI666" s="91"/>
      <c r="UFJ666" s="91"/>
      <c r="UFK666" s="91"/>
      <c r="UFL666" s="91"/>
      <c r="UFM666" s="91"/>
      <c r="UFN666" s="91"/>
      <c r="UFO666" s="91"/>
      <c r="UFP666" s="91"/>
      <c r="UFQ666" s="91"/>
      <c r="UFR666" s="91"/>
      <c r="UFS666" s="91"/>
      <c r="UFT666" s="91"/>
      <c r="UFU666" s="91"/>
      <c r="UFV666" s="91"/>
      <c r="UFW666" s="91"/>
      <c r="UFX666" s="91"/>
      <c r="UFY666" s="91"/>
      <c r="UFZ666" s="91"/>
      <c r="UGA666" s="91"/>
      <c r="UGB666" s="91"/>
      <c r="UGC666" s="91"/>
      <c r="UGD666" s="91"/>
      <c r="UGE666" s="91"/>
      <c r="UGF666" s="91"/>
      <c r="UGG666" s="91"/>
      <c r="UGH666" s="91"/>
      <c r="UGI666" s="91"/>
      <c r="UGJ666" s="91"/>
      <c r="UGK666" s="91"/>
      <c r="UGL666" s="91"/>
      <c r="UGM666" s="91"/>
      <c r="UGN666" s="91"/>
      <c r="UGO666" s="91"/>
      <c r="UGP666" s="91"/>
      <c r="UGQ666" s="91"/>
      <c r="UGR666" s="91"/>
      <c r="UGS666" s="91"/>
      <c r="UGT666" s="91"/>
      <c r="UGU666" s="91"/>
      <c r="UGV666" s="91"/>
      <c r="UGW666" s="91"/>
      <c r="UGX666" s="91"/>
      <c r="UGY666" s="91"/>
      <c r="UGZ666" s="91"/>
      <c r="UHA666" s="91"/>
      <c r="UHB666" s="91"/>
      <c r="UHC666" s="91"/>
      <c r="UHD666" s="91"/>
      <c r="UHE666" s="91"/>
      <c r="UHF666" s="91"/>
      <c r="UHG666" s="91"/>
      <c r="UHH666" s="91"/>
      <c r="UHI666" s="91"/>
      <c r="UHJ666" s="91"/>
      <c r="UHK666" s="91"/>
      <c r="UHL666" s="91"/>
      <c r="UHM666" s="91"/>
      <c r="UHN666" s="91"/>
      <c r="UHO666" s="91"/>
      <c r="UHP666" s="91"/>
      <c r="UHQ666" s="91"/>
      <c r="UHR666" s="91"/>
      <c r="UHS666" s="91"/>
      <c r="UHT666" s="91"/>
      <c r="UHU666" s="91"/>
      <c r="UHV666" s="91"/>
      <c r="UHW666" s="91"/>
      <c r="UHX666" s="91"/>
      <c r="UHY666" s="91"/>
      <c r="UHZ666" s="91"/>
      <c r="UIA666" s="91"/>
      <c r="UIB666" s="91"/>
      <c r="UIC666" s="91"/>
      <c r="UID666" s="91"/>
      <c r="UIE666" s="91"/>
      <c r="UIF666" s="91"/>
      <c r="UIG666" s="91"/>
      <c r="UIH666" s="91"/>
      <c r="UII666" s="91"/>
      <c r="UIJ666" s="91"/>
      <c r="UIK666" s="91"/>
      <c r="UIL666" s="91"/>
      <c r="UIM666" s="91"/>
      <c r="UIN666" s="91"/>
      <c r="UIO666" s="91"/>
      <c r="UIP666" s="91"/>
      <c r="UIQ666" s="91"/>
      <c r="UIR666" s="91"/>
      <c r="UIS666" s="91"/>
      <c r="UIT666" s="91"/>
      <c r="UIU666" s="91"/>
      <c r="UIV666" s="91"/>
      <c r="UIW666" s="91"/>
      <c r="UIX666" s="91"/>
      <c r="UIY666" s="91"/>
      <c r="UIZ666" s="91"/>
      <c r="UJA666" s="91"/>
      <c r="UJB666" s="91"/>
      <c r="UJC666" s="91"/>
      <c r="UJD666" s="91"/>
      <c r="UJE666" s="91"/>
      <c r="UJF666" s="91"/>
      <c r="UJG666" s="91"/>
      <c r="UJH666" s="91"/>
      <c r="UJI666" s="91"/>
      <c r="UJJ666" s="91"/>
      <c r="UJK666" s="91"/>
      <c r="UJL666" s="91"/>
      <c r="UJM666" s="91"/>
      <c r="UJN666" s="91"/>
      <c r="UJO666" s="91"/>
      <c r="UJP666" s="91"/>
      <c r="UJQ666" s="91"/>
      <c r="UJR666" s="91"/>
      <c r="UJS666" s="91"/>
      <c r="UJT666" s="91"/>
      <c r="UJU666" s="91"/>
      <c r="UJV666" s="91"/>
      <c r="UJW666" s="91"/>
      <c r="UJX666" s="91"/>
      <c r="UJY666" s="91"/>
      <c r="UJZ666" s="91"/>
      <c r="UKA666" s="91"/>
      <c r="UKB666" s="91"/>
      <c r="UKC666" s="91"/>
      <c r="UKD666" s="91"/>
      <c r="UKE666" s="91"/>
      <c r="UKF666" s="91"/>
      <c r="UKG666" s="91"/>
      <c r="UKH666" s="91"/>
      <c r="UKI666" s="91"/>
      <c r="UKJ666" s="91"/>
      <c r="UKK666" s="91"/>
      <c r="UKL666" s="91"/>
      <c r="UKM666" s="91"/>
      <c r="UKN666" s="91"/>
      <c r="UKO666" s="91"/>
      <c r="UKP666" s="91"/>
      <c r="UKQ666" s="91"/>
      <c r="UKR666" s="91"/>
      <c r="UKS666" s="91"/>
      <c r="UKT666" s="91"/>
      <c r="UKU666" s="91"/>
      <c r="UKV666" s="91"/>
      <c r="UKW666" s="91"/>
      <c r="UKX666" s="91"/>
      <c r="UKY666" s="91"/>
      <c r="UKZ666" s="91"/>
      <c r="ULA666" s="91"/>
      <c r="ULB666" s="91"/>
      <c r="ULC666" s="91"/>
      <c r="ULD666" s="91"/>
      <c r="ULE666" s="91"/>
      <c r="ULF666" s="91"/>
      <c r="ULG666" s="91"/>
      <c r="ULH666" s="91"/>
      <c r="ULI666" s="91"/>
      <c r="ULJ666" s="91"/>
      <c r="ULK666" s="91"/>
      <c r="ULL666" s="91"/>
      <c r="ULM666" s="91"/>
      <c r="ULN666" s="91"/>
      <c r="ULO666" s="91"/>
      <c r="ULP666" s="91"/>
      <c r="ULQ666" s="91"/>
      <c r="ULR666" s="91"/>
      <c r="ULS666" s="91"/>
      <c r="ULT666" s="91"/>
      <c r="ULU666" s="91"/>
      <c r="ULV666" s="91"/>
      <c r="ULW666" s="91"/>
      <c r="ULX666" s="91"/>
      <c r="ULY666" s="91"/>
      <c r="ULZ666" s="91"/>
      <c r="UMA666" s="91"/>
      <c r="UMB666" s="91"/>
      <c r="UMC666" s="91"/>
      <c r="UMD666" s="91"/>
      <c r="UME666" s="91"/>
      <c r="UMF666" s="91"/>
      <c r="UMG666" s="91"/>
      <c r="UMH666" s="91"/>
      <c r="UMI666" s="91"/>
      <c r="UMJ666" s="91"/>
      <c r="UMK666" s="91"/>
      <c r="UML666" s="91"/>
      <c r="UMM666" s="91"/>
      <c r="UMN666" s="91"/>
      <c r="UMO666" s="91"/>
      <c r="UMP666" s="91"/>
      <c r="UMQ666" s="91"/>
      <c r="UMR666" s="91"/>
      <c r="UMS666" s="91"/>
      <c r="UMT666" s="91"/>
      <c r="UMU666" s="91"/>
      <c r="UMV666" s="91"/>
      <c r="UMW666" s="91"/>
      <c r="UMX666" s="91"/>
      <c r="UMY666" s="91"/>
      <c r="UMZ666" s="91"/>
      <c r="UNA666" s="91"/>
      <c r="UNB666" s="91"/>
      <c r="UNC666" s="91"/>
      <c r="UND666" s="91"/>
      <c r="UNE666" s="91"/>
      <c r="UNF666" s="91"/>
      <c r="UNG666" s="91"/>
      <c r="UNH666" s="91"/>
      <c r="UNI666" s="91"/>
      <c r="UNJ666" s="91"/>
      <c r="UNK666" s="91"/>
      <c r="UNL666" s="91"/>
      <c r="UNM666" s="91"/>
      <c r="UNN666" s="91"/>
      <c r="UNO666" s="91"/>
      <c r="UNP666" s="91"/>
      <c r="UNQ666" s="91"/>
      <c r="UNR666" s="91"/>
      <c r="UNS666" s="91"/>
      <c r="UNT666" s="91"/>
      <c r="UNU666" s="91"/>
      <c r="UNV666" s="91"/>
      <c r="UNW666" s="91"/>
      <c r="UNX666" s="91"/>
      <c r="UNY666" s="91"/>
      <c r="UNZ666" s="91"/>
      <c r="UOA666" s="91"/>
      <c r="UOB666" s="91"/>
      <c r="UOC666" s="91"/>
      <c r="UOD666" s="91"/>
      <c r="UOE666" s="91"/>
      <c r="UOF666" s="91"/>
      <c r="UOG666" s="91"/>
      <c r="UOH666" s="91"/>
      <c r="UOI666" s="91"/>
      <c r="UOJ666" s="91"/>
      <c r="UOK666" s="91"/>
      <c r="UOL666" s="91"/>
      <c r="UOM666" s="91"/>
      <c r="UON666" s="91"/>
      <c r="UOO666" s="91"/>
      <c r="UOP666" s="91"/>
      <c r="UOQ666" s="91"/>
      <c r="UOR666" s="91"/>
      <c r="UOS666" s="91"/>
      <c r="UOT666" s="91"/>
      <c r="UOU666" s="91"/>
      <c r="UOV666" s="91"/>
      <c r="UOW666" s="91"/>
      <c r="UOX666" s="91"/>
      <c r="UOY666" s="91"/>
      <c r="UOZ666" s="91"/>
      <c r="UPA666" s="91"/>
      <c r="UPB666" s="91"/>
      <c r="UPC666" s="91"/>
      <c r="UPD666" s="91"/>
      <c r="UPE666" s="91"/>
      <c r="UPF666" s="91"/>
      <c r="UPG666" s="91"/>
      <c r="UPH666" s="91"/>
      <c r="UPI666" s="91"/>
      <c r="UPJ666" s="91"/>
      <c r="UPK666" s="91"/>
      <c r="UPL666" s="91"/>
      <c r="UPM666" s="91"/>
      <c r="UPN666" s="91"/>
      <c r="UPO666" s="91"/>
      <c r="UPP666" s="91"/>
      <c r="UPQ666" s="91"/>
      <c r="UPR666" s="91"/>
      <c r="UPS666" s="91"/>
      <c r="UPT666" s="91"/>
      <c r="UPU666" s="91"/>
      <c r="UPV666" s="91"/>
      <c r="UPW666" s="91"/>
      <c r="UPX666" s="91"/>
      <c r="UPY666" s="91"/>
      <c r="UPZ666" s="91"/>
      <c r="UQA666" s="91"/>
      <c r="UQB666" s="91"/>
      <c r="UQC666" s="91"/>
      <c r="UQD666" s="91"/>
      <c r="UQE666" s="91"/>
      <c r="UQF666" s="91"/>
      <c r="UQG666" s="91"/>
      <c r="UQH666" s="91"/>
      <c r="UQI666" s="91"/>
      <c r="UQJ666" s="91"/>
      <c r="UQK666" s="91"/>
      <c r="UQL666" s="91"/>
      <c r="UQM666" s="91"/>
      <c r="UQN666" s="91"/>
      <c r="UQO666" s="91"/>
      <c r="UQP666" s="91"/>
      <c r="UQQ666" s="91"/>
      <c r="UQR666" s="91"/>
      <c r="UQS666" s="91"/>
      <c r="UQT666" s="91"/>
      <c r="UQU666" s="91"/>
      <c r="UQV666" s="91"/>
      <c r="UQW666" s="91"/>
      <c r="UQX666" s="91"/>
      <c r="UQY666" s="91"/>
      <c r="UQZ666" s="91"/>
      <c r="URA666" s="91"/>
      <c r="URB666" s="91"/>
      <c r="URC666" s="91"/>
      <c r="URD666" s="91"/>
      <c r="URE666" s="91"/>
      <c r="URF666" s="91"/>
      <c r="URG666" s="91"/>
      <c r="URH666" s="91"/>
      <c r="URI666" s="91"/>
      <c r="URJ666" s="91"/>
      <c r="URK666" s="91"/>
      <c r="URL666" s="91"/>
      <c r="URM666" s="91"/>
      <c r="URN666" s="91"/>
      <c r="URO666" s="91"/>
      <c r="URP666" s="91"/>
      <c r="URQ666" s="91"/>
      <c r="URR666" s="91"/>
      <c r="URS666" s="91"/>
      <c r="URT666" s="91"/>
      <c r="URU666" s="91"/>
      <c r="URV666" s="91"/>
      <c r="URW666" s="91"/>
      <c r="URX666" s="91"/>
      <c r="URY666" s="91"/>
      <c r="URZ666" s="91"/>
      <c r="USA666" s="91"/>
      <c r="USB666" s="91"/>
      <c r="USC666" s="91"/>
      <c r="USD666" s="91"/>
      <c r="USE666" s="91"/>
      <c r="USF666" s="91"/>
      <c r="USG666" s="91"/>
      <c r="USH666" s="91"/>
      <c r="USI666" s="91"/>
      <c r="USJ666" s="91"/>
      <c r="USK666" s="91"/>
      <c r="USL666" s="91"/>
      <c r="USM666" s="91"/>
      <c r="USN666" s="91"/>
      <c r="USO666" s="91"/>
      <c r="USP666" s="91"/>
      <c r="USQ666" s="91"/>
      <c r="USR666" s="91"/>
      <c r="USS666" s="91"/>
      <c r="UST666" s="91"/>
      <c r="USU666" s="91"/>
      <c r="USV666" s="91"/>
      <c r="USW666" s="91"/>
      <c r="USX666" s="91"/>
      <c r="USY666" s="91"/>
      <c r="USZ666" s="91"/>
      <c r="UTA666" s="91"/>
      <c r="UTB666" s="91"/>
      <c r="UTC666" s="91"/>
      <c r="UTD666" s="91"/>
      <c r="UTE666" s="91"/>
      <c r="UTF666" s="91"/>
      <c r="UTG666" s="91"/>
      <c r="UTH666" s="91"/>
      <c r="UTI666" s="91"/>
      <c r="UTJ666" s="91"/>
      <c r="UTK666" s="91"/>
      <c r="UTL666" s="91"/>
      <c r="UTM666" s="91"/>
      <c r="UTN666" s="91"/>
      <c r="UTO666" s="91"/>
      <c r="UTP666" s="91"/>
      <c r="UTQ666" s="91"/>
      <c r="UTR666" s="91"/>
      <c r="UTS666" s="91"/>
      <c r="UTT666" s="91"/>
      <c r="UTU666" s="91"/>
      <c r="UTV666" s="91"/>
      <c r="UTW666" s="91"/>
      <c r="UTX666" s="91"/>
      <c r="UTY666" s="91"/>
      <c r="UTZ666" s="91"/>
      <c r="UUA666" s="91"/>
      <c r="UUB666" s="91"/>
      <c r="UUC666" s="91"/>
      <c r="UUD666" s="91"/>
      <c r="UUE666" s="91"/>
      <c r="UUF666" s="91"/>
      <c r="UUG666" s="91"/>
      <c r="UUH666" s="91"/>
      <c r="UUI666" s="91"/>
      <c r="UUJ666" s="91"/>
      <c r="UUK666" s="91"/>
      <c r="UUL666" s="91"/>
      <c r="UUM666" s="91"/>
      <c r="UUN666" s="91"/>
      <c r="UUO666" s="91"/>
      <c r="UUP666" s="91"/>
      <c r="UUQ666" s="91"/>
      <c r="UUR666" s="91"/>
      <c r="UUS666" s="91"/>
      <c r="UUT666" s="91"/>
      <c r="UUU666" s="91"/>
      <c r="UUV666" s="91"/>
      <c r="UUW666" s="91"/>
      <c r="UUX666" s="91"/>
      <c r="UUY666" s="91"/>
      <c r="UUZ666" s="91"/>
      <c r="UVA666" s="91"/>
      <c r="UVB666" s="91"/>
      <c r="UVC666" s="91"/>
      <c r="UVD666" s="91"/>
      <c r="UVE666" s="91"/>
      <c r="UVF666" s="91"/>
      <c r="UVG666" s="91"/>
      <c r="UVH666" s="91"/>
      <c r="UVI666" s="91"/>
      <c r="UVJ666" s="91"/>
      <c r="UVK666" s="91"/>
      <c r="UVL666" s="91"/>
      <c r="UVM666" s="91"/>
      <c r="UVN666" s="91"/>
      <c r="UVO666" s="91"/>
      <c r="UVP666" s="91"/>
      <c r="UVQ666" s="91"/>
      <c r="UVR666" s="91"/>
      <c r="UVS666" s="91"/>
      <c r="UVT666" s="91"/>
      <c r="UVU666" s="91"/>
      <c r="UVV666" s="91"/>
      <c r="UVW666" s="91"/>
      <c r="UVX666" s="91"/>
      <c r="UVY666" s="91"/>
      <c r="UVZ666" s="91"/>
      <c r="UWA666" s="91"/>
      <c r="UWB666" s="91"/>
      <c r="UWC666" s="91"/>
      <c r="UWD666" s="91"/>
      <c r="UWE666" s="91"/>
      <c r="UWF666" s="91"/>
      <c r="UWG666" s="91"/>
      <c r="UWH666" s="91"/>
      <c r="UWI666" s="91"/>
      <c r="UWJ666" s="91"/>
      <c r="UWK666" s="91"/>
      <c r="UWL666" s="91"/>
      <c r="UWM666" s="91"/>
      <c r="UWN666" s="91"/>
      <c r="UWO666" s="91"/>
      <c r="UWP666" s="91"/>
      <c r="UWQ666" s="91"/>
      <c r="UWR666" s="91"/>
      <c r="UWS666" s="91"/>
      <c r="UWT666" s="91"/>
      <c r="UWU666" s="91"/>
      <c r="UWV666" s="91"/>
      <c r="UWW666" s="91"/>
      <c r="UWX666" s="91"/>
      <c r="UWY666" s="91"/>
      <c r="UWZ666" s="91"/>
      <c r="UXA666" s="91"/>
      <c r="UXB666" s="91"/>
      <c r="UXC666" s="91"/>
      <c r="UXD666" s="91"/>
      <c r="UXE666" s="91"/>
      <c r="UXF666" s="91"/>
      <c r="UXG666" s="91"/>
      <c r="UXH666" s="91"/>
      <c r="UXI666" s="91"/>
      <c r="UXJ666" s="91"/>
      <c r="UXK666" s="91"/>
      <c r="UXL666" s="91"/>
      <c r="UXM666" s="91"/>
      <c r="UXN666" s="91"/>
      <c r="UXO666" s="91"/>
      <c r="UXP666" s="91"/>
      <c r="UXQ666" s="91"/>
      <c r="UXR666" s="91"/>
      <c r="UXS666" s="91"/>
      <c r="UXT666" s="91"/>
      <c r="UXU666" s="91"/>
      <c r="UXV666" s="91"/>
      <c r="UXW666" s="91"/>
      <c r="UXX666" s="91"/>
      <c r="UXY666" s="91"/>
      <c r="UXZ666" s="91"/>
      <c r="UYA666" s="91"/>
      <c r="UYB666" s="91"/>
      <c r="UYC666" s="91"/>
      <c r="UYD666" s="91"/>
      <c r="UYE666" s="91"/>
      <c r="UYF666" s="91"/>
      <c r="UYG666" s="91"/>
      <c r="UYH666" s="91"/>
      <c r="UYI666" s="91"/>
      <c r="UYJ666" s="91"/>
      <c r="UYK666" s="91"/>
      <c r="UYL666" s="91"/>
      <c r="UYM666" s="91"/>
      <c r="UYN666" s="91"/>
      <c r="UYO666" s="91"/>
      <c r="UYP666" s="91"/>
      <c r="UYQ666" s="91"/>
      <c r="UYR666" s="91"/>
      <c r="UYS666" s="91"/>
      <c r="UYT666" s="91"/>
      <c r="UYU666" s="91"/>
      <c r="UYV666" s="91"/>
      <c r="UYW666" s="91"/>
      <c r="UYX666" s="91"/>
      <c r="UYY666" s="91"/>
      <c r="UYZ666" s="91"/>
      <c r="UZA666" s="91"/>
      <c r="UZB666" s="91"/>
      <c r="UZC666" s="91"/>
      <c r="UZD666" s="91"/>
      <c r="UZE666" s="91"/>
      <c r="UZF666" s="91"/>
      <c r="UZG666" s="91"/>
      <c r="UZH666" s="91"/>
      <c r="UZI666" s="91"/>
      <c r="UZJ666" s="91"/>
      <c r="UZK666" s="91"/>
      <c r="UZL666" s="91"/>
      <c r="UZM666" s="91"/>
      <c r="UZN666" s="91"/>
      <c r="UZO666" s="91"/>
      <c r="UZP666" s="91"/>
      <c r="UZQ666" s="91"/>
      <c r="UZR666" s="91"/>
      <c r="UZS666" s="91"/>
      <c r="UZT666" s="91"/>
      <c r="UZU666" s="91"/>
      <c r="UZV666" s="91"/>
      <c r="UZW666" s="91"/>
      <c r="UZX666" s="91"/>
      <c r="UZY666" s="91"/>
      <c r="UZZ666" s="91"/>
      <c r="VAA666" s="91"/>
      <c r="VAB666" s="91"/>
      <c r="VAC666" s="91"/>
      <c r="VAD666" s="91"/>
      <c r="VAE666" s="91"/>
      <c r="VAF666" s="91"/>
      <c r="VAG666" s="91"/>
      <c r="VAH666" s="91"/>
      <c r="VAI666" s="91"/>
      <c r="VAJ666" s="91"/>
      <c r="VAK666" s="91"/>
      <c r="VAL666" s="91"/>
      <c r="VAM666" s="91"/>
      <c r="VAN666" s="91"/>
      <c r="VAO666" s="91"/>
      <c r="VAP666" s="91"/>
      <c r="VAQ666" s="91"/>
      <c r="VAR666" s="91"/>
      <c r="VAS666" s="91"/>
      <c r="VAT666" s="91"/>
      <c r="VAU666" s="91"/>
      <c r="VAV666" s="91"/>
      <c r="VAW666" s="91"/>
      <c r="VAX666" s="91"/>
      <c r="VAY666" s="91"/>
      <c r="VAZ666" s="91"/>
      <c r="VBA666" s="91"/>
      <c r="VBB666" s="91"/>
      <c r="VBC666" s="91"/>
      <c r="VBD666" s="91"/>
      <c r="VBE666" s="91"/>
      <c r="VBF666" s="91"/>
      <c r="VBG666" s="91"/>
      <c r="VBH666" s="91"/>
      <c r="VBI666" s="91"/>
      <c r="VBJ666" s="91"/>
      <c r="VBK666" s="91"/>
      <c r="VBL666" s="91"/>
      <c r="VBM666" s="91"/>
      <c r="VBN666" s="91"/>
      <c r="VBO666" s="91"/>
      <c r="VBP666" s="91"/>
      <c r="VBQ666" s="91"/>
      <c r="VBR666" s="91"/>
      <c r="VBS666" s="91"/>
      <c r="VBT666" s="91"/>
      <c r="VBU666" s="91"/>
      <c r="VBV666" s="91"/>
      <c r="VBW666" s="91"/>
      <c r="VBX666" s="91"/>
      <c r="VBY666" s="91"/>
      <c r="VBZ666" s="91"/>
      <c r="VCA666" s="91"/>
      <c r="VCB666" s="91"/>
      <c r="VCC666" s="91"/>
      <c r="VCD666" s="91"/>
      <c r="VCE666" s="91"/>
      <c r="VCF666" s="91"/>
      <c r="VCG666" s="91"/>
      <c r="VCH666" s="91"/>
      <c r="VCI666" s="91"/>
      <c r="VCJ666" s="91"/>
      <c r="VCK666" s="91"/>
      <c r="VCL666" s="91"/>
      <c r="VCM666" s="91"/>
      <c r="VCN666" s="91"/>
      <c r="VCO666" s="91"/>
      <c r="VCP666" s="91"/>
      <c r="VCQ666" s="91"/>
      <c r="VCR666" s="91"/>
      <c r="VCS666" s="91"/>
      <c r="VCT666" s="91"/>
      <c r="VCU666" s="91"/>
      <c r="VCV666" s="91"/>
      <c r="VCW666" s="91"/>
      <c r="VCX666" s="91"/>
      <c r="VCY666" s="91"/>
      <c r="VCZ666" s="91"/>
      <c r="VDA666" s="91"/>
      <c r="VDB666" s="91"/>
      <c r="VDC666" s="91"/>
      <c r="VDD666" s="91"/>
      <c r="VDE666" s="91"/>
      <c r="VDF666" s="91"/>
      <c r="VDG666" s="91"/>
      <c r="VDH666" s="91"/>
      <c r="VDI666" s="91"/>
      <c r="VDJ666" s="91"/>
      <c r="VDK666" s="91"/>
      <c r="VDL666" s="91"/>
      <c r="VDM666" s="91"/>
      <c r="VDN666" s="91"/>
      <c r="VDO666" s="91"/>
      <c r="VDP666" s="91"/>
      <c r="VDQ666" s="91"/>
      <c r="VDR666" s="91"/>
      <c r="VDS666" s="91"/>
      <c r="VDT666" s="91"/>
      <c r="VDU666" s="91"/>
      <c r="VDV666" s="91"/>
      <c r="VDW666" s="91"/>
      <c r="VDX666" s="91"/>
      <c r="VDY666" s="91"/>
      <c r="VDZ666" s="91"/>
      <c r="VEA666" s="91"/>
      <c r="VEB666" s="91"/>
      <c r="VEC666" s="91"/>
      <c r="VED666" s="91"/>
      <c r="VEE666" s="91"/>
      <c r="VEF666" s="91"/>
      <c r="VEG666" s="91"/>
      <c r="VEH666" s="91"/>
      <c r="VEI666" s="91"/>
      <c r="VEJ666" s="91"/>
      <c r="VEK666" s="91"/>
      <c r="VEL666" s="91"/>
      <c r="VEM666" s="91"/>
      <c r="VEN666" s="91"/>
      <c r="VEO666" s="91"/>
      <c r="VEP666" s="91"/>
      <c r="VEQ666" s="91"/>
      <c r="VER666" s="91"/>
      <c r="VES666" s="91"/>
      <c r="VET666" s="91"/>
      <c r="VEU666" s="91"/>
      <c r="VEV666" s="91"/>
      <c r="VEW666" s="91"/>
      <c r="VEX666" s="91"/>
      <c r="VEY666" s="91"/>
      <c r="VEZ666" s="91"/>
      <c r="VFA666" s="91"/>
      <c r="VFB666" s="91"/>
      <c r="VFC666" s="91"/>
      <c r="VFD666" s="91"/>
      <c r="VFE666" s="91"/>
      <c r="VFF666" s="91"/>
      <c r="VFG666" s="91"/>
      <c r="VFH666" s="91"/>
      <c r="VFI666" s="91"/>
      <c r="VFJ666" s="91"/>
      <c r="VFK666" s="91"/>
      <c r="VFL666" s="91"/>
      <c r="VFM666" s="91"/>
      <c r="VFN666" s="91"/>
      <c r="VFO666" s="91"/>
      <c r="VFP666" s="91"/>
      <c r="VFQ666" s="91"/>
      <c r="VFR666" s="91"/>
      <c r="VFS666" s="91"/>
      <c r="VFT666" s="91"/>
      <c r="VFU666" s="91"/>
      <c r="VFV666" s="91"/>
      <c r="VFW666" s="91"/>
      <c r="VFX666" s="91"/>
      <c r="VFY666" s="91"/>
      <c r="VFZ666" s="91"/>
      <c r="VGA666" s="91"/>
      <c r="VGB666" s="91"/>
      <c r="VGC666" s="91"/>
      <c r="VGD666" s="91"/>
      <c r="VGE666" s="91"/>
      <c r="VGF666" s="91"/>
      <c r="VGG666" s="91"/>
      <c r="VGH666" s="91"/>
      <c r="VGI666" s="91"/>
      <c r="VGJ666" s="91"/>
      <c r="VGK666" s="91"/>
      <c r="VGL666" s="91"/>
      <c r="VGM666" s="91"/>
      <c r="VGN666" s="91"/>
      <c r="VGO666" s="91"/>
      <c r="VGP666" s="91"/>
      <c r="VGQ666" s="91"/>
      <c r="VGR666" s="91"/>
      <c r="VGS666" s="91"/>
      <c r="VGT666" s="91"/>
      <c r="VGU666" s="91"/>
      <c r="VGV666" s="91"/>
      <c r="VGW666" s="91"/>
      <c r="VGX666" s="91"/>
      <c r="VGY666" s="91"/>
      <c r="VGZ666" s="91"/>
      <c r="VHA666" s="91"/>
      <c r="VHB666" s="91"/>
      <c r="VHC666" s="91"/>
      <c r="VHD666" s="91"/>
      <c r="VHE666" s="91"/>
      <c r="VHF666" s="91"/>
      <c r="VHG666" s="91"/>
      <c r="VHH666" s="91"/>
      <c r="VHI666" s="91"/>
      <c r="VHJ666" s="91"/>
      <c r="VHK666" s="91"/>
      <c r="VHL666" s="91"/>
      <c r="VHM666" s="91"/>
      <c r="VHN666" s="91"/>
      <c r="VHO666" s="91"/>
      <c r="VHP666" s="91"/>
      <c r="VHQ666" s="91"/>
      <c r="VHR666" s="91"/>
      <c r="VHS666" s="91"/>
      <c r="VHT666" s="91"/>
      <c r="VHU666" s="91"/>
      <c r="VHV666" s="91"/>
      <c r="VHW666" s="91"/>
      <c r="VHX666" s="91"/>
      <c r="VHY666" s="91"/>
      <c r="VHZ666" s="91"/>
      <c r="VIA666" s="91"/>
      <c r="VIB666" s="91"/>
      <c r="VIC666" s="91"/>
      <c r="VID666" s="91"/>
      <c r="VIE666" s="91"/>
      <c r="VIF666" s="91"/>
      <c r="VIG666" s="91"/>
      <c r="VIH666" s="91"/>
      <c r="VII666" s="91"/>
      <c r="VIJ666" s="91"/>
      <c r="VIK666" s="91"/>
      <c r="VIL666" s="91"/>
      <c r="VIM666" s="91"/>
      <c r="VIN666" s="91"/>
      <c r="VIO666" s="91"/>
      <c r="VIP666" s="91"/>
      <c r="VIQ666" s="91"/>
      <c r="VIR666" s="91"/>
      <c r="VIS666" s="91"/>
      <c r="VIT666" s="91"/>
      <c r="VIU666" s="91"/>
      <c r="VIV666" s="91"/>
      <c r="VIW666" s="91"/>
      <c r="VIX666" s="91"/>
      <c r="VIY666" s="91"/>
      <c r="VIZ666" s="91"/>
      <c r="VJA666" s="91"/>
      <c r="VJB666" s="91"/>
      <c r="VJC666" s="91"/>
      <c r="VJD666" s="91"/>
      <c r="VJE666" s="91"/>
      <c r="VJF666" s="91"/>
      <c r="VJG666" s="91"/>
      <c r="VJH666" s="91"/>
      <c r="VJI666" s="91"/>
      <c r="VJJ666" s="91"/>
      <c r="VJK666" s="91"/>
      <c r="VJL666" s="91"/>
      <c r="VJM666" s="91"/>
      <c r="VJN666" s="91"/>
      <c r="VJO666" s="91"/>
      <c r="VJP666" s="91"/>
      <c r="VJQ666" s="91"/>
      <c r="VJR666" s="91"/>
      <c r="VJS666" s="91"/>
      <c r="VJT666" s="91"/>
      <c r="VJU666" s="91"/>
      <c r="VJV666" s="91"/>
      <c r="VJW666" s="91"/>
      <c r="VJX666" s="91"/>
      <c r="VJY666" s="91"/>
      <c r="VJZ666" s="91"/>
      <c r="VKA666" s="91"/>
      <c r="VKB666" s="91"/>
      <c r="VKC666" s="91"/>
      <c r="VKD666" s="91"/>
      <c r="VKE666" s="91"/>
      <c r="VKF666" s="91"/>
      <c r="VKG666" s="91"/>
      <c r="VKH666" s="91"/>
      <c r="VKI666" s="91"/>
      <c r="VKJ666" s="91"/>
      <c r="VKK666" s="91"/>
      <c r="VKL666" s="91"/>
      <c r="VKM666" s="91"/>
      <c r="VKN666" s="91"/>
      <c r="VKO666" s="91"/>
      <c r="VKP666" s="91"/>
      <c r="VKQ666" s="91"/>
      <c r="VKR666" s="91"/>
      <c r="VKS666" s="91"/>
      <c r="VKT666" s="91"/>
      <c r="VKU666" s="91"/>
      <c r="VKV666" s="91"/>
      <c r="VKW666" s="91"/>
      <c r="VKX666" s="91"/>
      <c r="VKY666" s="91"/>
      <c r="VKZ666" s="91"/>
      <c r="VLA666" s="91"/>
      <c r="VLB666" s="91"/>
      <c r="VLC666" s="91"/>
      <c r="VLD666" s="91"/>
      <c r="VLE666" s="91"/>
      <c r="VLF666" s="91"/>
      <c r="VLG666" s="91"/>
      <c r="VLH666" s="91"/>
      <c r="VLI666" s="91"/>
      <c r="VLJ666" s="91"/>
      <c r="VLK666" s="91"/>
      <c r="VLL666" s="91"/>
      <c r="VLM666" s="91"/>
      <c r="VLN666" s="91"/>
      <c r="VLO666" s="91"/>
      <c r="VLP666" s="91"/>
      <c r="VLQ666" s="91"/>
      <c r="VLR666" s="91"/>
      <c r="VLS666" s="91"/>
      <c r="VLT666" s="91"/>
      <c r="VLU666" s="91"/>
      <c r="VLV666" s="91"/>
      <c r="VLW666" s="91"/>
      <c r="VLX666" s="91"/>
      <c r="VLY666" s="91"/>
      <c r="VLZ666" s="91"/>
      <c r="VMA666" s="91"/>
      <c r="VMB666" s="91"/>
      <c r="VMC666" s="91"/>
      <c r="VMD666" s="91"/>
      <c r="VME666" s="91"/>
      <c r="VMF666" s="91"/>
      <c r="VMG666" s="91"/>
      <c r="VMH666" s="91"/>
      <c r="VMI666" s="91"/>
      <c r="VMJ666" s="91"/>
      <c r="VMK666" s="91"/>
      <c r="VML666" s="91"/>
      <c r="VMM666" s="91"/>
      <c r="VMN666" s="91"/>
      <c r="VMO666" s="91"/>
      <c r="VMP666" s="91"/>
      <c r="VMQ666" s="91"/>
      <c r="VMR666" s="91"/>
      <c r="VMS666" s="91"/>
      <c r="VMT666" s="91"/>
      <c r="VMU666" s="91"/>
      <c r="VMV666" s="91"/>
      <c r="VMW666" s="91"/>
      <c r="VMX666" s="91"/>
      <c r="VMY666" s="91"/>
      <c r="VMZ666" s="91"/>
      <c r="VNA666" s="91"/>
      <c r="VNB666" s="91"/>
      <c r="VNC666" s="91"/>
      <c r="VND666" s="91"/>
      <c r="VNE666" s="91"/>
      <c r="VNF666" s="91"/>
      <c r="VNG666" s="91"/>
      <c r="VNH666" s="91"/>
      <c r="VNI666" s="91"/>
      <c r="VNJ666" s="91"/>
      <c r="VNK666" s="91"/>
      <c r="VNL666" s="91"/>
      <c r="VNM666" s="91"/>
      <c r="VNN666" s="91"/>
      <c r="VNO666" s="91"/>
      <c r="VNP666" s="91"/>
      <c r="VNQ666" s="91"/>
      <c r="VNR666" s="91"/>
      <c r="VNS666" s="91"/>
      <c r="VNT666" s="91"/>
      <c r="VNU666" s="91"/>
      <c r="VNV666" s="91"/>
      <c r="VNW666" s="91"/>
      <c r="VNX666" s="91"/>
      <c r="VNY666" s="91"/>
      <c r="VNZ666" s="91"/>
      <c r="VOA666" s="91"/>
      <c r="VOB666" s="91"/>
      <c r="VOC666" s="91"/>
      <c r="VOD666" s="91"/>
      <c r="VOE666" s="91"/>
      <c r="VOF666" s="91"/>
      <c r="VOG666" s="91"/>
      <c r="VOH666" s="91"/>
      <c r="VOI666" s="91"/>
      <c r="VOJ666" s="91"/>
      <c r="VOK666" s="91"/>
      <c r="VOL666" s="91"/>
      <c r="VOM666" s="91"/>
      <c r="VON666" s="91"/>
      <c r="VOO666" s="91"/>
      <c r="VOP666" s="91"/>
      <c r="VOQ666" s="91"/>
      <c r="VOR666" s="91"/>
      <c r="VOS666" s="91"/>
      <c r="VOT666" s="91"/>
      <c r="VOU666" s="91"/>
      <c r="VOV666" s="91"/>
      <c r="VOW666" s="91"/>
      <c r="VOX666" s="91"/>
      <c r="VOY666" s="91"/>
      <c r="VOZ666" s="91"/>
      <c r="VPA666" s="91"/>
      <c r="VPB666" s="91"/>
      <c r="VPC666" s="91"/>
      <c r="VPD666" s="91"/>
      <c r="VPE666" s="91"/>
      <c r="VPF666" s="91"/>
      <c r="VPG666" s="91"/>
      <c r="VPH666" s="91"/>
      <c r="VPI666" s="91"/>
      <c r="VPJ666" s="91"/>
      <c r="VPK666" s="91"/>
      <c r="VPL666" s="91"/>
      <c r="VPM666" s="91"/>
      <c r="VPN666" s="91"/>
      <c r="VPO666" s="91"/>
      <c r="VPP666" s="91"/>
      <c r="VPQ666" s="91"/>
      <c r="VPR666" s="91"/>
      <c r="VPS666" s="91"/>
      <c r="VPT666" s="91"/>
      <c r="VPU666" s="91"/>
      <c r="VPV666" s="91"/>
      <c r="VPW666" s="91"/>
      <c r="VPX666" s="91"/>
      <c r="VPY666" s="91"/>
      <c r="VPZ666" s="91"/>
      <c r="VQA666" s="91"/>
      <c r="VQB666" s="91"/>
      <c r="VQC666" s="91"/>
      <c r="VQD666" s="91"/>
      <c r="VQE666" s="91"/>
      <c r="VQF666" s="91"/>
      <c r="VQG666" s="91"/>
      <c r="VQH666" s="91"/>
      <c r="VQI666" s="91"/>
      <c r="VQJ666" s="91"/>
      <c r="VQK666" s="91"/>
      <c r="VQL666" s="91"/>
      <c r="VQM666" s="91"/>
      <c r="VQN666" s="91"/>
      <c r="VQO666" s="91"/>
      <c r="VQP666" s="91"/>
      <c r="VQQ666" s="91"/>
      <c r="VQR666" s="91"/>
      <c r="VQS666" s="91"/>
      <c r="VQT666" s="91"/>
      <c r="VQU666" s="91"/>
      <c r="VQV666" s="91"/>
      <c r="VQW666" s="91"/>
      <c r="VQX666" s="91"/>
      <c r="VQY666" s="91"/>
      <c r="VQZ666" s="91"/>
      <c r="VRA666" s="91"/>
      <c r="VRB666" s="91"/>
      <c r="VRC666" s="91"/>
      <c r="VRD666" s="91"/>
      <c r="VRE666" s="91"/>
      <c r="VRF666" s="91"/>
      <c r="VRG666" s="91"/>
      <c r="VRH666" s="91"/>
      <c r="VRI666" s="91"/>
      <c r="VRJ666" s="91"/>
      <c r="VRK666" s="91"/>
      <c r="VRL666" s="91"/>
      <c r="VRM666" s="91"/>
      <c r="VRN666" s="91"/>
      <c r="VRO666" s="91"/>
      <c r="VRP666" s="91"/>
      <c r="VRQ666" s="91"/>
      <c r="VRR666" s="91"/>
      <c r="VRS666" s="91"/>
      <c r="VRT666" s="91"/>
      <c r="VRU666" s="91"/>
      <c r="VRV666" s="91"/>
      <c r="VRW666" s="91"/>
      <c r="VRX666" s="91"/>
      <c r="VRY666" s="91"/>
      <c r="VRZ666" s="91"/>
      <c r="VSA666" s="91"/>
      <c r="VSB666" s="91"/>
      <c r="VSC666" s="91"/>
      <c r="VSD666" s="91"/>
      <c r="VSE666" s="91"/>
      <c r="VSF666" s="91"/>
      <c r="VSG666" s="91"/>
      <c r="VSH666" s="91"/>
      <c r="VSI666" s="91"/>
      <c r="VSJ666" s="91"/>
      <c r="VSK666" s="91"/>
      <c r="VSL666" s="91"/>
      <c r="VSM666" s="91"/>
      <c r="VSN666" s="91"/>
      <c r="VSO666" s="91"/>
      <c r="VSP666" s="91"/>
      <c r="VSQ666" s="91"/>
      <c r="VSR666" s="91"/>
      <c r="VSS666" s="91"/>
      <c r="VST666" s="91"/>
      <c r="VSU666" s="91"/>
      <c r="VSV666" s="91"/>
      <c r="VSW666" s="91"/>
      <c r="VSX666" s="91"/>
      <c r="VSY666" s="91"/>
      <c r="VSZ666" s="91"/>
      <c r="VTA666" s="91"/>
      <c r="VTB666" s="91"/>
      <c r="VTC666" s="91"/>
      <c r="VTD666" s="91"/>
      <c r="VTE666" s="91"/>
      <c r="VTF666" s="91"/>
      <c r="VTG666" s="91"/>
      <c r="VTH666" s="91"/>
      <c r="VTI666" s="91"/>
      <c r="VTJ666" s="91"/>
      <c r="VTK666" s="91"/>
      <c r="VTL666" s="91"/>
      <c r="VTM666" s="91"/>
      <c r="VTN666" s="91"/>
      <c r="VTO666" s="91"/>
      <c r="VTP666" s="91"/>
      <c r="VTQ666" s="91"/>
      <c r="VTR666" s="91"/>
      <c r="VTS666" s="91"/>
      <c r="VTT666" s="91"/>
      <c r="VTU666" s="91"/>
      <c r="VTV666" s="91"/>
      <c r="VTW666" s="91"/>
      <c r="VTX666" s="91"/>
      <c r="VTY666" s="91"/>
      <c r="VTZ666" s="91"/>
      <c r="VUA666" s="91"/>
      <c r="VUB666" s="91"/>
      <c r="VUC666" s="91"/>
      <c r="VUD666" s="91"/>
      <c r="VUE666" s="91"/>
      <c r="VUF666" s="91"/>
      <c r="VUG666" s="91"/>
      <c r="VUH666" s="91"/>
      <c r="VUI666" s="91"/>
      <c r="VUJ666" s="91"/>
      <c r="VUK666" s="91"/>
      <c r="VUL666" s="91"/>
      <c r="VUM666" s="91"/>
      <c r="VUN666" s="91"/>
      <c r="VUO666" s="91"/>
      <c r="VUP666" s="91"/>
      <c r="VUQ666" s="91"/>
      <c r="VUR666" s="91"/>
      <c r="VUS666" s="91"/>
      <c r="VUT666" s="91"/>
      <c r="VUU666" s="91"/>
      <c r="VUV666" s="91"/>
      <c r="VUW666" s="91"/>
      <c r="VUX666" s="91"/>
      <c r="VUY666" s="91"/>
      <c r="VUZ666" s="91"/>
      <c r="VVA666" s="91"/>
      <c r="VVB666" s="91"/>
      <c r="VVC666" s="91"/>
      <c r="VVD666" s="91"/>
      <c r="VVE666" s="91"/>
      <c r="VVF666" s="91"/>
      <c r="VVG666" s="91"/>
      <c r="VVH666" s="91"/>
      <c r="VVI666" s="91"/>
      <c r="VVJ666" s="91"/>
      <c r="VVK666" s="91"/>
      <c r="VVL666" s="91"/>
      <c r="VVM666" s="91"/>
      <c r="VVN666" s="91"/>
      <c r="VVO666" s="91"/>
      <c r="VVP666" s="91"/>
      <c r="VVQ666" s="91"/>
      <c r="VVR666" s="91"/>
      <c r="VVS666" s="91"/>
      <c r="VVT666" s="91"/>
      <c r="VVU666" s="91"/>
      <c r="VVV666" s="91"/>
      <c r="VVW666" s="91"/>
      <c r="VVX666" s="91"/>
      <c r="VVY666" s="91"/>
      <c r="VVZ666" s="91"/>
      <c r="VWA666" s="91"/>
      <c r="VWB666" s="91"/>
      <c r="VWC666" s="91"/>
      <c r="VWD666" s="91"/>
      <c r="VWE666" s="91"/>
      <c r="VWF666" s="91"/>
      <c r="VWG666" s="91"/>
      <c r="VWH666" s="91"/>
      <c r="VWI666" s="91"/>
      <c r="VWJ666" s="91"/>
      <c r="VWK666" s="91"/>
      <c r="VWL666" s="91"/>
      <c r="VWM666" s="91"/>
      <c r="VWN666" s="91"/>
      <c r="VWO666" s="91"/>
      <c r="VWP666" s="91"/>
      <c r="VWQ666" s="91"/>
      <c r="VWR666" s="91"/>
      <c r="VWS666" s="91"/>
      <c r="VWT666" s="91"/>
      <c r="VWU666" s="91"/>
      <c r="VWV666" s="91"/>
      <c r="VWW666" s="91"/>
      <c r="VWX666" s="91"/>
      <c r="VWY666" s="91"/>
      <c r="VWZ666" s="91"/>
      <c r="VXA666" s="91"/>
      <c r="VXB666" s="91"/>
      <c r="VXC666" s="91"/>
      <c r="VXD666" s="91"/>
      <c r="VXE666" s="91"/>
      <c r="VXF666" s="91"/>
      <c r="VXG666" s="91"/>
      <c r="VXH666" s="91"/>
      <c r="VXI666" s="91"/>
      <c r="VXJ666" s="91"/>
      <c r="VXK666" s="91"/>
      <c r="VXL666" s="91"/>
      <c r="VXM666" s="91"/>
      <c r="VXN666" s="91"/>
      <c r="VXO666" s="91"/>
      <c r="VXP666" s="91"/>
      <c r="VXQ666" s="91"/>
      <c r="VXR666" s="91"/>
      <c r="VXS666" s="91"/>
      <c r="VXT666" s="91"/>
      <c r="VXU666" s="91"/>
      <c r="VXV666" s="91"/>
      <c r="VXW666" s="91"/>
      <c r="VXX666" s="91"/>
      <c r="VXY666" s="91"/>
      <c r="VXZ666" s="91"/>
      <c r="VYA666" s="91"/>
      <c r="VYB666" s="91"/>
      <c r="VYC666" s="91"/>
      <c r="VYD666" s="91"/>
      <c r="VYE666" s="91"/>
      <c r="VYF666" s="91"/>
      <c r="VYG666" s="91"/>
      <c r="VYH666" s="91"/>
      <c r="VYI666" s="91"/>
      <c r="VYJ666" s="91"/>
      <c r="VYK666" s="91"/>
      <c r="VYL666" s="91"/>
      <c r="VYM666" s="91"/>
      <c r="VYN666" s="91"/>
      <c r="VYO666" s="91"/>
      <c r="VYP666" s="91"/>
      <c r="VYQ666" s="91"/>
      <c r="VYR666" s="91"/>
      <c r="VYS666" s="91"/>
      <c r="VYT666" s="91"/>
      <c r="VYU666" s="91"/>
      <c r="VYV666" s="91"/>
      <c r="VYW666" s="91"/>
      <c r="VYX666" s="91"/>
      <c r="VYY666" s="91"/>
      <c r="VYZ666" s="91"/>
      <c r="VZA666" s="91"/>
      <c r="VZB666" s="91"/>
      <c r="VZC666" s="91"/>
      <c r="VZD666" s="91"/>
      <c r="VZE666" s="91"/>
      <c r="VZF666" s="91"/>
      <c r="VZG666" s="91"/>
      <c r="VZH666" s="91"/>
      <c r="VZI666" s="91"/>
      <c r="VZJ666" s="91"/>
      <c r="VZK666" s="91"/>
      <c r="VZL666" s="91"/>
      <c r="VZM666" s="91"/>
      <c r="VZN666" s="91"/>
      <c r="VZO666" s="91"/>
      <c r="VZP666" s="91"/>
      <c r="VZQ666" s="91"/>
      <c r="VZR666" s="91"/>
      <c r="VZS666" s="91"/>
      <c r="VZT666" s="91"/>
      <c r="VZU666" s="91"/>
      <c r="VZV666" s="91"/>
      <c r="VZW666" s="91"/>
      <c r="VZX666" s="91"/>
      <c r="VZY666" s="91"/>
      <c r="VZZ666" s="91"/>
      <c r="WAA666" s="91"/>
      <c r="WAB666" s="91"/>
      <c r="WAC666" s="91"/>
      <c r="WAD666" s="91"/>
      <c r="WAE666" s="91"/>
      <c r="WAF666" s="91"/>
      <c r="WAG666" s="91"/>
      <c r="WAH666" s="91"/>
      <c r="WAI666" s="91"/>
      <c r="WAJ666" s="91"/>
      <c r="WAK666" s="91"/>
      <c r="WAL666" s="91"/>
      <c r="WAM666" s="91"/>
      <c r="WAN666" s="91"/>
      <c r="WAO666" s="91"/>
      <c r="WAP666" s="91"/>
      <c r="WAQ666" s="91"/>
      <c r="WAR666" s="91"/>
      <c r="WAS666" s="91"/>
      <c r="WAT666" s="91"/>
      <c r="WAU666" s="91"/>
      <c r="WAV666" s="91"/>
      <c r="WAW666" s="91"/>
      <c r="WAX666" s="91"/>
      <c r="WAY666" s="91"/>
      <c r="WAZ666" s="91"/>
      <c r="WBA666" s="91"/>
      <c r="WBB666" s="91"/>
      <c r="WBC666" s="91"/>
      <c r="WBD666" s="91"/>
      <c r="WBE666" s="91"/>
      <c r="WBF666" s="91"/>
      <c r="WBG666" s="91"/>
      <c r="WBH666" s="91"/>
      <c r="WBI666" s="91"/>
      <c r="WBJ666" s="91"/>
      <c r="WBK666" s="91"/>
      <c r="WBL666" s="91"/>
      <c r="WBM666" s="91"/>
      <c r="WBN666" s="91"/>
      <c r="WBO666" s="91"/>
      <c r="WBP666" s="91"/>
      <c r="WBQ666" s="91"/>
      <c r="WBR666" s="91"/>
      <c r="WBS666" s="91"/>
      <c r="WBT666" s="91"/>
      <c r="WBU666" s="91"/>
      <c r="WBV666" s="91"/>
      <c r="WBW666" s="91"/>
      <c r="WBX666" s="91"/>
      <c r="WBY666" s="91"/>
      <c r="WBZ666" s="91"/>
      <c r="WCA666" s="91"/>
      <c r="WCB666" s="91"/>
      <c r="WCC666" s="91"/>
      <c r="WCD666" s="91"/>
      <c r="WCE666" s="91"/>
      <c r="WCF666" s="91"/>
      <c r="WCG666" s="91"/>
      <c r="WCH666" s="91"/>
      <c r="WCI666" s="91"/>
      <c r="WCJ666" s="91"/>
      <c r="WCK666" s="91"/>
      <c r="WCL666" s="91"/>
      <c r="WCM666" s="91"/>
      <c r="WCN666" s="91"/>
      <c r="WCO666" s="91"/>
      <c r="WCP666" s="91"/>
      <c r="WCQ666" s="91"/>
      <c r="WCR666" s="91"/>
      <c r="WCS666" s="91"/>
      <c r="WCT666" s="91"/>
      <c r="WCU666" s="91"/>
      <c r="WCV666" s="91"/>
      <c r="WCW666" s="91"/>
      <c r="WCX666" s="91"/>
      <c r="WCY666" s="91"/>
      <c r="WCZ666" s="91"/>
      <c r="WDA666" s="91"/>
      <c r="WDB666" s="91"/>
      <c r="WDC666" s="91"/>
      <c r="WDD666" s="91"/>
      <c r="WDE666" s="91"/>
      <c r="WDF666" s="91"/>
      <c r="WDG666" s="91"/>
      <c r="WDH666" s="91"/>
      <c r="WDI666" s="91"/>
      <c r="WDJ666" s="91"/>
      <c r="WDK666" s="91"/>
      <c r="WDL666" s="91"/>
      <c r="WDM666" s="91"/>
      <c r="WDN666" s="91"/>
      <c r="WDO666" s="91"/>
      <c r="WDP666" s="91"/>
      <c r="WDQ666" s="91"/>
      <c r="WDR666" s="91"/>
      <c r="WDS666" s="91"/>
      <c r="WDT666" s="91"/>
      <c r="WDU666" s="91"/>
      <c r="WDV666" s="91"/>
      <c r="WDW666" s="91"/>
      <c r="WDX666" s="91"/>
      <c r="WDY666" s="91"/>
      <c r="WDZ666" s="91"/>
      <c r="WEA666" s="91"/>
      <c r="WEB666" s="91"/>
      <c r="WEC666" s="91"/>
      <c r="WED666" s="91"/>
      <c r="WEE666" s="91"/>
      <c r="WEF666" s="91"/>
      <c r="WEG666" s="91"/>
      <c r="WEH666" s="91"/>
      <c r="WEI666" s="91"/>
      <c r="WEJ666" s="91"/>
      <c r="WEK666" s="91"/>
      <c r="WEL666" s="91"/>
      <c r="WEM666" s="91"/>
      <c r="WEN666" s="91"/>
      <c r="WEO666" s="91"/>
      <c r="WEP666" s="91"/>
      <c r="WEQ666" s="91"/>
      <c r="WER666" s="91"/>
      <c r="WES666" s="91"/>
      <c r="WET666" s="91"/>
      <c r="WEU666" s="91"/>
      <c r="WEV666" s="91"/>
      <c r="WEW666" s="91"/>
      <c r="WEX666" s="91"/>
      <c r="WEY666" s="91"/>
      <c r="WEZ666" s="91"/>
      <c r="WFA666" s="91"/>
      <c r="WFB666" s="91"/>
      <c r="WFC666" s="91"/>
      <c r="WFD666" s="91"/>
      <c r="WFE666" s="91"/>
      <c r="WFF666" s="91"/>
      <c r="WFG666" s="91"/>
      <c r="WFH666" s="91"/>
      <c r="WFI666" s="91"/>
      <c r="WFJ666" s="91"/>
      <c r="WFK666" s="91"/>
      <c r="WFL666" s="91"/>
      <c r="WFM666" s="91"/>
      <c r="WFN666" s="91"/>
      <c r="WFO666" s="91"/>
      <c r="WFP666" s="91"/>
      <c r="WFQ666" s="91"/>
      <c r="WFR666" s="91"/>
      <c r="WFS666" s="91"/>
      <c r="WFT666" s="91"/>
      <c r="WFU666" s="91"/>
      <c r="WFV666" s="91"/>
      <c r="WFW666" s="91"/>
      <c r="WFX666" s="91"/>
      <c r="WFY666" s="91"/>
      <c r="WFZ666" s="91"/>
      <c r="WGA666" s="91"/>
      <c r="WGB666" s="91"/>
      <c r="WGC666" s="91"/>
      <c r="WGD666" s="91"/>
      <c r="WGE666" s="91"/>
      <c r="WGF666" s="91"/>
      <c r="WGG666" s="91"/>
      <c r="WGH666" s="91"/>
      <c r="WGI666" s="91"/>
      <c r="WGJ666" s="91"/>
      <c r="WGK666" s="91"/>
      <c r="WGL666" s="91"/>
      <c r="WGM666" s="91"/>
      <c r="WGN666" s="91"/>
      <c r="WGO666" s="91"/>
      <c r="WGP666" s="91"/>
      <c r="WGQ666" s="91"/>
      <c r="WGR666" s="91"/>
      <c r="WGS666" s="91"/>
      <c r="WGT666" s="91"/>
      <c r="WGU666" s="91"/>
      <c r="WGV666" s="91"/>
      <c r="WGW666" s="91"/>
      <c r="WGX666" s="91"/>
      <c r="WGY666" s="91"/>
      <c r="WGZ666" s="91"/>
      <c r="WHA666" s="91"/>
      <c r="WHB666" s="91"/>
      <c r="WHC666" s="91"/>
      <c r="WHD666" s="91"/>
      <c r="WHE666" s="91"/>
      <c r="WHF666" s="91"/>
      <c r="WHG666" s="91"/>
      <c r="WHH666" s="91"/>
      <c r="WHI666" s="91"/>
      <c r="WHJ666" s="91"/>
      <c r="WHK666" s="91"/>
      <c r="WHL666" s="91"/>
      <c r="WHM666" s="91"/>
      <c r="WHN666" s="91"/>
      <c r="WHO666" s="91"/>
      <c r="WHP666" s="91"/>
      <c r="WHQ666" s="91"/>
      <c r="WHR666" s="91"/>
      <c r="WHS666" s="91"/>
      <c r="WHT666" s="91"/>
      <c r="WHU666" s="91"/>
      <c r="WHV666" s="91"/>
      <c r="WHW666" s="91"/>
      <c r="WHX666" s="91"/>
      <c r="WHY666" s="91"/>
      <c r="WHZ666" s="91"/>
      <c r="WIA666" s="91"/>
      <c r="WIB666" s="91"/>
      <c r="WIC666" s="91"/>
      <c r="WID666" s="91"/>
      <c r="WIE666" s="91"/>
      <c r="WIF666" s="91"/>
      <c r="WIG666" s="91"/>
      <c r="WIH666" s="91"/>
      <c r="WII666" s="91"/>
      <c r="WIJ666" s="91"/>
      <c r="WIK666" s="91"/>
      <c r="WIL666" s="91"/>
      <c r="WIM666" s="91"/>
      <c r="WIN666" s="91"/>
      <c r="WIO666" s="91"/>
      <c r="WIP666" s="91"/>
      <c r="WIQ666" s="91"/>
      <c r="WIR666" s="91"/>
      <c r="WIS666" s="91"/>
      <c r="WIT666" s="91"/>
      <c r="WIU666" s="91"/>
      <c r="WIV666" s="91"/>
      <c r="WIW666" s="91"/>
      <c r="WIX666" s="91"/>
      <c r="WIY666" s="91"/>
      <c r="WIZ666" s="91"/>
      <c r="WJA666" s="91"/>
      <c r="WJB666" s="91"/>
      <c r="WJC666" s="91"/>
      <c r="WJD666" s="91"/>
      <c r="WJE666" s="91"/>
      <c r="WJF666" s="91"/>
      <c r="WJG666" s="91"/>
      <c r="WJH666" s="91"/>
      <c r="WJI666" s="91"/>
      <c r="WJJ666" s="91"/>
      <c r="WJK666" s="91"/>
      <c r="WJL666" s="91"/>
      <c r="WJM666" s="91"/>
      <c r="WJN666" s="91"/>
      <c r="WJO666" s="91"/>
      <c r="WJP666" s="91"/>
      <c r="WJQ666" s="91"/>
      <c r="WJR666" s="91"/>
      <c r="WJS666" s="91"/>
      <c r="WJT666" s="91"/>
      <c r="WJU666" s="91"/>
      <c r="WJV666" s="91"/>
      <c r="WJW666" s="91"/>
      <c r="WJX666" s="91"/>
      <c r="WJY666" s="91"/>
      <c r="WJZ666" s="91"/>
      <c r="WKA666" s="91"/>
      <c r="WKB666" s="91"/>
      <c r="WKC666" s="91"/>
      <c r="WKD666" s="91"/>
      <c r="WKE666" s="91"/>
      <c r="WKF666" s="91"/>
      <c r="WKG666" s="91"/>
      <c r="WKH666" s="91"/>
      <c r="WKI666" s="91"/>
      <c r="WKJ666" s="91"/>
      <c r="WKK666" s="91"/>
      <c r="WKL666" s="91"/>
      <c r="WKM666" s="91"/>
      <c r="WKN666" s="91"/>
      <c r="WKO666" s="91"/>
      <c r="WKP666" s="91"/>
      <c r="WKQ666" s="91"/>
      <c r="WKR666" s="91"/>
      <c r="WKS666" s="91"/>
      <c r="WKT666" s="91"/>
      <c r="WKU666" s="91"/>
      <c r="WKV666" s="91"/>
      <c r="WKW666" s="91"/>
      <c r="WKX666" s="91"/>
      <c r="WKY666" s="91"/>
      <c r="WKZ666" s="91"/>
      <c r="WLA666" s="91"/>
      <c r="WLB666" s="91"/>
      <c r="WLC666" s="91"/>
      <c r="WLD666" s="91"/>
      <c r="WLE666" s="91"/>
      <c r="WLF666" s="91"/>
      <c r="WLG666" s="91"/>
      <c r="WLH666" s="91"/>
      <c r="WLI666" s="91"/>
      <c r="WLJ666" s="91"/>
      <c r="WLK666" s="91"/>
      <c r="WLL666" s="91"/>
      <c r="WLM666" s="91"/>
      <c r="WLN666" s="91"/>
      <c r="WLO666" s="91"/>
      <c r="WLP666" s="91"/>
      <c r="WLQ666" s="91"/>
      <c r="WLR666" s="91"/>
      <c r="WLS666" s="91"/>
      <c r="WLT666" s="91"/>
      <c r="WLU666" s="91"/>
      <c r="WLV666" s="91"/>
      <c r="WLW666" s="91"/>
      <c r="WLX666" s="91"/>
      <c r="WLY666" s="91"/>
      <c r="WLZ666" s="91"/>
      <c r="WMA666" s="91"/>
      <c r="WMB666" s="91"/>
      <c r="WMC666" s="91"/>
      <c r="WMD666" s="91"/>
      <c r="WME666" s="91"/>
      <c r="WMF666" s="91"/>
      <c r="WMG666" s="91"/>
      <c r="WMH666" s="91"/>
      <c r="WMI666" s="91"/>
      <c r="WMJ666" s="91"/>
      <c r="WMK666" s="91"/>
      <c r="WML666" s="91"/>
      <c r="WMM666" s="91"/>
      <c r="WMN666" s="91"/>
      <c r="WMO666" s="91"/>
      <c r="WMP666" s="91"/>
      <c r="WMQ666" s="91"/>
      <c r="WMR666" s="91"/>
      <c r="WMS666" s="91"/>
      <c r="WMT666" s="91"/>
      <c r="WMU666" s="91"/>
      <c r="WMV666" s="91"/>
      <c r="WMW666" s="91"/>
      <c r="WMX666" s="91"/>
      <c r="WMY666" s="91"/>
      <c r="WMZ666" s="91"/>
      <c r="WNA666" s="91"/>
      <c r="WNB666" s="91"/>
      <c r="WNC666" s="91"/>
      <c r="WND666" s="91"/>
      <c r="WNE666" s="91"/>
      <c r="WNF666" s="91"/>
      <c r="WNG666" s="91"/>
      <c r="WNH666" s="91"/>
      <c r="WNI666" s="91"/>
      <c r="WNJ666" s="91"/>
      <c r="WNK666" s="91"/>
      <c r="WNL666" s="91"/>
      <c r="WNM666" s="91"/>
      <c r="WNN666" s="91"/>
      <c r="WNO666" s="91"/>
      <c r="WNP666" s="91"/>
      <c r="WNQ666" s="91"/>
      <c r="WNR666" s="91"/>
      <c r="WNS666" s="91"/>
      <c r="WNT666" s="91"/>
      <c r="WNU666" s="91"/>
      <c r="WNV666" s="91"/>
      <c r="WNW666" s="91"/>
      <c r="WNX666" s="91"/>
      <c r="WNY666" s="91"/>
      <c r="WNZ666" s="91"/>
      <c r="WOA666" s="91"/>
      <c r="WOB666" s="91"/>
      <c r="WOC666" s="91"/>
      <c r="WOD666" s="91"/>
      <c r="WOE666" s="91"/>
      <c r="WOF666" s="91"/>
      <c r="WOG666" s="91"/>
      <c r="WOH666" s="91"/>
      <c r="WOI666" s="91"/>
      <c r="WOJ666" s="91"/>
      <c r="WOK666" s="91"/>
      <c r="WOL666" s="91"/>
      <c r="WOM666" s="91"/>
      <c r="WON666" s="91"/>
      <c r="WOO666" s="91"/>
      <c r="WOP666" s="91"/>
      <c r="WOQ666" s="91"/>
      <c r="WOR666" s="91"/>
      <c r="WOS666" s="91"/>
      <c r="WOT666" s="91"/>
      <c r="WOU666" s="91"/>
      <c r="WOV666" s="91"/>
      <c r="WOW666" s="91"/>
      <c r="WOX666" s="91"/>
      <c r="WOY666" s="91"/>
      <c r="WOZ666" s="91"/>
      <c r="WPA666" s="91"/>
      <c r="WPB666" s="91"/>
      <c r="WPC666" s="91"/>
      <c r="WPD666" s="91"/>
      <c r="WPE666" s="91"/>
      <c r="WPF666" s="91"/>
      <c r="WPG666" s="91"/>
      <c r="WPH666" s="91"/>
      <c r="WPI666" s="91"/>
      <c r="WPJ666" s="91"/>
      <c r="WPK666" s="91"/>
      <c r="WPL666" s="91"/>
      <c r="WPM666" s="91"/>
      <c r="WPN666" s="91"/>
      <c r="WPO666" s="91"/>
      <c r="WPP666" s="91"/>
      <c r="WPQ666" s="91"/>
      <c r="WPR666" s="91"/>
      <c r="WPS666" s="91"/>
      <c r="WPT666" s="91"/>
      <c r="WPU666" s="91"/>
      <c r="WPV666" s="91"/>
      <c r="WPW666" s="91"/>
      <c r="WPX666" s="91"/>
      <c r="WPY666" s="91"/>
      <c r="WPZ666" s="91"/>
      <c r="WQA666" s="91"/>
      <c r="WQB666" s="91"/>
      <c r="WQC666" s="91"/>
      <c r="WQD666" s="91"/>
      <c r="WQE666" s="91"/>
      <c r="WQF666" s="91"/>
      <c r="WQG666" s="91"/>
      <c r="WQH666" s="91"/>
      <c r="WQI666" s="91"/>
      <c r="WQJ666" s="91"/>
      <c r="WQK666" s="91"/>
      <c r="WQL666" s="91"/>
      <c r="WQM666" s="91"/>
      <c r="WQN666" s="91"/>
      <c r="WQO666" s="91"/>
      <c r="WQP666" s="91"/>
      <c r="WQQ666" s="91"/>
      <c r="WQR666" s="91"/>
      <c r="WQS666" s="91"/>
      <c r="WQT666" s="91"/>
      <c r="WQU666" s="91"/>
      <c r="WQV666" s="91"/>
      <c r="WQW666" s="91"/>
      <c r="WQX666" s="91"/>
      <c r="WQY666" s="91"/>
      <c r="WQZ666" s="91"/>
      <c r="WRA666" s="91"/>
      <c r="WRB666" s="91"/>
      <c r="WRC666" s="91"/>
      <c r="WRD666" s="91"/>
      <c r="WRE666" s="91"/>
      <c r="WRF666" s="91"/>
      <c r="WRG666" s="91"/>
      <c r="WRH666" s="91"/>
      <c r="WRI666" s="91"/>
      <c r="WRJ666" s="91"/>
      <c r="WRK666" s="91"/>
      <c r="WRL666" s="91"/>
      <c r="WRM666" s="91"/>
      <c r="WRN666" s="91"/>
      <c r="WRO666" s="91"/>
      <c r="WRP666" s="91"/>
      <c r="WRQ666" s="91"/>
      <c r="WRR666" s="91"/>
      <c r="WRS666" s="91"/>
      <c r="WRT666" s="91"/>
      <c r="WRU666" s="91"/>
      <c r="WRV666" s="91"/>
      <c r="WRW666" s="91"/>
      <c r="WRX666" s="91"/>
      <c r="WRY666" s="91"/>
      <c r="WRZ666" s="91"/>
      <c r="WSA666" s="91"/>
      <c r="WSB666" s="91"/>
      <c r="WSC666" s="91"/>
      <c r="WSD666" s="91"/>
      <c r="WSE666" s="91"/>
      <c r="WSF666" s="91"/>
      <c r="WSG666" s="91"/>
      <c r="WSH666" s="91"/>
      <c r="WSI666" s="91"/>
      <c r="WSJ666" s="91"/>
      <c r="WSK666" s="91"/>
      <c r="WSL666" s="91"/>
      <c r="WSM666" s="91"/>
      <c r="WSN666" s="91"/>
      <c r="WSO666" s="91"/>
      <c r="WSP666" s="91"/>
      <c r="WSQ666" s="91"/>
      <c r="WSR666" s="91"/>
      <c r="WSS666" s="91"/>
      <c r="WST666" s="91"/>
      <c r="WSU666" s="91"/>
      <c r="WSV666" s="91"/>
      <c r="WSW666" s="91"/>
      <c r="WSX666" s="91"/>
      <c r="WSY666" s="91"/>
      <c r="WSZ666" s="91"/>
      <c r="WTA666" s="91"/>
      <c r="WTB666" s="91"/>
      <c r="WTC666" s="91"/>
      <c r="WTD666" s="91"/>
      <c r="WTE666" s="91"/>
      <c r="WTF666" s="91"/>
      <c r="WTG666" s="91"/>
      <c r="WTH666" s="91"/>
      <c r="WTI666" s="91"/>
      <c r="WTJ666" s="91"/>
      <c r="WTK666" s="91"/>
      <c r="WTL666" s="91"/>
      <c r="WTM666" s="91"/>
      <c r="WTN666" s="91"/>
      <c r="WTO666" s="91"/>
      <c r="WTP666" s="91"/>
      <c r="WTQ666" s="91"/>
      <c r="WTR666" s="91"/>
      <c r="WTS666" s="91"/>
      <c r="WTT666" s="91"/>
      <c r="WTU666" s="91"/>
      <c r="WTV666" s="91"/>
      <c r="WTW666" s="91"/>
      <c r="WTX666" s="91"/>
      <c r="WTY666" s="91"/>
      <c r="WTZ666" s="91"/>
      <c r="WUA666" s="91"/>
      <c r="WUB666" s="91"/>
      <c r="WUC666" s="91"/>
      <c r="WUD666" s="91"/>
      <c r="WUE666" s="91"/>
      <c r="WUF666" s="91"/>
      <c r="WUG666" s="91"/>
      <c r="WUH666" s="91"/>
      <c r="WUI666" s="91"/>
      <c r="WUJ666" s="91"/>
      <c r="WUK666" s="91"/>
      <c r="WUL666" s="91"/>
      <c r="WUM666" s="91"/>
      <c r="WUN666" s="91"/>
      <c r="WUO666" s="91"/>
      <c r="WUP666" s="91"/>
      <c r="WUQ666" s="91"/>
      <c r="WUR666" s="91"/>
      <c r="WUS666" s="91"/>
      <c r="WUT666" s="91"/>
      <c r="WUU666" s="91"/>
      <c r="WUV666" s="91"/>
      <c r="WUW666" s="91"/>
      <c r="WUX666" s="91"/>
      <c r="WUY666" s="91"/>
      <c r="WUZ666" s="91"/>
      <c r="WVA666" s="91"/>
      <c r="WVB666" s="91"/>
      <c r="WVC666" s="91"/>
      <c r="WVD666" s="91"/>
      <c r="WVE666" s="91"/>
      <c r="WVF666" s="91"/>
      <c r="WVG666" s="91"/>
      <c r="WVH666" s="91"/>
      <c r="WVI666" s="91"/>
      <c r="WVJ666" s="91"/>
      <c r="WVK666" s="91"/>
      <c r="WVL666" s="91"/>
      <c r="WVM666" s="91"/>
      <c r="WVN666" s="91"/>
      <c r="WVO666" s="91"/>
      <c r="WVP666" s="91"/>
      <c r="WVQ666" s="91"/>
      <c r="WVR666" s="91"/>
      <c r="WVS666" s="91"/>
      <c r="WVT666" s="91"/>
      <c r="WVU666" s="91"/>
      <c r="WVV666" s="91"/>
      <c r="WVW666" s="91"/>
      <c r="WVX666" s="91"/>
      <c r="WVY666" s="91"/>
      <c r="WVZ666" s="91"/>
      <c r="WWA666" s="91"/>
      <c r="WWB666" s="91"/>
      <c r="WWC666" s="91"/>
      <c r="WWD666" s="91"/>
      <c r="WWE666" s="91"/>
      <c r="WWF666" s="91"/>
      <c r="WWG666" s="91"/>
      <c r="WWH666" s="91"/>
      <c r="WWI666" s="91"/>
      <c r="WWJ666" s="91"/>
      <c r="WWK666" s="91"/>
      <c r="WWL666" s="91"/>
      <c r="WWM666" s="91"/>
      <c r="WWN666" s="91"/>
      <c r="WWO666" s="91"/>
      <c r="WWP666" s="91"/>
      <c r="WWQ666" s="91"/>
      <c r="WWR666" s="91"/>
      <c r="WWS666" s="91"/>
      <c r="WWT666" s="91"/>
      <c r="WWU666" s="91"/>
      <c r="WWV666" s="91"/>
      <c r="WWW666" s="91"/>
      <c r="WWX666" s="91"/>
      <c r="WWY666" s="91"/>
      <c r="WWZ666" s="91"/>
      <c r="WXA666" s="91"/>
      <c r="WXB666" s="91"/>
      <c r="WXC666" s="91"/>
      <c r="WXD666" s="91"/>
      <c r="WXE666" s="91"/>
      <c r="WXF666" s="91"/>
      <c r="WXG666" s="91"/>
      <c r="WXH666" s="91"/>
      <c r="WXI666" s="91"/>
      <c r="WXJ666" s="91"/>
      <c r="WXK666" s="91"/>
      <c r="WXL666" s="91"/>
      <c r="WXM666" s="91"/>
      <c r="WXN666" s="91"/>
      <c r="WXO666" s="91"/>
      <c r="WXP666" s="91"/>
      <c r="WXQ666" s="91"/>
      <c r="WXR666" s="91"/>
      <c r="WXS666" s="91"/>
      <c r="WXT666" s="91"/>
      <c r="WXU666" s="91"/>
      <c r="WXV666" s="91"/>
      <c r="WXW666" s="91"/>
      <c r="WXX666" s="91"/>
      <c r="WXY666" s="91"/>
      <c r="WXZ666" s="91"/>
      <c r="WYA666" s="91"/>
      <c r="WYB666" s="91"/>
      <c r="WYC666" s="91"/>
      <c r="WYD666" s="91"/>
      <c r="WYE666" s="91"/>
      <c r="WYF666" s="91"/>
      <c r="WYG666" s="91"/>
      <c r="WYH666" s="91"/>
      <c r="WYI666" s="91"/>
      <c r="WYJ666" s="91"/>
      <c r="WYK666" s="91"/>
      <c r="WYL666" s="91"/>
      <c r="WYM666" s="91"/>
      <c r="WYN666" s="91"/>
      <c r="WYO666" s="91"/>
      <c r="WYP666" s="91"/>
      <c r="WYQ666" s="91"/>
      <c r="WYR666" s="91"/>
      <c r="WYS666" s="91"/>
      <c r="WYT666" s="91"/>
      <c r="WYU666" s="91"/>
      <c r="WYV666" s="91"/>
      <c r="WYW666" s="91"/>
      <c r="WYX666" s="91"/>
      <c r="WYY666" s="91"/>
      <c r="WYZ666" s="91"/>
      <c r="WZA666" s="91"/>
      <c r="WZB666" s="91"/>
      <c r="WZC666" s="91"/>
      <c r="WZD666" s="91"/>
      <c r="WZE666" s="91"/>
      <c r="WZF666" s="91"/>
      <c r="WZG666" s="91"/>
      <c r="WZH666" s="91"/>
      <c r="WZI666" s="91"/>
      <c r="WZJ666" s="91"/>
      <c r="WZK666" s="91"/>
      <c r="WZL666" s="91"/>
      <c r="WZM666" s="91"/>
      <c r="WZN666" s="91"/>
      <c r="WZO666" s="91"/>
      <c r="WZP666" s="91"/>
      <c r="WZQ666" s="91"/>
      <c r="WZR666" s="91"/>
      <c r="WZS666" s="91"/>
      <c r="WZT666" s="91"/>
      <c r="WZU666" s="91"/>
      <c r="WZV666" s="91"/>
      <c r="WZW666" s="91"/>
      <c r="WZX666" s="91"/>
      <c r="WZY666" s="91"/>
      <c r="WZZ666" s="91"/>
      <c r="XAA666" s="91"/>
      <c r="XAB666" s="91"/>
      <c r="XAC666" s="91"/>
      <c r="XAD666" s="91"/>
      <c r="XAE666" s="91"/>
      <c r="XAF666" s="91"/>
      <c r="XAG666" s="91"/>
      <c r="XAH666" s="91"/>
      <c r="XAI666" s="91"/>
      <c r="XAJ666" s="91"/>
      <c r="XAK666" s="91"/>
      <c r="XAL666" s="91"/>
      <c r="XAM666" s="91"/>
      <c r="XAN666" s="91"/>
      <c r="XAO666" s="91"/>
      <c r="XAP666" s="91"/>
      <c r="XAQ666" s="91"/>
      <c r="XAR666" s="91"/>
      <c r="XAS666" s="91"/>
      <c r="XAT666" s="91"/>
      <c r="XAU666" s="91"/>
      <c r="XAV666" s="91"/>
      <c r="XAW666" s="91"/>
      <c r="XAX666" s="91"/>
      <c r="XAY666" s="91"/>
      <c r="XAZ666" s="91"/>
      <c r="XBA666" s="91"/>
      <c r="XBB666" s="91"/>
      <c r="XBC666" s="91"/>
      <c r="XBD666" s="91"/>
      <c r="XBE666" s="91"/>
      <c r="XBF666" s="91"/>
      <c r="XBG666" s="91"/>
      <c r="XBH666" s="91"/>
      <c r="XBI666" s="91"/>
      <c r="XBJ666" s="91"/>
      <c r="XBK666" s="91"/>
      <c r="XBL666" s="91"/>
      <c r="XBM666" s="91"/>
      <c r="XBN666" s="91"/>
      <c r="XBO666" s="91"/>
      <c r="XBP666" s="91"/>
      <c r="XBQ666" s="91"/>
      <c r="XBR666" s="91"/>
      <c r="XBS666" s="91"/>
      <c r="XBT666" s="91"/>
      <c r="XBU666" s="91"/>
      <c r="XBV666" s="91"/>
      <c r="XBW666" s="91"/>
      <c r="XBX666" s="91"/>
      <c r="XBY666" s="91"/>
      <c r="XBZ666" s="91"/>
      <c r="XCA666" s="91"/>
      <c r="XCB666" s="91"/>
      <c r="XCC666" s="91"/>
      <c r="XCD666" s="91"/>
      <c r="XCE666" s="91"/>
      <c r="XCF666" s="91"/>
      <c r="XCG666" s="91"/>
      <c r="XCH666" s="91"/>
      <c r="XCI666" s="91"/>
      <c r="XCJ666" s="91"/>
      <c r="XCK666" s="91"/>
      <c r="XCL666" s="91"/>
      <c r="XCM666" s="91"/>
      <c r="XCN666" s="91"/>
      <c r="XCO666" s="91"/>
      <c r="XCP666" s="91"/>
      <c r="XCQ666" s="91"/>
      <c r="XCR666" s="91"/>
      <c r="XCS666" s="91"/>
      <c r="XCT666" s="91"/>
      <c r="XCU666" s="91"/>
      <c r="XCV666" s="91"/>
      <c r="XCW666" s="91"/>
      <c r="XCX666" s="91"/>
      <c r="XCY666" s="91"/>
      <c r="XCZ666" s="91"/>
      <c r="XDA666" s="91"/>
      <c r="XDB666" s="91"/>
      <c r="XDC666" s="91"/>
      <c r="XDD666" s="91"/>
      <c r="XDE666" s="91"/>
      <c r="XDF666" s="91"/>
      <c r="XDG666" s="91"/>
      <c r="XDH666" s="91"/>
      <c r="XDI666" s="91"/>
      <c r="XDJ666" s="91"/>
      <c r="XDK666" s="91"/>
      <c r="XDL666" s="91"/>
      <c r="XDM666" s="91"/>
      <c r="XDN666" s="91"/>
      <c r="XDO666" s="91"/>
      <c r="XDP666" s="91"/>
      <c r="XDQ666" s="91"/>
      <c r="XDR666" s="91"/>
      <c r="XDS666" s="91"/>
      <c r="XDT666" s="91"/>
      <c r="XDU666" s="91"/>
      <c r="XDV666" s="91"/>
      <c r="XDW666" s="91"/>
      <c r="XDX666" s="91"/>
      <c r="XDY666" s="91"/>
      <c r="XDZ666" s="91"/>
      <c r="XEA666" s="91"/>
      <c r="XEB666" s="91"/>
      <c r="XEC666" s="91"/>
      <c r="XED666" s="91"/>
      <c r="XEE666" s="91"/>
      <c r="XEF666" s="91"/>
      <c r="XEG666" s="91"/>
      <c r="XEH666" s="91"/>
      <c r="XEI666" s="91"/>
      <c r="XEJ666" s="91"/>
      <c r="XEK666" s="91"/>
      <c r="XEL666" s="91"/>
      <c r="XEM666" s="91"/>
      <c r="XEN666" s="91"/>
      <c r="XEO666" s="91"/>
      <c r="XEP666" s="91"/>
      <c r="XEQ666" s="91"/>
      <c r="XER666" s="91"/>
      <c r="XES666" s="91"/>
      <c r="XET666" s="91"/>
      <c r="XEU666" s="91"/>
      <c r="XEV666" s="91"/>
      <c r="XEW666" s="91"/>
      <c r="XEX666" s="91"/>
      <c r="XEY666" s="91"/>
      <c r="XEZ666" s="91"/>
      <c r="XFA666" s="91"/>
      <c r="XFB666" s="91"/>
      <c r="XFC666" s="91"/>
    </row>
    <row r="667" spans="1:16383" ht="98.25" customHeight="1">
      <c r="A667" s="27">
        <v>642</v>
      </c>
      <c r="B667" s="28" t="s">
        <v>2676</v>
      </c>
      <c r="C667" s="29" t="s">
        <v>2162</v>
      </c>
      <c r="D667" s="30" t="s">
        <v>141</v>
      </c>
      <c r="E667" s="31"/>
      <c r="F667" s="30" t="s">
        <v>539</v>
      </c>
      <c r="G667" s="31" t="s">
        <v>70</v>
      </c>
      <c r="H667" s="30" t="s">
        <v>934</v>
      </c>
      <c r="I667" s="31" t="s">
        <v>70</v>
      </c>
      <c r="J667" s="31" t="s">
        <v>70</v>
      </c>
      <c r="K667" s="31" t="s">
        <v>2338</v>
      </c>
      <c r="L667" s="31" t="s">
        <v>2338</v>
      </c>
      <c r="M667" s="31" t="s">
        <v>2677</v>
      </c>
      <c r="N667" s="31" t="s">
        <v>2677</v>
      </c>
      <c r="O667" s="30" t="s">
        <v>2577</v>
      </c>
      <c r="P667" s="30" t="s">
        <v>141</v>
      </c>
      <c r="Q667" s="32" t="s">
        <v>2578</v>
      </c>
      <c r="R667" s="30">
        <v>4522061</v>
      </c>
      <c r="S667" s="32" t="s">
        <v>734</v>
      </c>
      <c r="T667" s="30" t="s">
        <v>191</v>
      </c>
      <c r="U667" s="31">
        <v>1</v>
      </c>
      <c r="V667" s="33">
        <v>560</v>
      </c>
      <c r="W667" s="60">
        <v>560</v>
      </c>
      <c r="X667" s="30">
        <v>2014</v>
      </c>
      <c r="Y667" s="30" t="s">
        <v>80</v>
      </c>
      <c r="Z667" s="30">
        <v>2014</v>
      </c>
      <c r="AA667" s="30" t="s">
        <v>80</v>
      </c>
      <c r="AB667" s="30">
        <v>2014</v>
      </c>
      <c r="AC667" s="30" t="s">
        <v>80</v>
      </c>
      <c r="AD667" s="30">
        <v>2014</v>
      </c>
      <c r="AE667" s="30" t="s">
        <v>80</v>
      </c>
      <c r="AF667" s="30">
        <v>2014</v>
      </c>
      <c r="AG667" s="30" t="s">
        <v>80</v>
      </c>
      <c r="AH667" s="30">
        <v>2015</v>
      </c>
      <c r="AI667" s="30" t="s">
        <v>81</v>
      </c>
      <c r="AJ667" s="31" t="s">
        <v>82</v>
      </c>
      <c r="AK667" s="30" t="s">
        <v>83</v>
      </c>
      <c r="AL667" s="30" t="s">
        <v>141</v>
      </c>
      <c r="AM667" s="30" t="s">
        <v>288</v>
      </c>
      <c r="AN667" s="30" t="s">
        <v>289</v>
      </c>
      <c r="AO667" s="61" t="s">
        <v>2678</v>
      </c>
      <c r="AP667" s="30"/>
      <c r="AQ667" s="30" t="s">
        <v>2672</v>
      </c>
      <c r="AR667" s="93"/>
      <c r="AS667" s="93" t="s">
        <v>2344</v>
      </c>
      <c r="AT667" s="90"/>
      <c r="AU667" s="90"/>
      <c r="AV667" s="90"/>
      <c r="AW667" s="90"/>
      <c r="AX667" s="90"/>
      <c r="AY667" s="90"/>
      <c r="AZ667" s="90"/>
      <c r="BA667" s="90"/>
      <c r="BB667" s="91"/>
      <c r="BC667" s="91"/>
      <c r="BD667" s="91"/>
      <c r="BE667" s="91"/>
      <c r="BF667" s="91"/>
      <c r="BG667" s="91"/>
      <c r="BH667" s="91"/>
      <c r="BI667" s="91"/>
      <c r="BJ667" s="91"/>
      <c r="BK667" s="91"/>
      <c r="BL667" s="91"/>
      <c r="BM667" s="91"/>
      <c r="BN667" s="91"/>
      <c r="BO667" s="91"/>
      <c r="BP667" s="91"/>
      <c r="BQ667" s="91"/>
      <c r="BR667" s="91"/>
      <c r="BS667" s="91"/>
      <c r="BT667" s="91"/>
      <c r="BU667" s="91"/>
      <c r="BV667" s="91"/>
      <c r="BW667" s="91"/>
      <c r="BX667" s="91"/>
      <c r="BY667" s="91"/>
      <c r="BZ667" s="91"/>
      <c r="CA667" s="91"/>
      <c r="CB667" s="91"/>
      <c r="CC667" s="91"/>
      <c r="CD667" s="91"/>
      <c r="CE667" s="91"/>
      <c r="CF667" s="91"/>
      <c r="CG667" s="91"/>
      <c r="CH667" s="91"/>
      <c r="CI667" s="91"/>
      <c r="CJ667" s="91"/>
      <c r="CK667" s="91"/>
      <c r="CL667" s="91"/>
      <c r="CM667" s="91"/>
      <c r="CN667" s="91"/>
      <c r="CO667" s="91"/>
      <c r="CP667" s="91"/>
      <c r="CQ667" s="91"/>
      <c r="CR667" s="91"/>
      <c r="CS667" s="91"/>
      <c r="CT667" s="91"/>
      <c r="CU667" s="91"/>
      <c r="CV667" s="91"/>
      <c r="CW667" s="91"/>
      <c r="CX667" s="91"/>
      <c r="CY667" s="91"/>
      <c r="CZ667" s="91"/>
      <c r="DA667" s="91"/>
      <c r="DB667" s="91"/>
      <c r="DC667" s="91"/>
      <c r="DD667" s="91"/>
      <c r="DE667" s="91"/>
      <c r="DF667" s="91"/>
      <c r="DG667" s="91"/>
      <c r="DH667" s="91"/>
      <c r="DI667" s="91"/>
      <c r="DJ667" s="91"/>
      <c r="DK667" s="91"/>
      <c r="DL667" s="91"/>
      <c r="DM667" s="91"/>
      <c r="DN667" s="91"/>
      <c r="DO667" s="91"/>
      <c r="DP667" s="91"/>
      <c r="DQ667" s="91"/>
      <c r="DR667" s="91"/>
      <c r="DS667" s="91"/>
      <c r="DT667" s="91"/>
      <c r="DU667" s="91"/>
      <c r="DV667" s="91"/>
      <c r="DW667" s="91"/>
      <c r="DX667" s="91"/>
      <c r="DY667" s="91"/>
      <c r="DZ667" s="91"/>
      <c r="EA667" s="91"/>
      <c r="EB667" s="91"/>
      <c r="EC667" s="91"/>
      <c r="ED667" s="91"/>
      <c r="EE667" s="91"/>
      <c r="EF667" s="91"/>
      <c r="EG667" s="91"/>
      <c r="EH667" s="91"/>
      <c r="EI667" s="91"/>
      <c r="EJ667" s="91"/>
      <c r="EK667" s="91"/>
      <c r="EL667" s="91"/>
      <c r="EM667" s="91"/>
      <c r="EN667" s="91"/>
      <c r="EO667" s="91"/>
      <c r="EP667" s="91"/>
      <c r="EQ667" s="91"/>
      <c r="ER667" s="91"/>
      <c r="ES667" s="91"/>
      <c r="ET667" s="91"/>
      <c r="EU667" s="91"/>
      <c r="EV667" s="91"/>
      <c r="EW667" s="91"/>
      <c r="EX667" s="91"/>
      <c r="EY667" s="91"/>
      <c r="EZ667" s="91"/>
      <c r="FA667" s="91"/>
      <c r="FB667" s="91"/>
      <c r="FC667" s="91"/>
      <c r="FD667" s="91"/>
      <c r="FE667" s="91"/>
      <c r="FF667" s="91"/>
      <c r="FG667" s="91"/>
      <c r="FH667" s="91"/>
      <c r="FI667" s="91"/>
      <c r="FJ667" s="91"/>
      <c r="FK667" s="91"/>
      <c r="FL667" s="91"/>
      <c r="FM667" s="91"/>
      <c r="FN667" s="91"/>
      <c r="FO667" s="91"/>
      <c r="FP667" s="91"/>
      <c r="FQ667" s="91"/>
      <c r="FR667" s="91"/>
      <c r="FS667" s="91"/>
      <c r="FT667" s="91"/>
      <c r="FU667" s="91"/>
      <c r="FV667" s="91"/>
      <c r="FW667" s="91"/>
      <c r="FX667" s="91"/>
      <c r="FY667" s="91"/>
      <c r="FZ667" s="91"/>
      <c r="GA667" s="91"/>
      <c r="GB667" s="91"/>
      <c r="GC667" s="91"/>
      <c r="GD667" s="91"/>
      <c r="GE667" s="91"/>
      <c r="GF667" s="91"/>
      <c r="GG667" s="91"/>
      <c r="GH667" s="91"/>
      <c r="GI667" s="91"/>
      <c r="GJ667" s="91"/>
      <c r="GK667" s="91"/>
      <c r="GL667" s="91"/>
      <c r="GM667" s="91"/>
      <c r="GN667" s="91"/>
      <c r="GO667" s="91"/>
      <c r="GP667" s="91"/>
      <c r="GQ667" s="91"/>
      <c r="GR667" s="91"/>
      <c r="GS667" s="91"/>
      <c r="GT667" s="91"/>
      <c r="GU667" s="91"/>
      <c r="GV667" s="91"/>
      <c r="GW667" s="91"/>
      <c r="GX667" s="91"/>
      <c r="GY667" s="91"/>
      <c r="GZ667" s="91"/>
      <c r="HA667" s="91"/>
      <c r="HB667" s="91"/>
      <c r="HC667" s="91"/>
      <c r="HD667" s="91"/>
      <c r="HE667" s="91"/>
      <c r="HF667" s="91"/>
      <c r="HG667" s="91"/>
      <c r="HH667" s="91"/>
      <c r="HI667" s="91"/>
      <c r="HJ667" s="91"/>
      <c r="HK667" s="91"/>
      <c r="HL667" s="91"/>
      <c r="HM667" s="91"/>
      <c r="HN667" s="91"/>
      <c r="HO667" s="91"/>
      <c r="HP667" s="91"/>
      <c r="HQ667" s="91"/>
      <c r="HR667" s="91"/>
      <c r="HS667" s="91"/>
      <c r="HT667" s="91"/>
      <c r="HU667" s="91"/>
      <c r="HV667" s="91"/>
      <c r="HW667" s="91"/>
      <c r="HX667" s="91"/>
      <c r="HY667" s="91"/>
      <c r="HZ667" s="91"/>
      <c r="IA667" s="91"/>
      <c r="IB667" s="91"/>
      <c r="IC667" s="91"/>
      <c r="ID667" s="91"/>
      <c r="IE667" s="91"/>
      <c r="IF667" s="91"/>
      <c r="IG667" s="91"/>
      <c r="IH667" s="91"/>
      <c r="II667" s="91"/>
      <c r="IJ667" s="91"/>
      <c r="IK667" s="91"/>
      <c r="IL667" s="91"/>
      <c r="IM667" s="91"/>
      <c r="IN667" s="91"/>
      <c r="IO667" s="91"/>
      <c r="IP667" s="91"/>
      <c r="IQ667" s="91"/>
      <c r="IR667" s="91"/>
      <c r="IS667" s="91"/>
      <c r="IT667" s="91"/>
      <c r="IU667" s="91"/>
      <c r="IV667" s="91"/>
      <c r="IW667" s="91"/>
      <c r="IX667" s="91"/>
      <c r="IY667" s="91"/>
      <c r="IZ667" s="91"/>
      <c r="JA667" s="91"/>
      <c r="JB667" s="91"/>
      <c r="JC667" s="91"/>
      <c r="JD667" s="91"/>
      <c r="JE667" s="91"/>
      <c r="JF667" s="91"/>
      <c r="JG667" s="91"/>
      <c r="JH667" s="91"/>
      <c r="JI667" s="91"/>
      <c r="JJ667" s="91"/>
      <c r="JK667" s="91"/>
      <c r="JL667" s="91"/>
      <c r="JM667" s="91"/>
      <c r="JN667" s="91"/>
      <c r="JO667" s="91"/>
      <c r="JP667" s="91"/>
      <c r="JQ667" s="91"/>
      <c r="JR667" s="91"/>
      <c r="JS667" s="91"/>
      <c r="JT667" s="91"/>
      <c r="JU667" s="91"/>
      <c r="JV667" s="91"/>
      <c r="JW667" s="91"/>
      <c r="JX667" s="91"/>
      <c r="JY667" s="91"/>
      <c r="JZ667" s="91"/>
      <c r="KA667" s="91"/>
      <c r="KB667" s="91"/>
      <c r="KC667" s="91"/>
      <c r="KD667" s="91"/>
      <c r="KE667" s="91"/>
      <c r="KF667" s="91"/>
      <c r="KG667" s="91"/>
      <c r="KH667" s="91"/>
      <c r="KI667" s="91"/>
      <c r="KJ667" s="91"/>
      <c r="KK667" s="91"/>
      <c r="KL667" s="91"/>
      <c r="KM667" s="91"/>
      <c r="KN667" s="91"/>
      <c r="KO667" s="91"/>
      <c r="KP667" s="91"/>
      <c r="KQ667" s="91"/>
      <c r="KR667" s="91"/>
      <c r="KS667" s="91"/>
      <c r="KT667" s="91"/>
      <c r="KU667" s="91"/>
      <c r="KV667" s="91"/>
      <c r="KW667" s="91"/>
      <c r="KX667" s="91"/>
      <c r="KY667" s="91"/>
      <c r="KZ667" s="91"/>
      <c r="LA667" s="91"/>
      <c r="LB667" s="91"/>
      <c r="LC667" s="91"/>
      <c r="LD667" s="91"/>
      <c r="LE667" s="91"/>
      <c r="LF667" s="91"/>
      <c r="LG667" s="91"/>
      <c r="LH667" s="91"/>
      <c r="LI667" s="91"/>
      <c r="LJ667" s="91"/>
      <c r="LK667" s="91"/>
      <c r="LL667" s="91"/>
      <c r="LM667" s="91"/>
      <c r="LN667" s="91"/>
      <c r="LO667" s="91"/>
      <c r="LP667" s="91"/>
      <c r="LQ667" s="91"/>
      <c r="LR667" s="91"/>
      <c r="LS667" s="91"/>
      <c r="LT667" s="91"/>
      <c r="LU667" s="91"/>
      <c r="LV667" s="91"/>
      <c r="LW667" s="91"/>
      <c r="LX667" s="91"/>
      <c r="LY667" s="91"/>
      <c r="LZ667" s="91"/>
      <c r="MA667" s="91"/>
      <c r="MB667" s="91"/>
      <c r="MC667" s="91"/>
      <c r="MD667" s="91"/>
      <c r="ME667" s="91"/>
      <c r="MF667" s="91"/>
      <c r="MG667" s="91"/>
      <c r="MH667" s="91"/>
      <c r="MI667" s="91"/>
      <c r="MJ667" s="91"/>
      <c r="MK667" s="91"/>
      <c r="ML667" s="91"/>
      <c r="MM667" s="91"/>
      <c r="MN667" s="91"/>
      <c r="MO667" s="91"/>
      <c r="MP667" s="91"/>
      <c r="MQ667" s="91"/>
      <c r="MR667" s="91"/>
      <c r="MS667" s="91"/>
      <c r="MT667" s="91"/>
      <c r="MU667" s="91"/>
      <c r="MV667" s="91"/>
      <c r="MW667" s="91"/>
      <c r="MX667" s="91"/>
      <c r="MY667" s="91"/>
      <c r="MZ667" s="91"/>
      <c r="NA667" s="91"/>
      <c r="NB667" s="91"/>
      <c r="NC667" s="91"/>
      <c r="ND667" s="91"/>
      <c r="NE667" s="91"/>
      <c r="NF667" s="91"/>
      <c r="NG667" s="91"/>
      <c r="NH667" s="91"/>
      <c r="NI667" s="91"/>
      <c r="NJ667" s="91"/>
      <c r="NK667" s="91"/>
      <c r="NL667" s="91"/>
      <c r="NM667" s="91"/>
      <c r="NN667" s="91"/>
      <c r="NO667" s="91"/>
      <c r="NP667" s="91"/>
      <c r="NQ667" s="91"/>
      <c r="NR667" s="91"/>
      <c r="NS667" s="91"/>
      <c r="NT667" s="91"/>
      <c r="NU667" s="91"/>
      <c r="NV667" s="91"/>
      <c r="NW667" s="91"/>
      <c r="NX667" s="91"/>
      <c r="NY667" s="91"/>
      <c r="NZ667" s="91"/>
      <c r="OA667" s="91"/>
      <c r="OB667" s="91"/>
      <c r="OC667" s="91"/>
      <c r="OD667" s="91"/>
      <c r="OE667" s="91"/>
      <c r="OF667" s="91"/>
      <c r="OG667" s="91"/>
      <c r="OH667" s="91"/>
      <c r="OI667" s="91"/>
      <c r="OJ667" s="91"/>
      <c r="OK667" s="91"/>
      <c r="OL667" s="91"/>
      <c r="OM667" s="91"/>
      <c r="ON667" s="91"/>
      <c r="OO667" s="91"/>
      <c r="OP667" s="91"/>
      <c r="OQ667" s="91"/>
      <c r="OR667" s="91"/>
      <c r="OS667" s="91"/>
      <c r="OT667" s="91"/>
      <c r="OU667" s="91"/>
      <c r="OV667" s="91"/>
      <c r="OW667" s="91"/>
      <c r="OX667" s="91"/>
      <c r="OY667" s="91"/>
      <c r="OZ667" s="91"/>
      <c r="PA667" s="91"/>
      <c r="PB667" s="91"/>
      <c r="PC667" s="91"/>
      <c r="PD667" s="91"/>
      <c r="PE667" s="91"/>
      <c r="PF667" s="91"/>
      <c r="PG667" s="91"/>
      <c r="PH667" s="91"/>
      <c r="PI667" s="91"/>
      <c r="PJ667" s="91"/>
      <c r="PK667" s="91"/>
      <c r="PL667" s="91"/>
      <c r="PM667" s="91"/>
      <c r="PN667" s="91"/>
      <c r="PO667" s="91"/>
      <c r="PP667" s="91"/>
      <c r="PQ667" s="91"/>
      <c r="PR667" s="91"/>
      <c r="PS667" s="91"/>
      <c r="PT667" s="91"/>
      <c r="PU667" s="91"/>
      <c r="PV667" s="91"/>
      <c r="PW667" s="91"/>
      <c r="PX667" s="91"/>
      <c r="PY667" s="91"/>
      <c r="PZ667" s="91"/>
      <c r="QA667" s="91"/>
      <c r="QB667" s="91"/>
      <c r="QC667" s="91"/>
      <c r="QD667" s="91"/>
      <c r="QE667" s="91"/>
      <c r="QF667" s="91"/>
      <c r="QG667" s="91"/>
      <c r="QH667" s="91"/>
      <c r="QI667" s="91"/>
      <c r="QJ667" s="91"/>
      <c r="QK667" s="91"/>
      <c r="QL667" s="91"/>
      <c r="QM667" s="91"/>
      <c r="QN667" s="91"/>
      <c r="QO667" s="91"/>
      <c r="QP667" s="91"/>
      <c r="QQ667" s="91"/>
      <c r="QR667" s="91"/>
      <c r="QS667" s="91"/>
      <c r="QT667" s="91"/>
      <c r="QU667" s="91"/>
      <c r="QV667" s="91"/>
      <c r="QW667" s="91"/>
      <c r="QX667" s="91"/>
      <c r="QY667" s="91"/>
      <c r="QZ667" s="91"/>
      <c r="RA667" s="91"/>
      <c r="RB667" s="91"/>
      <c r="RC667" s="91"/>
      <c r="RD667" s="91"/>
      <c r="RE667" s="91"/>
      <c r="RF667" s="91"/>
      <c r="RG667" s="91"/>
      <c r="RH667" s="91"/>
      <c r="RI667" s="91"/>
      <c r="RJ667" s="91"/>
      <c r="RK667" s="91"/>
      <c r="RL667" s="91"/>
      <c r="RM667" s="91"/>
      <c r="RN667" s="91"/>
      <c r="RO667" s="91"/>
      <c r="RP667" s="91"/>
      <c r="RQ667" s="91"/>
      <c r="RR667" s="91"/>
      <c r="RS667" s="91"/>
      <c r="RT667" s="91"/>
      <c r="RU667" s="91"/>
      <c r="RV667" s="91"/>
      <c r="RW667" s="91"/>
      <c r="RX667" s="91"/>
      <c r="RY667" s="91"/>
      <c r="RZ667" s="91"/>
      <c r="SA667" s="91"/>
      <c r="SB667" s="91"/>
      <c r="SC667" s="91"/>
      <c r="SD667" s="91"/>
      <c r="SE667" s="91"/>
      <c r="SF667" s="91"/>
      <c r="SG667" s="91"/>
      <c r="SH667" s="91"/>
      <c r="SI667" s="91"/>
      <c r="SJ667" s="91"/>
      <c r="SK667" s="91"/>
      <c r="SL667" s="91"/>
      <c r="SM667" s="91"/>
      <c r="SN667" s="91"/>
      <c r="SO667" s="91"/>
      <c r="SP667" s="91"/>
      <c r="SQ667" s="91"/>
      <c r="SR667" s="91"/>
      <c r="SS667" s="91"/>
      <c r="ST667" s="91"/>
      <c r="SU667" s="91"/>
      <c r="SV667" s="91"/>
      <c r="SW667" s="91"/>
      <c r="SX667" s="91"/>
      <c r="SY667" s="91"/>
      <c r="SZ667" s="91"/>
      <c r="TA667" s="91"/>
      <c r="TB667" s="91"/>
      <c r="TC667" s="91"/>
      <c r="TD667" s="91"/>
      <c r="TE667" s="91"/>
      <c r="TF667" s="91"/>
      <c r="TG667" s="91"/>
      <c r="TH667" s="91"/>
      <c r="TI667" s="91"/>
      <c r="TJ667" s="91"/>
      <c r="TK667" s="91"/>
      <c r="TL667" s="91"/>
      <c r="TM667" s="91"/>
      <c r="TN667" s="91"/>
      <c r="TO667" s="91"/>
      <c r="TP667" s="91"/>
      <c r="TQ667" s="91"/>
      <c r="TR667" s="91"/>
      <c r="TS667" s="91"/>
      <c r="TT667" s="91"/>
      <c r="TU667" s="91"/>
      <c r="TV667" s="91"/>
      <c r="TW667" s="91"/>
      <c r="TX667" s="91"/>
      <c r="TY667" s="91"/>
      <c r="TZ667" s="91"/>
      <c r="UA667" s="91"/>
      <c r="UB667" s="91"/>
      <c r="UC667" s="91"/>
      <c r="UD667" s="91"/>
      <c r="UE667" s="91"/>
      <c r="UF667" s="91"/>
      <c r="UG667" s="91"/>
      <c r="UH667" s="91"/>
      <c r="UI667" s="91"/>
      <c r="UJ667" s="91"/>
      <c r="UK667" s="91"/>
      <c r="UL667" s="91"/>
      <c r="UM667" s="91"/>
      <c r="UN667" s="91"/>
      <c r="UO667" s="91"/>
      <c r="UP667" s="91"/>
      <c r="UQ667" s="91"/>
      <c r="UR667" s="91"/>
      <c r="US667" s="91"/>
      <c r="UT667" s="91"/>
      <c r="UU667" s="91"/>
      <c r="UV667" s="91"/>
      <c r="UW667" s="91"/>
      <c r="UX667" s="91"/>
      <c r="UY667" s="91"/>
      <c r="UZ667" s="91"/>
      <c r="VA667" s="91"/>
      <c r="VB667" s="91"/>
      <c r="VC667" s="91"/>
      <c r="VD667" s="91"/>
      <c r="VE667" s="91"/>
      <c r="VF667" s="91"/>
      <c r="VG667" s="91"/>
      <c r="VH667" s="91"/>
      <c r="VI667" s="91"/>
      <c r="VJ667" s="91"/>
      <c r="VK667" s="91"/>
      <c r="VL667" s="91"/>
      <c r="VM667" s="91"/>
      <c r="VN667" s="91"/>
      <c r="VO667" s="91"/>
      <c r="VP667" s="91"/>
      <c r="VQ667" s="91"/>
      <c r="VR667" s="91"/>
      <c r="VS667" s="91"/>
      <c r="VT667" s="91"/>
      <c r="VU667" s="91"/>
      <c r="VV667" s="91"/>
      <c r="VW667" s="91"/>
      <c r="VX667" s="91"/>
      <c r="VY667" s="91"/>
      <c r="VZ667" s="91"/>
      <c r="WA667" s="91"/>
      <c r="WB667" s="91"/>
      <c r="WC667" s="91"/>
      <c r="WD667" s="91"/>
      <c r="WE667" s="91"/>
      <c r="WF667" s="91"/>
      <c r="WG667" s="91"/>
      <c r="WH667" s="91"/>
      <c r="WI667" s="91"/>
      <c r="WJ667" s="91"/>
      <c r="WK667" s="91"/>
      <c r="WL667" s="91"/>
      <c r="WM667" s="91"/>
      <c r="WN667" s="91"/>
      <c r="WO667" s="91"/>
      <c r="WP667" s="91"/>
      <c r="WQ667" s="91"/>
      <c r="WR667" s="91"/>
      <c r="WS667" s="91"/>
      <c r="WT667" s="91"/>
      <c r="WU667" s="91"/>
      <c r="WV667" s="91"/>
      <c r="WW667" s="91"/>
      <c r="WX667" s="91"/>
      <c r="WY667" s="91"/>
      <c r="WZ667" s="91"/>
      <c r="XA667" s="91"/>
      <c r="XB667" s="91"/>
      <c r="XC667" s="91"/>
      <c r="XD667" s="91"/>
      <c r="XE667" s="91"/>
      <c r="XF667" s="91"/>
      <c r="XG667" s="91"/>
      <c r="XH667" s="91"/>
      <c r="XI667" s="91"/>
      <c r="XJ667" s="91"/>
      <c r="XK667" s="91"/>
      <c r="XL667" s="91"/>
      <c r="XM667" s="91"/>
      <c r="XN667" s="91"/>
      <c r="XO667" s="91"/>
      <c r="XP667" s="91"/>
      <c r="XQ667" s="91"/>
      <c r="XR667" s="91"/>
      <c r="XS667" s="91"/>
      <c r="XT667" s="91"/>
      <c r="XU667" s="91"/>
      <c r="XV667" s="91"/>
      <c r="XW667" s="91"/>
      <c r="XX667" s="91"/>
      <c r="XY667" s="91"/>
      <c r="XZ667" s="91"/>
      <c r="YA667" s="91"/>
      <c r="YB667" s="91"/>
      <c r="YC667" s="91"/>
      <c r="YD667" s="91"/>
      <c r="YE667" s="91"/>
      <c r="YF667" s="91"/>
      <c r="YG667" s="91"/>
      <c r="YH667" s="91"/>
      <c r="YI667" s="91"/>
      <c r="YJ667" s="91"/>
      <c r="YK667" s="91"/>
      <c r="YL667" s="91"/>
      <c r="YM667" s="91"/>
      <c r="YN667" s="91"/>
      <c r="YO667" s="91"/>
      <c r="YP667" s="91"/>
      <c r="YQ667" s="91"/>
      <c r="YR667" s="91"/>
      <c r="YS667" s="91"/>
      <c r="YT667" s="91"/>
      <c r="YU667" s="91"/>
      <c r="YV667" s="91"/>
      <c r="YW667" s="91"/>
      <c r="YX667" s="91"/>
      <c r="YY667" s="91"/>
      <c r="YZ667" s="91"/>
      <c r="ZA667" s="91"/>
      <c r="ZB667" s="91"/>
      <c r="ZC667" s="91"/>
      <c r="ZD667" s="91"/>
      <c r="ZE667" s="91"/>
      <c r="ZF667" s="91"/>
      <c r="ZG667" s="91"/>
      <c r="ZH667" s="91"/>
      <c r="ZI667" s="91"/>
      <c r="ZJ667" s="91"/>
      <c r="ZK667" s="91"/>
      <c r="ZL667" s="91"/>
      <c r="ZM667" s="91"/>
      <c r="ZN667" s="91"/>
      <c r="ZO667" s="91"/>
      <c r="ZP667" s="91"/>
      <c r="ZQ667" s="91"/>
      <c r="ZR667" s="91"/>
      <c r="ZS667" s="91"/>
      <c r="ZT667" s="91"/>
      <c r="ZU667" s="91"/>
      <c r="ZV667" s="91"/>
      <c r="ZW667" s="91"/>
      <c r="ZX667" s="91"/>
      <c r="ZY667" s="91"/>
      <c r="ZZ667" s="91"/>
      <c r="AAA667" s="91"/>
      <c r="AAB667" s="91"/>
      <c r="AAC667" s="91"/>
      <c r="AAD667" s="91"/>
      <c r="AAE667" s="91"/>
      <c r="AAF667" s="91"/>
      <c r="AAG667" s="91"/>
      <c r="AAH667" s="91"/>
      <c r="AAI667" s="91"/>
      <c r="AAJ667" s="91"/>
      <c r="AAK667" s="91"/>
      <c r="AAL667" s="91"/>
      <c r="AAM667" s="91"/>
      <c r="AAN667" s="91"/>
      <c r="AAO667" s="91"/>
      <c r="AAP667" s="91"/>
      <c r="AAQ667" s="91"/>
      <c r="AAR667" s="91"/>
      <c r="AAS667" s="91"/>
      <c r="AAT667" s="91"/>
      <c r="AAU667" s="91"/>
      <c r="AAV667" s="91"/>
      <c r="AAW667" s="91"/>
      <c r="AAX667" s="91"/>
      <c r="AAY667" s="91"/>
      <c r="AAZ667" s="91"/>
      <c r="ABA667" s="91"/>
      <c r="ABB667" s="91"/>
      <c r="ABC667" s="91"/>
      <c r="ABD667" s="91"/>
      <c r="ABE667" s="91"/>
      <c r="ABF667" s="91"/>
      <c r="ABG667" s="91"/>
      <c r="ABH667" s="91"/>
      <c r="ABI667" s="91"/>
      <c r="ABJ667" s="91"/>
      <c r="ABK667" s="91"/>
      <c r="ABL667" s="91"/>
      <c r="ABM667" s="91"/>
      <c r="ABN667" s="91"/>
      <c r="ABO667" s="91"/>
      <c r="ABP667" s="91"/>
      <c r="ABQ667" s="91"/>
      <c r="ABR667" s="91"/>
      <c r="ABS667" s="91"/>
      <c r="ABT667" s="91"/>
      <c r="ABU667" s="91"/>
      <c r="ABV667" s="91"/>
      <c r="ABW667" s="91"/>
      <c r="ABX667" s="91"/>
      <c r="ABY667" s="91"/>
      <c r="ABZ667" s="91"/>
      <c r="ACA667" s="91"/>
      <c r="ACB667" s="91"/>
      <c r="ACC667" s="91"/>
      <c r="ACD667" s="91"/>
      <c r="ACE667" s="91"/>
      <c r="ACF667" s="91"/>
      <c r="ACG667" s="91"/>
      <c r="ACH667" s="91"/>
      <c r="ACI667" s="91"/>
      <c r="ACJ667" s="91"/>
      <c r="ACK667" s="91"/>
      <c r="ACL667" s="91"/>
      <c r="ACM667" s="91"/>
      <c r="ACN667" s="91"/>
      <c r="ACO667" s="91"/>
      <c r="ACP667" s="91"/>
      <c r="ACQ667" s="91"/>
      <c r="ACR667" s="91"/>
      <c r="ACS667" s="91"/>
      <c r="ACT667" s="91"/>
      <c r="ACU667" s="91"/>
      <c r="ACV667" s="91"/>
      <c r="ACW667" s="91"/>
      <c r="ACX667" s="91"/>
      <c r="ACY667" s="91"/>
      <c r="ACZ667" s="91"/>
      <c r="ADA667" s="91"/>
      <c r="ADB667" s="91"/>
      <c r="ADC667" s="91"/>
      <c r="ADD667" s="91"/>
      <c r="ADE667" s="91"/>
      <c r="ADF667" s="91"/>
      <c r="ADG667" s="91"/>
      <c r="ADH667" s="91"/>
      <c r="ADI667" s="91"/>
      <c r="ADJ667" s="91"/>
      <c r="ADK667" s="91"/>
      <c r="ADL667" s="91"/>
      <c r="ADM667" s="91"/>
      <c r="ADN667" s="91"/>
      <c r="ADO667" s="91"/>
      <c r="ADP667" s="91"/>
      <c r="ADQ667" s="91"/>
      <c r="ADR667" s="91"/>
      <c r="ADS667" s="91"/>
      <c r="ADT667" s="91"/>
      <c r="ADU667" s="91"/>
      <c r="ADV667" s="91"/>
      <c r="ADW667" s="91"/>
      <c r="ADX667" s="91"/>
      <c r="ADY667" s="91"/>
      <c r="ADZ667" s="91"/>
      <c r="AEA667" s="91"/>
      <c r="AEB667" s="91"/>
      <c r="AEC667" s="91"/>
      <c r="AED667" s="91"/>
      <c r="AEE667" s="91"/>
      <c r="AEF667" s="91"/>
      <c r="AEG667" s="91"/>
      <c r="AEH667" s="91"/>
      <c r="AEI667" s="91"/>
      <c r="AEJ667" s="91"/>
      <c r="AEK667" s="91"/>
      <c r="AEL667" s="91"/>
      <c r="AEM667" s="91"/>
      <c r="AEN667" s="91"/>
      <c r="AEO667" s="91"/>
      <c r="AEP667" s="91"/>
      <c r="AEQ667" s="91"/>
      <c r="AER667" s="91"/>
      <c r="AES667" s="91"/>
      <c r="AET667" s="91"/>
      <c r="AEU667" s="91"/>
      <c r="AEV667" s="91"/>
      <c r="AEW667" s="91"/>
      <c r="AEX667" s="91"/>
      <c r="AEY667" s="91"/>
      <c r="AEZ667" s="91"/>
      <c r="AFA667" s="91"/>
      <c r="AFB667" s="91"/>
      <c r="AFC667" s="91"/>
      <c r="AFD667" s="91"/>
      <c r="AFE667" s="91"/>
      <c r="AFF667" s="91"/>
      <c r="AFG667" s="91"/>
      <c r="AFH667" s="91"/>
      <c r="AFI667" s="91"/>
      <c r="AFJ667" s="91"/>
      <c r="AFK667" s="91"/>
      <c r="AFL667" s="91"/>
      <c r="AFM667" s="91"/>
      <c r="AFN667" s="91"/>
      <c r="AFO667" s="91"/>
      <c r="AFP667" s="91"/>
      <c r="AFQ667" s="91"/>
      <c r="AFR667" s="91"/>
      <c r="AFS667" s="91"/>
      <c r="AFT667" s="91"/>
      <c r="AFU667" s="91"/>
      <c r="AFV667" s="91"/>
      <c r="AFW667" s="91"/>
      <c r="AFX667" s="91"/>
      <c r="AFY667" s="91"/>
      <c r="AFZ667" s="91"/>
      <c r="AGA667" s="91"/>
      <c r="AGB667" s="91"/>
      <c r="AGC667" s="91"/>
      <c r="AGD667" s="91"/>
      <c r="AGE667" s="91"/>
      <c r="AGF667" s="91"/>
      <c r="AGG667" s="91"/>
      <c r="AGH667" s="91"/>
      <c r="AGI667" s="91"/>
      <c r="AGJ667" s="91"/>
      <c r="AGK667" s="91"/>
      <c r="AGL667" s="91"/>
      <c r="AGM667" s="91"/>
      <c r="AGN667" s="91"/>
      <c r="AGO667" s="91"/>
      <c r="AGP667" s="91"/>
      <c r="AGQ667" s="91"/>
      <c r="AGR667" s="91"/>
      <c r="AGS667" s="91"/>
      <c r="AGT667" s="91"/>
      <c r="AGU667" s="91"/>
      <c r="AGV667" s="91"/>
      <c r="AGW667" s="91"/>
      <c r="AGX667" s="91"/>
      <c r="AGY667" s="91"/>
      <c r="AGZ667" s="91"/>
      <c r="AHA667" s="91"/>
      <c r="AHB667" s="91"/>
      <c r="AHC667" s="91"/>
      <c r="AHD667" s="91"/>
      <c r="AHE667" s="91"/>
      <c r="AHF667" s="91"/>
      <c r="AHG667" s="91"/>
      <c r="AHH667" s="91"/>
      <c r="AHI667" s="91"/>
      <c r="AHJ667" s="91"/>
      <c r="AHK667" s="91"/>
      <c r="AHL667" s="91"/>
      <c r="AHM667" s="91"/>
      <c r="AHN667" s="91"/>
      <c r="AHO667" s="91"/>
      <c r="AHP667" s="91"/>
      <c r="AHQ667" s="91"/>
      <c r="AHR667" s="91"/>
      <c r="AHS667" s="91"/>
      <c r="AHT667" s="91"/>
      <c r="AHU667" s="91"/>
      <c r="AHV667" s="91"/>
      <c r="AHW667" s="91"/>
      <c r="AHX667" s="91"/>
      <c r="AHY667" s="91"/>
      <c r="AHZ667" s="91"/>
      <c r="AIA667" s="91"/>
      <c r="AIB667" s="91"/>
      <c r="AIC667" s="91"/>
      <c r="AID667" s="91"/>
      <c r="AIE667" s="91"/>
      <c r="AIF667" s="91"/>
      <c r="AIG667" s="91"/>
      <c r="AIH667" s="91"/>
      <c r="AII667" s="91"/>
      <c r="AIJ667" s="91"/>
      <c r="AIK667" s="91"/>
      <c r="AIL667" s="91"/>
      <c r="AIM667" s="91"/>
      <c r="AIN667" s="91"/>
      <c r="AIO667" s="91"/>
      <c r="AIP667" s="91"/>
      <c r="AIQ667" s="91"/>
      <c r="AIR667" s="91"/>
      <c r="AIS667" s="91"/>
      <c r="AIT667" s="91"/>
      <c r="AIU667" s="91"/>
      <c r="AIV667" s="91"/>
      <c r="AIW667" s="91"/>
      <c r="AIX667" s="91"/>
      <c r="AIY667" s="91"/>
      <c r="AIZ667" s="91"/>
      <c r="AJA667" s="91"/>
      <c r="AJB667" s="91"/>
      <c r="AJC667" s="91"/>
      <c r="AJD667" s="91"/>
      <c r="AJE667" s="91"/>
      <c r="AJF667" s="91"/>
      <c r="AJG667" s="91"/>
      <c r="AJH667" s="91"/>
      <c r="AJI667" s="91"/>
      <c r="AJJ667" s="91"/>
      <c r="AJK667" s="91"/>
      <c r="AJL667" s="91"/>
      <c r="AJM667" s="91"/>
      <c r="AJN667" s="91"/>
      <c r="AJO667" s="91"/>
      <c r="AJP667" s="91"/>
      <c r="AJQ667" s="91"/>
      <c r="AJR667" s="91"/>
      <c r="AJS667" s="91"/>
      <c r="AJT667" s="91"/>
      <c r="AJU667" s="91"/>
      <c r="AJV667" s="91"/>
      <c r="AJW667" s="91"/>
      <c r="AJX667" s="91"/>
      <c r="AJY667" s="91"/>
      <c r="AJZ667" s="91"/>
      <c r="AKA667" s="91"/>
      <c r="AKB667" s="91"/>
      <c r="AKC667" s="91"/>
      <c r="AKD667" s="91"/>
      <c r="AKE667" s="91"/>
      <c r="AKF667" s="91"/>
      <c r="AKG667" s="91"/>
      <c r="AKH667" s="91"/>
      <c r="AKI667" s="91"/>
      <c r="AKJ667" s="91"/>
      <c r="AKK667" s="91"/>
      <c r="AKL667" s="91"/>
      <c r="AKM667" s="91"/>
      <c r="AKN667" s="91"/>
      <c r="AKO667" s="91"/>
      <c r="AKP667" s="91"/>
      <c r="AKQ667" s="91"/>
      <c r="AKR667" s="91"/>
      <c r="AKS667" s="91"/>
      <c r="AKT667" s="91"/>
      <c r="AKU667" s="91"/>
      <c r="AKV667" s="91"/>
      <c r="AKW667" s="91"/>
      <c r="AKX667" s="91"/>
      <c r="AKY667" s="91"/>
      <c r="AKZ667" s="91"/>
      <c r="ALA667" s="91"/>
      <c r="ALB667" s="91"/>
      <c r="ALC667" s="91"/>
      <c r="ALD667" s="91"/>
      <c r="ALE667" s="91"/>
      <c r="ALF667" s="91"/>
      <c r="ALG667" s="91"/>
      <c r="ALH667" s="91"/>
      <c r="ALI667" s="91"/>
      <c r="ALJ667" s="91"/>
      <c r="ALK667" s="91"/>
      <c r="ALL667" s="91"/>
      <c r="ALM667" s="91"/>
      <c r="ALN667" s="91"/>
      <c r="ALO667" s="91"/>
      <c r="ALP667" s="91"/>
      <c r="ALQ667" s="91"/>
      <c r="ALR667" s="91"/>
      <c r="ALS667" s="91"/>
      <c r="ALT667" s="91"/>
      <c r="ALU667" s="91"/>
      <c r="ALV667" s="91"/>
      <c r="ALW667" s="91"/>
      <c r="ALX667" s="91"/>
      <c r="ALY667" s="91"/>
      <c r="ALZ667" s="91"/>
      <c r="AMA667" s="91"/>
      <c r="AMB667" s="91"/>
      <c r="AMC667" s="91"/>
      <c r="AMD667" s="91"/>
      <c r="AME667" s="91"/>
      <c r="AMF667" s="91"/>
      <c r="AMG667" s="91"/>
      <c r="AMH667" s="91"/>
      <c r="AMI667" s="91"/>
      <c r="AMJ667" s="91"/>
      <c r="AMK667" s="91"/>
      <c r="AML667" s="91"/>
      <c r="AMM667" s="91"/>
      <c r="AMN667" s="91"/>
      <c r="AMO667" s="91"/>
      <c r="AMP667" s="91"/>
      <c r="AMQ667" s="91"/>
      <c r="AMR667" s="91"/>
      <c r="AMS667" s="91"/>
      <c r="AMT667" s="91"/>
      <c r="AMU667" s="91"/>
      <c r="AMV667" s="91"/>
      <c r="AMW667" s="91"/>
      <c r="AMX667" s="91"/>
      <c r="AMY667" s="91"/>
      <c r="AMZ667" s="91"/>
      <c r="ANA667" s="91"/>
      <c r="ANB667" s="91"/>
      <c r="ANC667" s="91"/>
      <c r="AND667" s="91"/>
      <c r="ANE667" s="91"/>
      <c r="ANF667" s="91"/>
      <c r="ANG667" s="91"/>
      <c r="ANH667" s="91"/>
      <c r="ANI667" s="91"/>
      <c r="ANJ667" s="91"/>
      <c r="ANK667" s="91"/>
      <c r="ANL667" s="91"/>
      <c r="ANM667" s="91"/>
      <c r="ANN667" s="91"/>
      <c r="ANO667" s="91"/>
      <c r="ANP667" s="91"/>
      <c r="ANQ667" s="91"/>
      <c r="ANR667" s="91"/>
      <c r="ANS667" s="91"/>
      <c r="ANT667" s="91"/>
      <c r="ANU667" s="91"/>
      <c r="ANV667" s="91"/>
      <c r="ANW667" s="91"/>
      <c r="ANX667" s="91"/>
      <c r="ANY667" s="91"/>
      <c r="ANZ667" s="91"/>
      <c r="AOA667" s="91"/>
      <c r="AOB667" s="91"/>
      <c r="AOC667" s="91"/>
      <c r="AOD667" s="91"/>
      <c r="AOE667" s="91"/>
      <c r="AOF667" s="91"/>
      <c r="AOG667" s="91"/>
      <c r="AOH667" s="91"/>
      <c r="AOI667" s="91"/>
      <c r="AOJ667" s="91"/>
      <c r="AOK667" s="91"/>
      <c r="AOL667" s="91"/>
      <c r="AOM667" s="91"/>
      <c r="AON667" s="91"/>
      <c r="AOO667" s="91"/>
      <c r="AOP667" s="91"/>
      <c r="AOQ667" s="91"/>
      <c r="AOR667" s="91"/>
      <c r="AOS667" s="91"/>
      <c r="AOT667" s="91"/>
      <c r="AOU667" s="91"/>
      <c r="AOV667" s="91"/>
      <c r="AOW667" s="91"/>
      <c r="AOX667" s="91"/>
      <c r="AOY667" s="91"/>
      <c r="AOZ667" s="91"/>
      <c r="APA667" s="91"/>
      <c r="APB667" s="91"/>
      <c r="APC667" s="91"/>
      <c r="APD667" s="91"/>
      <c r="APE667" s="91"/>
      <c r="APF667" s="91"/>
      <c r="APG667" s="91"/>
      <c r="APH667" s="91"/>
      <c r="API667" s="91"/>
      <c r="APJ667" s="91"/>
      <c r="APK667" s="91"/>
      <c r="APL667" s="91"/>
      <c r="APM667" s="91"/>
      <c r="APN667" s="91"/>
      <c r="APO667" s="91"/>
      <c r="APP667" s="91"/>
      <c r="APQ667" s="91"/>
      <c r="APR667" s="91"/>
      <c r="APS667" s="91"/>
      <c r="APT667" s="91"/>
      <c r="APU667" s="91"/>
      <c r="APV667" s="91"/>
      <c r="APW667" s="91"/>
      <c r="APX667" s="91"/>
      <c r="APY667" s="91"/>
      <c r="APZ667" s="91"/>
      <c r="AQA667" s="91"/>
      <c r="AQB667" s="91"/>
      <c r="AQC667" s="91"/>
      <c r="AQD667" s="91"/>
      <c r="AQE667" s="91"/>
      <c r="AQF667" s="91"/>
      <c r="AQG667" s="91"/>
      <c r="AQH667" s="91"/>
      <c r="AQI667" s="91"/>
      <c r="AQJ667" s="91"/>
      <c r="AQK667" s="91"/>
      <c r="AQL667" s="91"/>
      <c r="AQM667" s="91"/>
      <c r="AQN667" s="91"/>
      <c r="AQO667" s="91"/>
      <c r="AQP667" s="91"/>
      <c r="AQQ667" s="91"/>
      <c r="AQR667" s="91"/>
      <c r="AQS667" s="91"/>
      <c r="AQT667" s="91"/>
      <c r="AQU667" s="91"/>
      <c r="AQV667" s="91"/>
      <c r="AQW667" s="91"/>
      <c r="AQX667" s="91"/>
      <c r="AQY667" s="91"/>
      <c r="AQZ667" s="91"/>
      <c r="ARA667" s="91"/>
      <c r="ARB667" s="91"/>
      <c r="ARC667" s="91"/>
      <c r="ARD667" s="91"/>
      <c r="ARE667" s="91"/>
      <c r="ARF667" s="91"/>
      <c r="ARG667" s="91"/>
      <c r="ARH667" s="91"/>
      <c r="ARI667" s="91"/>
      <c r="ARJ667" s="91"/>
      <c r="ARK667" s="91"/>
      <c r="ARL667" s="91"/>
      <c r="ARM667" s="91"/>
      <c r="ARN667" s="91"/>
      <c r="ARO667" s="91"/>
      <c r="ARP667" s="91"/>
      <c r="ARQ667" s="91"/>
      <c r="ARR667" s="91"/>
      <c r="ARS667" s="91"/>
      <c r="ART667" s="91"/>
      <c r="ARU667" s="91"/>
      <c r="ARV667" s="91"/>
      <c r="ARW667" s="91"/>
      <c r="ARX667" s="91"/>
      <c r="ARY667" s="91"/>
      <c r="ARZ667" s="91"/>
      <c r="ASA667" s="91"/>
      <c r="ASB667" s="91"/>
      <c r="ASC667" s="91"/>
      <c r="ASD667" s="91"/>
      <c r="ASE667" s="91"/>
      <c r="ASF667" s="91"/>
      <c r="ASG667" s="91"/>
      <c r="ASH667" s="91"/>
      <c r="ASI667" s="91"/>
      <c r="ASJ667" s="91"/>
      <c r="ASK667" s="91"/>
      <c r="ASL667" s="91"/>
      <c r="ASM667" s="91"/>
      <c r="ASN667" s="91"/>
      <c r="ASO667" s="91"/>
      <c r="ASP667" s="91"/>
      <c r="ASQ667" s="91"/>
      <c r="ASR667" s="91"/>
      <c r="ASS667" s="91"/>
      <c r="AST667" s="91"/>
      <c r="ASU667" s="91"/>
      <c r="ASV667" s="91"/>
      <c r="ASW667" s="91"/>
      <c r="ASX667" s="91"/>
      <c r="ASY667" s="91"/>
      <c r="ASZ667" s="91"/>
      <c r="ATA667" s="91"/>
      <c r="ATB667" s="91"/>
      <c r="ATC667" s="91"/>
      <c r="ATD667" s="91"/>
      <c r="ATE667" s="91"/>
      <c r="ATF667" s="91"/>
      <c r="ATG667" s="91"/>
      <c r="ATH667" s="91"/>
      <c r="ATI667" s="91"/>
      <c r="ATJ667" s="91"/>
      <c r="ATK667" s="91"/>
      <c r="ATL667" s="91"/>
      <c r="ATM667" s="91"/>
      <c r="ATN667" s="91"/>
      <c r="ATO667" s="91"/>
      <c r="ATP667" s="91"/>
      <c r="ATQ667" s="91"/>
      <c r="ATR667" s="91"/>
      <c r="ATS667" s="91"/>
      <c r="ATT667" s="91"/>
      <c r="ATU667" s="91"/>
      <c r="ATV667" s="91"/>
      <c r="ATW667" s="91"/>
      <c r="ATX667" s="91"/>
      <c r="ATY667" s="91"/>
      <c r="ATZ667" s="91"/>
      <c r="AUA667" s="91"/>
      <c r="AUB667" s="91"/>
      <c r="AUC667" s="91"/>
      <c r="AUD667" s="91"/>
      <c r="AUE667" s="91"/>
      <c r="AUF667" s="91"/>
      <c r="AUG667" s="91"/>
      <c r="AUH667" s="91"/>
      <c r="AUI667" s="91"/>
      <c r="AUJ667" s="91"/>
      <c r="AUK667" s="91"/>
      <c r="AUL667" s="91"/>
      <c r="AUM667" s="91"/>
      <c r="AUN667" s="91"/>
      <c r="AUO667" s="91"/>
      <c r="AUP667" s="91"/>
      <c r="AUQ667" s="91"/>
      <c r="AUR667" s="91"/>
      <c r="AUS667" s="91"/>
      <c r="AUT667" s="91"/>
      <c r="AUU667" s="91"/>
      <c r="AUV667" s="91"/>
      <c r="AUW667" s="91"/>
      <c r="AUX667" s="91"/>
      <c r="AUY667" s="91"/>
      <c r="AUZ667" s="91"/>
      <c r="AVA667" s="91"/>
      <c r="AVB667" s="91"/>
      <c r="AVC667" s="91"/>
      <c r="AVD667" s="91"/>
      <c r="AVE667" s="91"/>
      <c r="AVF667" s="91"/>
      <c r="AVG667" s="91"/>
      <c r="AVH667" s="91"/>
      <c r="AVI667" s="91"/>
      <c r="AVJ667" s="91"/>
      <c r="AVK667" s="91"/>
      <c r="AVL667" s="91"/>
      <c r="AVM667" s="91"/>
      <c r="AVN667" s="91"/>
      <c r="AVO667" s="91"/>
      <c r="AVP667" s="91"/>
      <c r="AVQ667" s="91"/>
      <c r="AVR667" s="91"/>
      <c r="AVS667" s="91"/>
      <c r="AVT667" s="91"/>
      <c r="AVU667" s="91"/>
      <c r="AVV667" s="91"/>
      <c r="AVW667" s="91"/>
      <c r="AVX667" s="91"/>
      <c r="AVY667" s="91"/>
      <c r="AVZ667" s="91"/>
      <c r="AWA667" s="91"/>
      <c r="AWB667" s="91"/>
      <c r="AWC667" s="91"/>
      <c r="AWD667" s="91"/>
      <c r="AWE667" s="91"/>
      <c r="AWF667" s="91"/>
      <c r="AWG667" s="91"/>
      <c r="AWH667" s="91"/>
      <c r="AWI667" s="91"/>
      <c r="AWJ667" s="91"/>
      <c r="AWK667" s="91"/>
      <c r="AWL667" s="91"/>
      <c r="AWM667" s="91"/>
      <c r="AWN667" s="91"/>
      <c r="AWO667" s="91"/>
      <c r="AWP667" s="91"/>
      <c r="AWQ667" s="91"/>
      <c r="AWR667" s="91"/>
      <c r="AWS667" s="91"/>
      <c r="AWT667" s="91"/>
      <c r="AWU667" s="91"/>
      <c r="AWV667" s="91"/>
      <c r="AWW667" s="91"/>
      <c r="AWX667" s="91"/>
      <c r="AWY667" s="91"/>
      <c r="AWZ667" s="91"/>
      <c r="AXA667" s="91"/>
      <c r="AXB667" s="91"/>
      <c r="AXC667" s="91"/>
      <c r="AXD667" s="91"/>
      <c r="AXE667" s="91"/>
      <c r="AXF667" s="91"/>
      <c r="AXG667" s="91"/>
      <c r="AXH667" s="91"/>
      <c r="AXI667" s="91"/>
      <c r="AXJ667" s="91"/>
      <c r="AXK667" s="91"/>
      <c r="AXL667" s="91"/>
      <c r="AXM667" s="91"/>
      <c r="AXN667" s="91"/>
      <c r="AXO667" s="91"/>
      <c r="AXP667" s="91"/>
      <c r="AXQ667" s="91"/>
      <c r="AXR667" s="91"/>
      <c r="AXS667" s="91"/>
      <c r="AXT667" s="91"/>
      <c r="AXU667" s="91"/>
      <c r="AXV667" s="91"/>
      <c r="AXW667" s="91"/>
      <c r="AXX667" s="91"/>
      <c r="AXY667" s="91"/>
      <c r="AXZ667" s="91"/>
      <c r="AYA667" s="91"/>
      <c r="AYB667" s="91"/>
      <c r="AYC667" s="91"/>
      <c r="AYD667" s="91"/>
      <c r="AYE667" s="91"/>
      <c r="AYF667" s="91"/>
      <c r="AYG667" s="91"/>
      <c r="AYH667" s="91"/>
      <c r="AYI667" s="91"/>
      <c r="AYJ667" s="91"/>
      <c r="AYK667" s="91"/>
      <c r="AYL667" s="91"/>
      <c r="AYM667" s="91"/>
      <c r="AYN667" s="91"/>
      <c r="AYO667" s="91"/>
      <c r="AYP667" s="91"/>
      <c r="AYQ667" s="91"/>
      <c r="AYR667" s="91"/>
      <c r="AYS667" s="91"/>
      <c r="AYT667" s="91"/>
      <c r="AYU667" s="91"/>
      <c r="AYV667" s="91"/>
      <c r="AYW667" s="91"/>
      <c r="AYX667" s="91"/>
      <c r="AYY667" s="91"/>
      <c r="AYZ667" s="91"/>
      <c r="AZA667" s="91"/>
      <c r="AZB667" s="91"/>
      <c r="AZC667" s="91"/>
      <c r="AZD667" s="91"/>
      <c r="AZE667" s="91"/>
      <c r="AZF667" s="91"/>
      <c r="AZG667" s="91"/>
      <c r="AZH667" s="91"/>
      <c r="AZI667" s="91"/>
      <c r="AZJ667" s="91"/>
      <c r="AZK667" s="91"/>
      <c r="AZL667" s="91"/>
      <c r="AZM667" s="91"/>
      <c r="AZN667" s="91"/>
      <c r="AZO667" s="91"/>
      <c r="AZP667" s="91"/>
      <c r="AZQ667" s="91"/>
      <c r="AZR667" s="91"/>
      <c r="AZS667" s="91"/>
      <c r="AZT667" s="91"/>
      <c r="AZU667" s="91"/>
      <c r="AZV667" s="91"/>
      <c r="AZW667" s="91"/>
      <c r="AZX667" s="91"/>
      <c r="AZY667" s="91"/>
      <c r="AZZ667" s="91"/>
      <c r="BAA667" s="91"/>
      <c r="BAB667" s="91"/>
      <c r="BAC667" s="91"/>
      <c r="BAD667" s="91"/>
      <c r="BAE667" s="91"/>
      <c r="BAF667" s="91"/>
      <c r="BAG667" s="91"/>
      <c r="BAH667" s="91"/>
      <c r="BAI667" s="91"/>
      <c r="BAJ667" s="91"/>
      <c r="BAK667" s="91"/>
      <c r="BAL667" s="91"/>
      <c r="BAM667" s="91"/>
      <c r="BAN667" s="91"/>
      <c r="BAO667" s="91"/>
      <c r="BAP667" s="91"/>
      <c r="BAQ667" s="91"/>
      <c r="BAR667" s="91"/>
      <c r="BAS667" s="91"/>
      <c r="BAT667" s="91"/>
      <c r="BAU667" s="91"/>
      <c r="BAV667" s="91"/>
      <c r="BAW667" s="91"/>
      <c r="BAX667" s="91"/>
      <c r="BAY667" s="91"/>
      <c r="BAZ667" s="91"/>
      <c r="BBA667" s="91"/>
      <c r="BBB667" s="91"/>
      <c r="BBC667" s="91"/>
      <c r="BBD667" s="91"/>
      <c r="BBE667" s="91"/>
      <c r="BBF667" s="91"/>
      <c r="BBG667" s="91"/>
      <c r="BBH667" s="91"/>
      <c r="BBI667" s="91"/>
      <c r="BBJ667" s="91"/>
      <c r="BBK667" s="91"/>
      <c r="BBL667" s="91"/>
      <c r="BBM667" s="91"/>
      <c r="BBN667" s="91"/>
      <c r="BBO667" s="91"/>
      <c r="BBP667" s="91"/>
      <c r="BBQ667" s="91"/>
      <c r="BBR667" s="91"/>
      <c r="BBS667" s="91"/>
      <c r="BBT667" s="91"/>
      <c r="BBU667" s="91"/>
      <c r="BBV667" s="91"/>
      <c r="BBW667" s="91"/>
      <c r="BBX667" s="91"/>
      <c r="BBY667" s="91"/>
      <c r="BBZ667" s="91"/>
      <c r="BCA667" s="91"/>
      <c r="BCB667" s="91"/>
      <c r="BCC667" s="91"/>
      <c r="BCD667" s="91"/>
      <c r="BCE667" s="91"/>
      <c r="BCF667" s="91"/>
      <c r="BCG667" s="91"/>
      <c r="BCH667" s="91"/>
      <c r="BCI667" s="91"/>
      <c r="BCJ667" s="91"/>
      <c r="BCK667" s="91"/>
      <c r="BCL667" s="91"/>
      <c r="BCM667" s="91"/>
      <c r="BCN667" s="91"/>
      <c r="BCO667" s="91"/>
      <c r="BCP667" s="91"/>
      <c r="BCQ667" s="91"/>
      <c r="BCR667" s="91"/>
      <c r="BCS667" s="91"/>
      <c r="BCT667" s="91"/>
      <c r="BCU667" s="91"/>
      <c r="BCV667" s="91"/>
      <c r="BCW667" s="91"/>
      <c r="BCX667" s="91"/>
      <c r="BCY667" s="91"/>
      <c r="BCZ667" s="91"/>
      <c r="BDA667" s="91"/>
      <c r="BDB667" s="91"/>
      <c r="BDC667" s="91"/>
      <c r="BDD667" s="91"/>
      <c r="BDE667" s="91"/>
      <c r="BDF667" s="91"/>
      <c r="BDG667" s="91"/>
      <c r="BDH667" s="91"/>
      <c r="BDI667" s="91"/>
      <c r="BDJ667" s="91"/>
      <c r="BDK667" s="91"/>
      <c r="BDL667" s="91"/>
      <c r="BDM667" s="91"/>
      <c r="BDN667" s="91"/>
      <c r="BDO667" s="91"/>
      <c r="BDP667" s="91"/>
      <c r="BDQ667" s="91"/>
      <c r="BDR667" s="91"/>
      <c r="BDS667" s="91"/>
      <c r="BDT667" s="91"/>
      <c r="BDU667" s="91"/>
      <c r="BDV667" s="91"/>
      <c r="BDW667" s="91"/>
      <c r="BDX667" s="91"/>
      <c r="BDY667" s="91"/>
      <c r="BDZ667" s="91"/>
      <c r="BEA667" s="91"/>
      <c r="BEB667" s="91"/>
      <c r="BEC667" s="91"/>
      <c r="BED667" s="91"/>
      <c r="BEE667" s="91"/>
      <c r="BEF667" s="91"/>
      <c r="BEG667" s="91"/>
      <c r="BEH667" s="91"/>
      <c r="BEI667" s="91"/>
      <c r="BEJ667" s="91"/>
      <c r="BEK667" s="91"/>
      <c r="BEL667" s="91"/>
      <c r="BEM667" s="91"/>
      <c r="BEN667" s="91"/>
      <c r="BEO667" s="91"/>
      <c r="BEP667" s="91"/>
      <c r="BEQ667" s="91"/>
      <c r="BER667" s="91"/>
      <c r="BES667" s="91"/>
      <c r="BET667" s="91"/>
      <c r="BEU667" s="91"/>
      <c r="BEV667" s="91"/>
      <c r="BEW667" s="91"/>
      <c r="BEX667" s="91"/>
      <c r="BEY667" s="91"/>
      <c r="BEZ667" s="91"/>
      <c r="BFA667" s="91"/>
      <c r="BFB667" s="91"/>
      <c r="BFC667" s="91"/>
      <c r="BFD667" s="91"/>
      <c r="BFE667" s="91"/>
      <c r="BFF667" s="91"/>
      <c r="BFG667" s="91"/>
      <c r="BFH667" s="91"/>
      <c r="BFI667" s="91"/>
      <c r="BFJ667" s="91"/>
      <c r="BFK667" s="91"/>
      <c r="BFL667" s="91"/>
      <c r="BFM667" s="91"/>
      <c r="BFN667" s="91"/>
      <c r="BFO667" s="91"/>
      <c r="BFP667" s="91"/>
      <c r="BFQ667" s="91"/>
      <c r="BFR667" s="91"/>
      <c r="BFS667" s="91"/>
      <c r="BFT667" s="91"/>
      <c r="BFU667" s="91"/>
      <c r="BFV667" s="91"/>
      <c r="BFW667" s="91"/>
      <c r="BFX667" s="91"/>
      <c r="BFY667" s="91"/>
      <c r="BFZ667" s="91"/>
      <c r="BGA667" s="91"/>
      <c r="BGB667" s="91"/>
      <c r="BGC667" s="91"/>
      <c r="BGD667" s="91"/>
      <c r="BGE667" s="91"/>
      <c r="BGF667" s="91"/>
      <c r="BGG667" s="91"/>
      <c r="BGH667" s="91"/>
      <c r="BGI667" s="91"/>
      <c r="BGJ667" s="91"/>
      <c r="BGK667" s="91"/>
      <c r="BGL667" s="91"/>
      <c r="BGM667" s="91"/>
      <c r="BGN667" s="91"/>
      <c r="BGO667" s="91"/>
      <c r="BGP667" s="91"/>
      <c r="BGQ667" s="91"/>
      <c r="BGR667" s="91"/>
      <c r="BGS667" s="91"/>
      <c r="BGT667" s="91"/>
      <c r="BGU667" s="91"/>
      <c r="BGV667" s="91"/>
      <c r="BGW667" s="91"/>
      <c r="BGX667" s="91"/>
      <c r="BGY667" s="91"/>
      <c r="BGZ667" s="91"/>
      <c r="BHA667" s="91"/>
      <c r="BHB667" s="91"/>
      <c r="BHC667" s="91"/>
      <c r="BHD667" s="91"/>
      <c r="BHE667" s="91"/>
      <c r="BHF667" s="91"/>
      <c r="BHG667" s="91"/>
      <c r="BHH667" s="91"/>
      <c r="BHI667" s="91"/>
      <c r="BHJ667" s="91"/>
      <c r="BHK667" s="91"/>
      <c r="BHL667" s="91"/>
      <c r="BHM667" s="91"/>
      <c r="BHN667" s="91"/>
      <c r="BHO667" s="91"/>
      <c r="BHP667" s="91"/>
      <c r="BHQ667" s="91"/>
      <c r="BHR667" s="91"/>
      <c r="BHS667" s="91"/>
      <c r="BHT667" s="91"/>
      <c r="BHU667" s="91"/>
      <c r="BHV667" s="91"/>
      <c r="BHW667" s="91"/>
      <c r="BHX667" s="91"/>
      <c r="BHY667" s="91"/>
      <c r="BHZ667" s="91"/>
      <c r="BIA667" s="91"/>
      <c r="BIB667" s="91"/>
      <c r="BIC667" s="91"/>
      <c r="BID667" s="91"/>
      <c r="BIE667" s="91"/>
      <c r="BIF667" s="91"/>
      <c r="BIG667" s="91"/>
      <c r="BIH667" s="91"/>
      <c r="BII667" s="91"/>
      <c r="BIJ667" s="91"/>
      <c r="BIK667" s="91"/>
      <c r="BIL667" s="91"/>
      <c r="BIM667" s="91"/>
      <c r="BIN667" s="91"/>
      <c r="BIO667" s="91"/>
      <c r="BIP667" s="91"/>
      <c r="BIQ667" s="91"/>
      <c r="BIR667" s="91"/>
      <c r="BIS667" s="91"/>
      <c r="BIT667" s="91"/>
      <c r="BIU667" s="91"/>
      <c r="BIV667" s="91"/>
      <c r="BIW667" s="91"/>
      <c r="BIX667" s="91"/>
      <c r="BIY667" s="91"/>
      <c r="BIZ667" s="91"/>
      <c r="BJA667" s="91"/>
      <c r="BJB667" s="91"/>
      <c r="BJC667" s="91"/>
      <c r="BJD667" s="91"/>
      <c r="BJE667" s="91"/>
      <c r="BJF667" s="91"/>
      <c r="BJG667" s="91"/>
      <c r="BJH667" s="91"/>
      <c r="BJI667" s="91"/>
      <c r="BJJ667" s="91"/>
      <c r="BJK667" s="91"/>
      <c r="BJL667" s="91"/>
      <c r="BJM667" s="91"/>
      <c r="BJN667" s="91"/>
      <c r="BJO667" s="91"/>
      <c r="BJP667" s="91"/>
      <c r="BJQ667" s="91"/>
      <c r="BJR667" s="91"/>
      <c r="BJS667" s="91"/>
      <c r="BJT667" s="91"/>
      <c r="BJU667" s="91"/>
      <c r="BJV667" s="91"/>
      <c r="BJW667" s="91"/>
      <c r="BJX667" s="91"/>
      <c r="BJY667" s="91"/>
      <c r="BJZ667" s="91"/>
      <c r="BKA667" s="91"/>
      <c r="BKB667" s="91"/>
      <c r="BKC667" s="91"/>
      <c r="BKD667" s="91"/>
      <c r="BKE667" s="91"/>
      <c r="BKF667" s="91"/>
      <c r="BKG667" s="91"/>
      <c r="BKH667" s="91"/>
      <c r="BKI667" s="91"/>
      <c r="BKJ667" s="91"/>
      <c r="BKK667" s="91"/>
      <c r="BKL667" s="91"/>
      <c r="BKM667" s="91"/>
      <c r="BKN667" s="91"/>
      <c r="BKO667" s="91"/>
      <c r="BKP667" s="91"/>
      <c r="BKQ667" s="91"/>
      <c r="BKR667" s="91"/>
      <c r="BKS667" s="91"/>
      <c r="BKT667" s="91"/>
      <c r="BKU667" s="91"/>
      <c r="BKV667" s="91"/>
      <c r="BKW667" s="91"/>
      <c r="BKX667" s="91"/>
      <c r="BKY667" s="91"/>
      <c r="BKZ667" s="91"/>
      <c r="BLA667" s="91"/>
      <c r="BLB667" s="91"/>
      <c r="BLC667" s="91"/>
      <c r="BLD667" s="91"/>
      <c r="BLE667" s="91"/>
      <c r="BLF667" s="91"/>
      <c r="BLG667" s="91"/>
      <c r="BLH667" s="91"/>
      <c r="BLI667" s="91"/>
      <c r="BLJ667" s="91"/>
      <c r="BLK667" s="91"/>
      <c r="BLL667" s="91"/>
      <c r="BLM667" s="91"/>
      <c r="BLN667" s="91"/>
      <c r="BLO667" s="91"/>
      <c r="BLP667" s="91"/>
      <c r="BLQ667" s="91"/>
      <c r="BLR667" s="91"/>
      <c r="BLS667" s="91"/>
      <c r="BLT667" s="91"/>
      <c r="BLU667" s="91"/>
      <c r="BLV667" s="91"/>
      <c r="BLW667" s="91"/>
      <c r="BLX667" s="91"/>
      <c r="BLY667" s="91"/>
      <c r="BLZ667" s="91"/>
      <c r="BMA667" s="91"/>
      <c r="BMB667" s="91"/>
      <c r="BMC667" s="91"/>
      <c r="BMD667" s="91"/>
      <c r="BME667" s="91"/>
      <c r="BMF667" s="91"/>
      <c r="BMG667" s="91"/>
      <c r="BMH667" s="91"/>
      <c r="BMI667" s="91"/>
      <c r="BMJ667" s="91"/>
      <c r="BMK667" s="91"/>
      <c r="BML667" s="91"/>
      <c r="BMM667" s="91"/>
      <c r="BMN667" s="91"/>
      <c r="BMO667" s="91"/>
      <c r="BMP667" s="91"/>
      <c r="BMQ667" s="91"/>
      <c r="BMR667" s="91"/>
      <c r="BMS667" s="91"/>
      <c r="BMT667" s="91"/>
      <c r="BMU667" s="91"/>
      <c r="BMV667" s="91"/>
      <c r="BMW667" s="91"/>
      <c r="BMX667" s="91"/>
      <c r="BMY667" s="91"/>
      <c r="BMZ667" s="91"/>
      <c r="BNA667" s="91"/>
      <c r="BNB667" s="91"/>
      <c r="BNC667" s="91"/>
      <c r="BND667" s="91"/>
      <c r="BNE667" s="91"/>
      <c r="BNF667" s="91"/>
      <c r="BNG667" s="91"/>
      <c r="BNH667" s="91"/>
      <c r="BNI667" s="91"/>
      <c r="BNJ667" s="91"/>
      <c r="BNK667" s="91"/>
      <c r="BNL667" s="91"/>
      <c r="BNM667" s="91"/>
      <c r="BNN667" s="91"/>
      <c r="BNO667" s="91"/>
      <c r="BNP667" s="91"/>
      <c r="BNQ667" s="91"/>
      <c r="BNR667" s="91"/>
      <c r="BNS667" s="91"/>
      <c r="BNT667" s="91"/>
      <c r="BNU667" s="91"/>
      <c r="BNV667" s="91"/>
      <c r="BNW667" s="91"/>
      <c r="BNX667" s="91"/>
      <c r="BNY667" s="91"/>
      <c r="BNZ667" s="91"/>
      <c r="BOA667" s="91"/>
      <c r="BOB667" s="91"/>
      <c r="BOC667" s="91"/>
      <c r="BOD667" s="91"/>
      <c r="BOE667" s="91"/>
      <c r="BOF667" s="91"/>
      <c r="BOG667" s="91"/>
      <c r="BOH667" s="91"/>
      <c r="BOI667" s="91"/>
      <c r="BOJ667" s="91"/>
      <c r="BOK667" s="91"/>
      <c r="BOL667" s="91"/>
      <c r="BOM667" s="91"/>
      <c r="BON667" s="91"/>
      <c r="BOO667" s="91"/>
      <c r="BOP667" s="91"/>
      <c r="BOQ667" s="91"/>
      <c r="BOR667" s="91"/>
      <c r="BOS667" s="91"/>
      <c r="BOT667" s="91"/>
      <c r="BOU667" s="91"/>
      <c r="BOV667" s="91"/>
      <c r="BOW667" s="91"/>
      <c r="BOX667" s="91"/>
      <c r="BOY667" s="91"/>
      <c r="BOZ667" s="91"/>
      <c r="BPA667" s="91"/>
      <c r="BPB667" s="91"/>
      <c r="BPC667" s="91"/>
      <c r="BPD667" s="91"/>
      <c r="BPE667" s="91"/>
      <c r="BPF667" s="91"/>
      <c r="BPG667" s="91"/>
      <c r="BPH667" s="91"/>
      <c r="BPI667" s="91"/>
      <c r="BPJ667" s="91"/>
      <c r="BPK667" s="91"/>
      <c r="BPL667" s="91"/>
      <c r="BPM667" s="91"/>
      <c r="BPN667" s="91"/>
      <c r="BPO667" s="91"/>
      <c r="BPP667" s="91"/>
      <c r="BPQ667" s="91"/>
      <c r="BPR667" s="91"/>
      <c r="BPS667" s="91"/>
      <c r="BPT667" s="91"/>
      <c r="BPU667" s="91"/>
      <c r="BPV667" s="91"/>
      <c r="BPW667" s="91"/>
      <c r="BPX667" s="91"/>
      <c r="BPY667" s="91"/>
      <c r="BPZ667" s="91"/>
      <c r="BQA667" s="91"/>
      <c r="BQB667" s="91"/>
      <c r="BQC667" s="91"/>
      <c r="BQD667" s="91"/>
      <c r="BQE667" s="91"/>
      <c r="BQF667" s="91"/>
      <c r="BQG667" s="91"/>
      <c r="BQH667" s="91"/>
      <c r="BQI667" s="91"/>
      <c r="BQJ667" s="91"/>
      <c r="BQK667" s="91"/>
      <c r="BQL667" s="91"/>
      <c r="BQM667" s="91"/>
      <c r="BQN667" s="91"/>
      <c r="BQO667" s="91"/>
      <c r="BQP667" s="91"/>
      <c r="BQQ667" s="91"/>
      <c r="BQR667" s="91"/>
      <c r="BQS667" s="91"/>
      <c r="BQT667" s="91"/>
      <c r="BQU667" s="91"/>
      <c r="BQV667" s="91"/>
      <c r="BQW667" s="91"/>
      <c r="BQX667" s="91"/>
      <c r="BQY667" s="91"/>
      <c r="BQZ667" s="91"/>
      <c r="BRA667" s="91"/>
      <c r="BRB667" s="91"/>
      <c r="BRC667" s="91"/>
      <c r="BRD667" s="91"/>
      <c r="BRE667" s="91"/>
      <c r="BRF667" s="91"/>
      <c r="BRG667" s="91"/>
      <c r="BRH667" s="91"/>
      <c r="BRI667" s="91"/>
      <c r="BRJ667" s="91"/>
      <c r="BRK667" s="91"/>
      <c r="BRL667" s="91"/>
      <c r="BRM667" s="91"/>
      <c r="BRN667" s="91"/>
      <c r="BRO667" s="91"/>
      <c r="BRP667" s="91"/>
      <c r="BRQ667" s="91"/>
      <c r="BRR667" s="91"/>
      <c r="BRS667" s="91"/>
      <c r="BRT667" s="91"/>
      <c r="BRU667" s="91"/>
      <c r="BRV667" s="91"/>
      <c r="BRW667" s="91"/>
      <c r="BRX667" s="91"/>
      <c r="BRY667" s="91"/>
      <c r="BRZ667" s="91"/>
      <c r="BSA667" s="91"/>
      <c r="BSB667" s="91"/>
      <c r="BSC667" s="91"/>
      <c r="BSD667" s="91"/>
      <c r="BSE667" s="91"/>
      <c r="BSF667" s="91"/>
      <c r="BSG667" s="91"/>
      <c r="BSH667" s="91"/>
      <c r="BSI667" s="91"/>
      <c r="BSJ667" s="91"/>
      <c r="BSK667" s="91"/>
      <c r="BSL667" s="91"/>
      <c r="BSM667" s="91"/>
      <c r="BSN667" s="91"/>
      <c r="BSO667" s="91"/>
      <c r="BSP667" s="91"/>
      <c r="BSQ667" s="91"/>
      <c r="BSR667" s="91"/>
      <c r="BSS667" s="91"/>
      <c r="BST667" s="91"/>
      <c r="BSU667" s="91"/>
      <c r="BSV667" s="91"/>
      <c r="BSW667" s="91"/>
      <c r="BSX667" s="91"/>
      <c r="BSY667" s="91"/>
      <c r="BSZ667" s="91"/>
      <c r="BTA667" s="91"/>
      <c r="BTB667" s="91"/>
      <c r="BTC667" s="91"/>
      <c r="BTD667" s="91"/>
      <c r="BTE667" s="91"/>
      <c r="BTF667" s="91"/>
      <c r="BTG667" s="91"/>
      <c r="BTH667" s="91"/>
      <c r="BTI667" s="91"/>
      <c r="BTJ667" s="91"/>
      <c r="BTK667" s="91"/>
      <c r="BTL667" s="91"/>
      <c r="BTM667" s="91"/>
      <c r="BTN667" s="91"/>
      <c r="BTO667" s="91"/>
      <c r="BTP667" s="91"/>
      <c r="BTQ667" s="91"/>
      <c r="BTR667" s="91"/>
      <c r="BTS667" s="91"/>
      <c r="BTT667" s="91"/>
      <c r="BTU667" s="91"/>
      <c r="BTV667" s="91"/>
      <c r="BTW667" s="91"/>
      <c r="BTX667" s="91"/>
      <c r="BTY667" s="91"/>
      <c r="BTZ667" s="91"/>
      <c r="BUA667" s="91"/>
      <c r="BUB667" s="91"/>
      <c r="BUC667" s="91"/>
      <c r="BUD667" s="91"/>
      <c r="BUE667" s="91"/>
      <c r="BUF667" s="91"/>
      <c r="BUG667" s="91"/>
      <c r="BUH667" s="91"/>
      <c r="BUI667" s="91"/>
      <c r="BUJ667" s="91"/>
      <c r="BUK667" s="91"/>
      <c r="BUL667" s="91"/>
      <c r="BUM667" s="91"/>
      <c r="BUN667" s="91"/>
      <c r="BUO667" s="91"/>
      <c r="BUP667" s="91"/>
      <c r="BUQ667" s="91"/>
      <c r="BUR667" s="91"/>
      <c r="BUS667" s="91"/>
      <c r="BUT667" s="91"/>
      <c r="BUU667" s="91"/>
      <c r="BUV667" s="91"/>
      <c r="BUW667" s="91"/>
      <c r="BUX667" s="91"/>
      <c r="BUY667" s="91"/>
      <c r="BUZ667" s="91"/>
      <c r="BVA667" s="91"/>
      <c r="BVB667" s="91"/>
      <c r="BVC667" s="91"/>
      <c r="BVD667" s="91"/>
      <c r="BVE667" s="91"/>
      <c r="BVF667" s="91"/>
      <c r="BVG667" s="91"/>
      <c r="BVH667" s="91"/>
      <c r="BVI667" s="91"/>
      <c r="BVJ667" s="91"/>
      <c r="BVK667" s="91"/>
      <c r="BVL667" s="91"/>
      <c r="BVM667" s="91"/>
      <c r="BVN667" s="91"/>
      <c r="BVO667" s="91"/>
      <c r="BVP667" s="91"/>
      <c r="BVQ667" s="91"/>
      <c r="BVR667" s="91"/>
      <c r="BVS667" s="91"/>
      <c r="BVT667" s="91"/>
      <c r="BVU667" s="91"/>
      <c r="BVV667" s="91"/>
      <c r="BVW667" s="91"/>
      <c r="BVX667" s="91"/>
      <c r="BVY667" s="91"/>
      <c r="BVZ667" s="91"/>
      <c r="BWA667" s="91"/>
      <c r="BWB667" s="91"/>
      <c r="BWC667" s="91"/>
      <c r="BWD667" s="91"/>
      <c r="BWE667" s="91"/>
      <c r="BWF667" s="91"/>
      <c r="BWG667" s="91"/>
      <c r="BWH667" s="91"/>
      <c r="BWI667" s="91"/>
      <c r="BWJ667" s="91"/>
      <c r="BWK667" s="91"/>
      <c r="BWL667" s="91"/>
      <c r="BWM667" s="91"/>
      <c r="BWN667" s="91"/>
      <c r="BWO667" s="91"/>
      <c r="BWP667" s="91"/>
      <c r="BWQ667" s="91"/>
      <c r="BWR667" s="91"/>
      <c r="BWS667" s="91"/>
      <c r="BWT667" s="91"/>
      <c r="BWU667" s="91"/>
      <c r="BWV667" s="91"/>
      <c r="BWW667" s="91"/>
      <c r="BWX667" s="91"/>
      <c r="BWY667" s="91"/>
      <c r="BWZ667" s="91"/>
      <c r="BXA667" s="91"/>
      <c r="BXB667" s="91"/>
      <c r="BXC667" s="91"/>
      <c r="BXD667" s="91"/>
      <c r="BXE667" s="91"/>
      <c r="BXF667" s="91"/>
      <c r="BXG667" s="91"/>
      <c r="BXH667" s="91"/>
      <c r="BXI667" s="91"/>
      <c r="BXJ667" s="91"/>
      <c r="BXK667" s="91"/>
      <c r="BXL667" s="91"/>
      <c r="BXM667" s="91"/>
      <c r="BXN667" s="91"/>
      <c r="BXO667" s="91"/>
      <c r="BXP667" s="91"/>
      <c r="BXQ667" s="91"/>
      <c r="BXR667" s="91"/>
      <c r="BXS667" s="91"/>
      <c r="BXT667" s="91"/>
      <c r="BXU667" s="91"/>
      <c r="BXV667" s="91"/>
      <c r="BXW667" s="91"/>
      <c r="BXX667" s="91"/>
      <c r="BXY667" s="91"/>
      <c r="BXZ667" s="91"/>
      <c r="BYA667" s="91"/>
      <c r="BYB667" s="91"/>
      <c r="BYC667" s="91"/>
      <c r="BYD667" s="91"/>
      <c r="BYE667" s="91"/>
      <c r="BYF667" s="91"/>
      <c r="BYG667" s="91"/>
      <c r="BYH667" s="91"/>
      <c r="BYI667" s="91"/>
      <c r="BYJ667" s="91"/>
      <c r="BYK667" s="91"/>
      <c r="BYL667" s="91"/>
      <c r="BYM667" s="91"/>
      <c r="BYN667" s="91"/>
      <c r="BYO667" s="91"/>
      <c r="BYP667" s="91"/>
      <c r="BYQ667" s="91"/>
      <c r="BYR667" s="91"/>
      <c r="BYS667" s="91"/>
      <c r="BYT667" s="91"/>
      <c r="BYU667" s="91"/>
      <c r="BYV667" s="91"/>
      <c r="BYW667" s="91"/>
      <c r="BYX667" s="91"/>
      <c r="BYY667" s="91"/>
      <c r="BYZ667" s="91"/>
      <c r="BZA667" s="91"/>
      <c r="BZB667" s="91"/>
      <c r="BZC667" s="91"/>
      <c r="BZD667" s="91"/>
      <c r="BZE667" s="91"/>
      <c r="BZF667" s="91"/>
      <c r="BZG667" s="91"/>
      <c r="BZH667" s="91"/>
      <c r="BZI667" s="91"/>
      <c r="BZJ667" s="91"/>
      <c r="BZK667" s="91"/>
      <c r="BZL667" s="91"/>
      <c r="BZM667" s="91"/>
      <c r="BZN667" s="91"/>
      <c r="BZO667" s="91"/>
      <c r="BZP667" s="91"/>
      <c r="BZQ667" s="91"/>
      <c r="BZR667" s="91"/>
      <c r="BZS667" s="91"/>
      <c r="BZT667" s="91"/>
      <c r="BZU667" s="91"/>
      <c r="BZV667" s="91"/>
      <c r="BZW667" s="91"/>
      <c r="BZX667" s="91"/>
      <c r="BZY667" s="91"/>
      <c r="BZZ667" s="91"/>
      <c r="CAA667" s="91"/>
      <c r="CAB667" s="91"/>
      <c r="CAC667" s="91"/>
      <c r="CAD667" s="91"/>
      <c r="CAE667" s="91"/>
      <c r="CAF667" s="91"/>
      <c r="CAG667" s="91"/>
      <c r="CAH667" s="91"/>
      <c r="CAI667" s="91"/>
      <c r="CAJ667" s="91"/>
      <c r="CAK667" s="91"/>
      <c r="CAL667" s="91"/>
      <c r="CAM667" s="91"/>
      <c r="CAN667" s="91"/>
      <c r="CAO667" s="91"/>
      <c r="CAP667" s="91"/>
      <c r="CAQ667" s="91"/>
      <c r="CAR667" s="91"/>
      <c r="CAS667" s="91"/>
      <c r="CAT667" s="91"/>
      <c r="CAU667" s="91"/>
      <c r="CAV667" s="91"/>
      <c r="CAW667" s="91"/>
      <c r="CAX667" s="91"/>
      <c r="CAY667" s="91"/>
      <c r="CAZ667" s="91"/>
      <c r="CBA667" s="91"/>
      <c r="CBB667" s="91"/>
      <c r="CBC667" s="91"/>
      <c r="CBD667" s="91"/>
      <c r="CBE667" s="91"/>
      <c r="CBF667" s="91"/>
      <c r="CBG667" s="91"/>
      <c r="CBH667" s="91"/>
      <c r="CBI667" s="91"/>
      <c r="CBJ667" s="91"/>
      <c r="CBK667" s="91"/>
      <c r="CBL667" s="91"/>
      <c r="CBM667" s="91"/>
      <c r="CBN667" s="91"/>
      <c r="CBO667" s="91"/>
      <c r="CBP667" s="91"/>
      <c r="CBQ667" s="91"/>
      <c r="CBR667" s="91"/>
      <c r="CBS667" s="91"/>
      <c r="CBT667" s="91"/>
      <c r="CBU667" s="91"/>
      <c r="CBV667" s="91"/>
      <c r="CBW667" s="91"/>
      <c r="CBX667" s="91"/>
      <c r="CBY667" s="91"/>
      <c r="CBZ667" s="91"/>
      <c r="CCA667" s="91"/>
      <c r="CCB667" s="91"/>
      <c r="CCC667" s="91"/>
      <c r="CCD667" s="91"/>
      <c r="CCE667" s="91"/>
      <c r="CCF667" s="91"/>
      <c r="CCG667" s="91"/>
      <c r="CCH667" s="91"/>
      <c r="CCI667" s="91"/>
      <c r="CCJ667" s="91"/>
      <c r="CCK667" s="91"/>
      <c r="CCL667" s="91"/>
      <c r="CCM667" s="91"/>
      <c r="CCN667" s="91"/>
      <c r="CCO667" s="91"/>
      <c r="CCP667" s="91"/>
      <c r="CCQ667" s="91"/>
      <c r="CCR667" s="91"/>
      <c r="CCS667" s="91"/>
      <c r="CCT667" s="91"/>
      <c r="CCU667" s="91"/>
      <c r="CCV667" s="91"/>
      <c r="CCW667" s="91"/>
      <c r="CCX667" s="91"/>
      <c r="CCY667" s="91"/>
      <c r="CCZ667" s="91"/>
      <c r="CDA667" s="91"/>
      <c r="CDB667" s="91"/>
      <c r="CDC667" s="91"/>
      <c r="CDD667" s="91"/>
      <c r="CDE667" s="91"/>
      <c r="CDF667" s="91"/>
      <c r="CDG667" s="91"/>
      <c r="CDH667" s="91"/>
      <c r="CDI667" s="91"/>
      <c r="CDJ667" s="91"/>
      <c r="CDK667" s="91"/>
      <c r="CDL667" s="91"/>
      <c r="CDM667" s="91"/>
      <c r="CDN667" s="91"/>
      <c r="CDO667" s="91"/>
      <c r="CDP667" s="91"/>
      <c r="CDQ667" s="91"/>
      <c r="CDR667" s="91"/>
      <c r="CDS667" s="91"/>
      <c r="CDT667" s="91"/>
      <c r="CDU667" s="91"/>
      <c r="CDV667" s="91"/>
      <c r="CDW667" s="91"/>
      <c r="CDX667" s="91"/>
      <c r="CDY667" s="91"/>
      <c r="CDZ667" s="91"/>
      <c r="CEA667" s="91"/>
      <c r="CEB667" s="91"/>
      <c r="CEC667" s="91"/>
      <c r="CED667" s="91"/>
      <c r="CEE667" s="91"/>
      <c r="CEF667" s="91"/>
      <c r="CEG667" s="91"/>
      <c r="CEH667" s="91"/>
      <c r="CEI667" s="91"/>
      <c r="CEJ667" s="91"/>
      <c r="CEK667" s="91"/>
      <c r="CEL667" s="91"/>
      <c r="CEM667" s="91"/>
      <c r="CEN667" s="91"/>
      <c r="CEO667" s="91"/>
      <c r="CEP667" s="91"/>
      <c r="CEQ667" s="91"/>
      <c r="CER667" s="91"/>
      <c r="CES667" s="91"/>
      <c r="CET667" s="91"/>
      <c r="CEU667" s="91"/>
      <c r="CEV667" s="91"/>
      <c r="CEW667" s="91"/>
      <c r="CEX667" s="91"/>
      <c r="CEY667" s="91"/>
      <c r="CEZ667" s="91"/>
      <c r="CFA667" s="91"/>
      <c r="CFB667" s="91"/>
      <c r="CFC667" s="91"/>
      <c r="CFD667" s="91"/>
      <c r="CFE667" s="91"/>
      <c r="CFF667" s="91"/>
      <c r="CFG667" s="91"/>
      <c r="CFH667" s="91"/>
      <c r="CFI667" s="91"/>
      <c r="CFJ667" s="91"/>
      <c r="CFK667" s="91"/>
      <c r="CFL667" s="91"/>
      <c r="CFM667" s="91"/>
      <c r="CFN667" s="91"/>
      <c r="CFO667" s="91"/>
      <c r="CFP667" s="91"/>
      <c r="CFQ667" s="91"/>
      <c r="CFR667" s="91"/>
      <c r="CFS667" s="91"/>
      <c r="CFT667" s="91"/>
      <c r="CFU667" s="91"/>
      <c r="CFV667" s="91"/>
      <c r="CFW667" s="91"/>
      <c r="CFX667" s="91"/>
      <c r="CFY667" s="91"/>
      <c r="CFZ667" s="91"/>
      <c r="CGA667" s="91"/>
      <c r="CGB667" s="91"/>
      <c r="CGC667" s="91"/>
      <c r="CGD667" s="91"/>
      <c r="CGE667" s="91"/>
      <c r="CGF667" s="91"/>
      <c r="CGG667" s="91"/>
      <c r="CGH667" s="91"/>
      <c r="CGI667" s="91"/>
      <c r="CGJ667" s="91"/>
      <c r="CGK667" s="91"/>
      <c r="CGL667" s="91"/>
      <c r="CGM667" s="91"/>
      <c r="CGN667" s="91"/>
      <c r="CGO667" s="91"/>
      <c r="CGP667" s="91"/>
      <c r="CGQ667" s="91"/>
      <c r="CGR667" s="91"/>
      <c r="CGS667" s="91"/>
      <c r="CGT667" s="91"/>
      <c r="CGU667" s="91"/>
      <c r="CGV667" s="91"/>
      <c r="CGW667" s="91"/>
      <c r="CGX667" s="91"/>
      <c r="CGY667" s="91"/>
      <c r="CGZ667" s="91"/>
      <c r="CHA667" s="91"/>
      <c r="CHB667" s="91"/>
      <c r="CHC667" s="91"/>
      <c r="CHD667" s="91"/>
      <c r="CHE667" s="91"/>
      <c r="CHF667" s="91"/>
      <c r="CHG667" s="91"/>
      <c r="CHH667" s="91"/>
      <c r="CHI667" s="91"/>
      <c r="CHJ667" s="91"/>
      <c r="CHK667" s="91"/>
      <c r="CHL667" s="91"/>
      <c r="CHM667" s="91"/>
      <c r="CHN667" s="91"/>
      <c r="CHO667" s="91"/>
      <c r="CHP667" s="91"/>
      <c r="CHQ667" s="91"/>
      <c r="CHR667" s="91"/>
      <c r="CHS667" s="91"/>
      <c r="CHT667" s="91"/>
      <c r="CHU667" s="91"/>
      <c r="CHV667" s="91"/>
      <c r="CHW667" s="91"/>
      <c r="CHX667" s="91"/>
      <c r="CHY667" s="91"/>
      <c r="CHZ667" s="91"/>
      <c r="CIA667" s="91"/>
      <c r="CIB667" s="91"/>
      <c r="CIC667" s="91"/>
      <c r="CID667" s="91"/>
      <c r="CIE667" s="91"/>
      <c r="CIF667" s="91"/>
      <c r="CIG667" s="91"/>
      <c r="CIH667" s="91"/>
      <c r="CII667" s="91"/>
      <c r="CIJ667" s="91"/>
      <c r="CIK667" s="91"/>
      <c r="CIL667" s="91"/>
      <c r="CIM667" s="91"/>
      <c r="CIN667" s="91"/>
      <c r="CIO667" s="91"/>
      <c r="CIP667" s="91"/>
      <c r="CIQ667" s="91"/>
      <c r="CIR667" s="91"/>
      <c r="CIS667" s="91"/>
      <c r="CIT667" s="91"/>
      <c r="CIU667" s="91"/>
      <c r="CIV667" s="91"/>
      <c r="CIW667" s="91"/>
      <c r="CIX667" s="91"/>
      <c r="CIY667" s="91"/>
      <c r="CIZ667" s="91"/>
      <c r="CJA667" s="91"/>
      <c r="CJB667" s="91"/>
      <c r="CJC667" s="91"/>
      <c r="CJD667" s="91"/>
      <c r="CJE667" s="91"/>
      <c r="CJF667" s="91"/>
      <c r="CJG667" s="91"/>
      <c r="CJH667" s="91"/>
      <c r="CJI667" s="91"/>
      <c r="CJJ667" s="91"/>
      <c r="CJK667" s="91"/>
      <c r="CJL667" s="91"/>
      <c r="CJM667" s="91"/>
      <c r="CJN667" s="91"/>
      <c r="CJO667" s="91"/>
      <c r="CJP667" s="91"/>
      <c r="CJQ667" s="91"/>
      <c r="CJR667" s="91"/>
      <c r="CJS667" s="91"/>
      <c r="CJT667" s="91"/>
      <c r="CJU667" s="91"/>
      <c r="CJV667" s="91"/>
      <c r="CJW667" s="91"/>
      <c r="CJX667" s="91"/>
      <c r="CJY667" s="91"/>
      <c r="CJZ667" s="91"/>
      <c r="CKA667" s="91"/>
      <c r="CKB667" s="91"/>
      <c r="CKC667" s="91"/>
      <c r="CKD667" s="91"/>
      <c r="CKE667" s="91"/>
      <c r="CKF667" s="91"/>
      <c r="CKG667" s="91"/>
      <c r="CKH667" s="91"/>
      <c r="CKI667" s="91"/>
      <c r="CKJ667" s="91"/>
      <c r="CKK667" s="91"/>
      <c r="CKL667" s="91"/>
      <c r="CKM667" s="91"/>
      <c r="CKN667" s="91"/>
      <c r="CKO667" s="91"/>
      <c r="CKP667" s="91"/>
      <c r="CKQ667" s="91"/>
      <c r="CKR667" s="91"/>
      <c r="CKS667" s="91"/>
      <c r="CKT667" s="91"/>
      <c r="CKU667" s="91"/>
      <c r="CKV667" s="91"/>
      <c r="CKW667" s="91"/>
      <c r="CKX667" s="91"/>
      <c r="CKY667" s="91"/>
      <c r="CKZ667" s="91"/>
      <c r="CLA667" s="91"/>
      <c r="CLB667" s="91"/>
      <c r="CLC667" s="91"/>
      <c r="CLD667" s="91"/>
      <c r="CLE667" s="91"/>
      <c r="CLF667" s="91"/>
      <c r="CLG667" s="91"/>
      <c r="CLH667" s="91"/>
      <c r="CLI667" s="91"/>
      <c r="CLJ667" s="91"/>
      <c r="CLK667" s="91"/>
      <c r="CLL667" s="91"/>
      <c r="CLM667" s="91"/>
      <c r="CLN667" s="91"/>
      <c r="CLO667" s="91"/>
      <c r="CLP667" s="91"/>
      <c r="CLQ667" s="91"/>
      <c r="CLR667" s="91"/>
      <c r="CLS667" s="91"/>
      <c r="CLT667" s="91"/>
      <c r="CLU667" s="91"/>
      <c r="CLV667" s="91"/>
      <c r="CLW667" s="91"/>
      <c r="CLX667" s="91"/>
      <c r="CLY667" s="91"/>
      <c r="CLZ667" s="91"/>
      <c r="CMA667" s="91"/>
      <c r="CMB667" s="91"/>
      <c r="CMC667" s="91"/>
      <c r="CMD667" s="91"/>
      <c r="CME667" s="91"/>
      <c r="CMF667" s="91"/>
      <c r="CMG667" s="91"/>
      <c r="CMH667" s="91"/>
      <c r="CMI667" s="91"/>
      <c r="CMJ667" s="91"/>
      <c r="CMK667" s="91"/>
      <c r="CML667" s="91"/>
      <c r="CMM667" s="91"/>
      <c r="CMN667" s="91"/>
      <c r="CMO667" s="91"/>
      <c r="CMP667" s="91"/>
      <c r="CMQ667" s="91"/>
      <c r="CMR667" s="91"/>
      <c r="CMS667" s="91"/>
      <c r="CMT667" s="91"/>
      <c r="CMU667" s="91"/>
      <c r="CMV667" s="91"/>
      <c r="CMW667" s="91"/>
      <c r="CMX667" s="91"/>
      <c r="CMY667" s="91"/>
      <c r="CMZ667" s="91"/>
      <c r="CNA667" s="91"/>
      <c r="CNB667" s="91"/>
      <c r="CNC667" s="91"/>
      <c r="CND667" s="91"/>
      <c r="CNE667" s="91"/>
      <c r="CNF667" s="91"/>
      <c r="CNG667" s="91"/>
      <c r="CNH667" s="91"/>
      <c r="CNI667" s="91"/>
      <c r="CNJ667" s="91"/>
      <c r="CNK667" s="91"/>
      <c r="CNL667" s="91"/>
      <c r="CNM667" s="91"/>
      <c r="CNN667" s="91"/>
      <c r="CNO667" s="91"/>
      <c r="CNP667" s="91"/>
      <c r="CNQ667" s="91"/>
      <c r="CNR667" s="91"/>
      <c r="CNS667" s="91"/>
      <c r="CNT667" s="91"/>
      <c r="CNU667" s="91"/>
      <c r="CNV667" s="91"/>
      <c r="CNW667" s="91"/>
      <c r="CNX667" s="91"/>
      <c r="CNY667" s="91"/>
      <c r="CNZ667" s="91"/>
      <c r="COA667" s="91"/>
      <c r="COB667" s="91"/>
      <c r="COC667" s="91"/>
      <c r="COD667" s="91"/>
      <c r="COE667" s="91"/>
      <c r="COF667" s="91"/>
      <c r="COG667" s="91"/>
      <c r="COH667" s="91"/>
      <c r="COI667" s="91"/>
      <c r="COJ667" s="91"/>
      <c r="COK667" s="91"/>
      <c r="COL667" s="91"/>
      <c r="COM667" s="91"/>
      <c r="CON667" s="91"/>
      <c r="COO667" s="91"/>
      <c r="COP667" s="91"/>
      <c r="COQ667" s="91"/>
      <c r="COR667" s="91"/>
      <c r="COS667" s="91"/>
      <c r="COT667" s="91"/>
      <c r="COU667" s="91"/>
      <c r="COV667" s="91"/>
      <c r="COW667" s="91"/>
      <c r="COX667" s="91"/>
      <c r="COY667" s="91"/>
      <c r="COZ667" s="91"/>
      <c r="CPA667" s="91"/>
      <c r="CPB667" s="91"/>
      <c r="CPC667" s="91"/>
      <c r="CPD667" s="91"/>
      <c r="CPE667" s="91"/>
      <c r="CPF667" s="91"/>
      <c r="CPG667" s="91"/>
      <c r="CPH667" s="91"/>
      <c r="CPI667" s="91"/>
      <c r="CPJ667" s="91"/>
      <c r="CPK667" s="91"/>
      <c r="CPL667" s="91"/>
      <c r="CPM667" s="91"/>
      <c r="CPN667" s="91"/>
      <c r="CPO667" s="91"/>
      <c r="CPP667" s="91"/>
      <c r="CPQ667" s="91"/>
      <c r="CPR667" s="91"/>
      <c r="CPS667" s="91"/>
      <c r="CPT667" s="91"/>
      <c r="CPU667" s="91"/>
      <c r="CPV667" s="91"/>
      <c r="CPW667" s="91"/>
      <c r="CPX667" s="91"/>
      <c r="CPY667" s="91"/>
      <c r="CPZ667" s="91"/>
      <c r="CQA667" s="91"/>
      <c r="CQB667" s="91"/>
      <c r="CQC667" s="91"/>
      <c r="CQD667" s="91"/>
      <c r="CQE667" s="91"/>
      <c r="CQF667" s="91"/>
      <c r="CQG667" s="91"/>
      <c r="CQH667" s="91"/>
      <c r="CQI667" s="91"/>
      <c r="CQJ667" s="91"/>
      <c r="CQK667" s="91"/>
      <c r="CQL667" s="91"/>
      <c r="CQM667" s="91"/>
      <c r="CQN667" s="91"/>
      <c r="CQO667" s="91"/>
      <c r="CQP667" s="91"/>
      <c r="CQQ667" s="91"/>
      <c r="CQR667" s="91"/>
      <c r="CQS667" s="91"/>
      <c r="CQT667" s="91"/>
      <c r="CQU667" s="91"/>
      <c r="CQV667" s="91"/>
      <c r="CQW667" s="91"/>
      <c r="CQX667" s="91"/>
      <c r="CQY667" s="91"/>
      <c r="CQZ667" s="91"/>
      <c r="CRA667" s="91"/>
      <c r="CRB667" s="91"/>
      <c r="CRC667" s="91"/>
      <c r="CRD667" s="91"/>
      <c r="CRE667" s="91"/>
      <c r="CRF667" s="91"/>
      <c r="CRG667" s="91"/>
      <c r="CRH667" s="91"/>
      <c r="CRI667" s="91"/>
      <c r="CRJ667" s="91"/>
      <c r="CRK667" s="91"/>
      <c r="CRL667" s="91"/>
      <c r="CRM667" s="91"/>
      <c r="CRN667" s="91"/>
      <c r="CRO667" s="91"/>
      <c r="CRP667" s="91"/>
      <c r="CRQ667" s="91"/>
      <c r="CRR667" s="91"/>
      <c r="CRS667" s="91"/>
      <c r="CRT667" s="91"/>
      <c r="CRU667" s="91"/>
      <c r="CRV667" s="91"/>
      <c r="CRW667" s="91"/>
      <c r="CRX667" s="91"/>
      <c r="CRY667" s="91"/>
      <c r="CRZ667" s="91"/>
      <c r="CSA667" s="91"/>
      <c r="CSB667" s="91"/>
      <c r="CSC667" s="91"/>
      <c r="CSD667" s="91"/>
      <c r="CSE667" s="91"/>
      <c r="CSF667" s="91"/>
      <c r="CSG667" s="91"/>
      <c r="CSH667" s="91"/>
      <c r="CSI667" s="91"/>
      <c r="CSJ667" s="91"/>
      <c r="CSK667" s="91"/>
      <c r="CSL667" s="91"/>
      <c r="CSM667" s="91"/>
      <c r="CSN667" s="91"/>
      <c r="CSO667" s="91"/>
      <c r="CSP667" s="91"/>
      <c r="CSQ667" s="91"/>
      <c r="CSR667" s="91"/>
      <c r="CSS667" s="91"/>
      <c r="CST667" s="91"/>
      <c r="CSU667" s="91"/>
      <c r="CSV667" s="91"/>
      <c r="CSW667" s="91"/>
      <c r="CSX667" s="91"/>
      <c r="CSY667" s="91"/>
      <c r="CSZ667" s="91"/>
      <c r="CTA667" s="91"/>
      <c r="CTB667" s="91"/>
      <c r="CTC667" s="91"/>
      <c r="CTD667" s="91"/>
      <c r="CTE667" s="91"/>
      <c r="CTF667" s="91"/>
      <c r="CTG667" s="91"/>
      <c r="CTH667" s="91"/>
      <c r="CTI667" s="91"/>
      <c r="CTJ667" s="91"/>
      <c r="CTK667" s="91"/>
      <c r="CTL667" s="91"/>
      <c r="CTM667" s="91"/>
      <c r="CTN667" s="91"/>
      <c r="CTO667" s="91"/>
      <c r="CTP667" s="91"/>
      <c r="CTQ667" s="91"/>
      <c r="CTR667" s="91"/>
      <c r="CTS667" s="91"/>
      <c r="CTT667" s="91"/>
      <c r="CTU667" s="91"/>
      <c r="CTV667" s="91"/>
      <c r="CTW667" s="91"/>
      <c r="CTX667" s="91"/>
      <c r="CTY667" s="91"/>
      <c r="CTZ667" s="91"/>
      <c r="CUA667" s="91"/>
      <c r="CUB667" s="91"/>
      <c r="CUC667" s="91"/>
      <c r="CUD667" s="91"/>
      <c r="CUE667" s="91"/>
      <c r="CUF667" s="91"/>
      <c r="CUG667" s="91"/>
      <c r="CUH667" s="91"/>
      <c r="CUI667" s="91"/>
      <c r="CUJ667" s="91"/>
      <c r="CUK667" s="91"/>
      <c r="CUL667" s="91"/>
      <c r="CUM667" s="91"/>
      <c r="CUN667" s="91"/>
      <c r="CUO667" s="91"/>
      <c r="CUP667" s="91"/>
      <c r="CUQ667" s="91"/>
      <c r="CUR667" s="91"/>
      <c r="CUS667" s="91"/>
      <c r="CUT667" s="91"/>
      <c r="CUU667" s="91"/>
      <c r="CUV667" s="91"/>
      <c r="CUW667" s="91"/>
      <c r="CUX667" s="91"/>
      <c r="CUY667" s="91"/>
      <c r="CUZ667" s="91"/>
      <c r="CVA667" s="91"/>
      <c r="CVB667" s="91"/>
      <c r="CVC667" s="91"/>
      <c r="CVD667" s="91"/>
      <c r="CVE667" s="91"/>
      <c r="CVF667" s="91"/>
      <c r="CVG667" s="91"/>
      <c r="CVH667" s="91"/>
      <c r="CVI667" s="91"/>
      <c r="CVJ667" s="91"/>
      <c r="CVK667" s="91"/>
      <c r="CVL667" s="91"/>
      <c r="CVM667" s="91"/>
      <c r="CVN667" s="91"/>
      <c r="CVO667" s="91"/>
      <c r="CVP667" s="91"/>
      <c r="CVQ667" s="91"/>
      <c r="CVR667" s="91"/>
      <c r="CVS667" s="91"/>
      <c r="CVT667" s="91"/>
      <c r="CVU667" s="91"/>
      <c r="CVV667" s="91"/>
      <c r="CVW667" s="91"/>
      <c r="CVX667" s="91"/>
      <c r="CVY667" s="91"/>
      <c r="CVZ667" s="91"/>
      <c r="CWA667" s="91"/>
      <c r="CWB667" s="91"/>
      <c r="CWC667" s="91"/>
      <c r="CWD667" s="91"/>
      <c r="CWE667" s="91"/>
      <c r="CWF667" s="91"/>
      <c r="CWG667" s="91"/>
      <c r="CWH667" s="91"/>
      <c r="CWI667" s="91"/>
      <c r="CWJ667" s="91"/>
      <c r="CWK667" s="91"/>
      <c r="CWL667" s="91"/>
      <c r="CWM667" s="91"/>
      <c r="CWN667" s="91"/>
      <c r="CWO667" s="91"/>
      <c r="CWP667" s="91"/>
      <c r="CWQ667" s="91"/>
      <c r="CWR667" s="91"/>
      <c r="CWS667" s="91"/>
      <c r="CWT667" s="91"/>
      <c r="CWU667" s="91"/>
      <c r="CWV667" s="91"/>
      <c r="CWW667" s="91"/>
      <c r="CWX667" s="91"/>
      <c r="CWY667" s="91"/>
      <c r="CWZ667" s="91"/>
      <c r="CXA667" s="91"/>
      <c r="CXB667" s="91"/>
      <c r="CXC667" s="91"/>
      <c r="CXD667" s="91"/>
      <c r="CXE667" s="91"/>
      <c r="CXF667" s="91"/>
      <c r="CXG667" s="91"/>
      <c r="CXH667" s="91"/>
      <c r="CXI667" s="91"/>
      <c r="CXJ667" s="91"/>
      <c r="CXK667" s="91"/>
      <c r="CXL667" s="91"/>
      <c r="CXM667" s="91"/>
      <c r="CXN667" s="91"/>
      <c r="CXO667" s="91"/>
      <c r="CXP667" s="91"/>
      <c r="CXQ667" s="91"/>
      <c r="CXR667" s="91"/>
      <c r="CXS667" s="91"/>
      <c r="CXT667" s="91"/>
      <c r="CXU667" s="91"/>
      <c r="CXV667" s="91"/>
      <c r="CXW667" s="91"/>
      <c r="CXX667" s="91"/>
      <c r="CXY667" s="91"/>
      <c r="CXZ667" s="91"/>
      <c r="CYA667" s="91"/>
      <c r="CYB667" s="91"/>
      <c r="CYC667" s="91"/>
      <c r="CYD667" s="91"/>
      <c r="CYE667" s="91"/>
      <c r="CYF667" s="91"/>
      <c r="CYG667" s="91"/>
      <c r="CYH667" s="91"/>
      <c r="CYI667" s="91"/>
      <c r="CYJ667" s="91"/>
      <c r="CYK667" s="91"/>
      <c r="CYL667" s="91"/>
      <c r="CYM667" s="91"/>
      <c r="CYN667" s="91"/>
      <c r="CYO667" s="91"/>
      <c r="CYP667" s="91"/>
      <c r="CYQ667" s="91"/>
      <c r="CYR667" s="91"/>
      <c r="CYS667" s="91"/>
      <c r="CYT667" s="91"/>
      <c r="CYU667" s="91"/>
      <c r="CYV667" s="91"/>
      <c r="CYW667" s="91"/>
      <c r="CYX667" s="91"/>
      <c r="CYY667" s="91"/>
      <c r="CYZ667" s="91"/>
      <c r="CZA667" s="91"/>
      <c r="CZB667" s="91"/>
      <c r="CZC667" s="91"/>
      <c r="CZD667" s="91"/>
      <c r="CZE667" s="91"/>
      <c r="CZF667" s="91"/>
      <c r="CZG667" s="91"/>
      <c r="CZH667" s="91"/>
      <c r="CZI667" s="91"/>
      <c r="CZJ667" s="91"/>
      <c r="CZK667" s="91"/>
      <c r="CZL667" s="91"/>
      <c r="CZM667" s="91"/>
      <c r="CZN667" s="91"/>
      <c r="CZO667" s="91"/>
      <c r="CZP667" s="91"/>
      <c r="CZQ667" s="91"/>
      <c r="CZR667" s="91"/>
      <c r="CZS667" s="91"/>
      <c r="CZT667" s="91"/>
      <c r="CZU667" s="91"/>
      <c r="CZV667" s="91"/>
      <c r="CZW667" s="91"/>
      <c r="CZX667" s="91"/>
      <c r="CZY667" s="91"/>
      <c r="CZZ667" s="91"/>
      <c r="DAA667" s="91"/>
      <c r="DAB667" s="91"/>
      <c r="DAC667" s="91"/>
      <c r="DAD667" s="91"/>
      <c r="DAE667" s="91"/>
      <c r="DAF667" s="91"/>
      <c r="DAG667" s="91"/>
      <c r="DAH667" s="91"/>
      <c r="DAI667" s="91"/>
      <c r="DAJ667" s="91"/>
      <c r="DAK667" s="91"/>
      <c r="DAL667" s="91"/>
      <c r="DAM667" s="91"/>
      <c r="DAN667" s="91"/>
      <c r="DAO667" s="91"/>
      <c r="DAP667" s="91"/>
      <c r="DAQ667" s="91"/>
      <c r="DAR667" s="91"/>
      <c r="DAS667" s="91"/>
      <c r="DAT667" s="91"/>
      <c r="DAU667" s="91"/>
      <c r="DAV667" s="91"/>
      <c r="DAW667" s="91"/>
      <c r="DAX667" s="91"/>
      <c r="DAY667" s="91"/>
      <c r="DAZ667" s="91"/>
      <c r="DBA667" s="91"/>
      <c r="DBB667" s="91"/>
      <c r="DBC667" s="91"/>
      <c r="DBD667" s="91"/>
      <c r="DBE667" s="91"/>
      <c r="DBF667" s="91"/>
      <c r="DBG667" s="91"/>
      <c r="DBH667" s="91"/>
      <c r="DBI667" s="91"/>
      <c r="DBJ667" s="91"/>
      <c r="DBK667" s="91"/>
      <c r="DBL667" s="91"/>
      <c r="DBM667" s="91"/>
      <c r="DBN667" s="91"/>
      <c r="DBO667" s="91"/>
      <c r="DBP667" s="91"/>
      <c r="DBQ667" s="91"/>
      <c r="DBR667" s="91"/>
      <c r="DBS667" s="91"/>
      <c r="DBT667" s="91"/>
      <c r="DBU667" s="91"/>
      <c r="DBV667" s="91"/>
      <c r="DBW667" s="91"/>
      <c r="DBX667" s="91"/>
      <c r="DBY667" s="91"/>
      <c r="DBZ667" s="91"/>
      <c r="DCA667" s="91"/>
      <c r="DCB667" s="91"/>
      <c r="DCC667" s="91"/>
      <c r="DCD667" s="91"/>
      <c r="DCE667" s="91"/>
      <c r="DCF667" s="91"/>
      <c r="DCG667" s="91"/>
      <c r="DCH667" s="91"/>
      <c r="DCI667" s="91"/>
      <c r="DCJ667" s="91"/>
      <c r="DCK667" s="91"/>
      <c r="DCL667" s="91"/>
      <c r="DCM667" s="91"/>
      <c r="DCN667" s="91"/>
      <c r="DCO667" s="91"/>
      <c r="DCP667" s="91"/>
      <c r="DCQ667" s="91"/>
      <c r="DCR667" s="91"/>
      <c r="DCS667" s="91"/>
      <c r="DCT667" s="91"/>
      <c r="DCU667" s="91"/>
      <c r="DCV667" s="91"/>
      <c r="DCW667" s="91"/>
      <c r="DCX667" s="91"/>
      <c r="DCY667" s="91"/>
      <c r="DCZ667" s="91"/>
      <c r="DDA667" s="91"/>
      <c r="DDB667" s="91"/>
      <c r="DDC667" s="91"/>
      <c r="DDD667" s="91"/>
      <c r="DDE667" s="91"/>
      <c r="DDF667" s="91"/>
      <c r="DDG667" s="91"/>
      <c r="DDH667" s="91"/>
      <c r="DDI667" s="91"/>
      <c r="DDJ667" s="91"/>
      <c r="DDK667" s="91"/>
      <c r="DDL667" s="91"/>
      <c r="DDM667" s="91"/>
      <c r="DDN667" s="91"/>
      <c r="DDO667" s="91"/>
      <c r="DDP667" s="91"/>
      <c r="DDQ667" s="91"/>
      <c r="DDR667" s="91"/>
      <c r="DDS667" s="91"/>
      <c r="DDT667" s="91"/>
      <c r="DDU667" s="91"/>
      <c r="DDV667" s="91"/>
      <c r="DDW667" s="91"/>
      <c r="DDX667" s="91"/>
      <c r="DDY667" s="91"/>
      <c r="DDZ667" s="91"/>
      <c r="DEA667" s="91"/>
      <c r="DEB667" s="91"/>
      <c r="DEC667" s="91"/>
      <c r="DED667" s="91"/>
      <c r="DEE667" s="91"/>
      <c r="DEF667" s="91"/>
      <c r="DEG667" s="91"/>
      <c r="DEH667" s="91"/>
      <c r="DEI667" s="91"/>
      <c r="DEJ667" s="91"/>
      <c r="DEK667" s="91"/>
      <c r="DEL667" s="91"/>
      <c r="DEM667" s="91"/>
      <c r="DEN667" s="91"/>
      <c r="DEO667" s="91"/>
      <c r="DEP667" s="91"/>
      <c r="DEQ667" s="91"/>
      <c r="DER667" s="91"/>
      <c r="DES667" s="91"/>
      <c r="DET667" s="91"/>
      <c r="DEU667" s="91"/>
      <c r="DEV667" s="91"/>
      <c r="DEW667" s="91"/>
      <c r="DEX667" s="91"/>
      <c r="DEY667" s="91"/>
      <c r="DEZ667" s="91"/>
      <c r="DFA667" s="91"/>
      <c r="DFB667" s="91"/>
      <c r="DFC667" s="91"/>
      <c r="DFD667" s="91"/>
      <c r="DFE667" s="91"/>
      <c r="DFF667" s="91"/>
      <c r="DFG667" s="91"/>
      <c r="DFH667" s="91"/>
      <c r="DFI667" s="91"/>
      <c r="DFJ667" s="91"/>
      <c r="DFK667" s="91"/>
      <c r="DFL667" s="91"/>
      <c r="DFM667" s="91"/>
      <c r="DFN667" s="91"/>
      <c r="DFO667" s="91"/>
      <c r="DFP667" s="91"/>
      <c r="DFQ667" s="91"/>
      <c r="DFR667" s="91"/>
      <c r="DFS667" s="91"/>
      <c r="DFT667" s="91"/>
      <c r="DFU667" s="91"/>
      <c r="DFV667" s="91"/>
      <c r="DFW667" s="91"/>
      <c r="DFX667" s="91"/>
      <c r="DFY667" s="91"/>
      <c r="DFZ667" s="91"/>
      <c r="DGA667" s="91"/>
      <c r="DGB667" s="91"/>
      <c r="DGC667" s="91"/>
      <c r="DGD667" s="91"/>
      <c r="DGE667" s="91"/>
      <c r="DGF667" s="91"/>
      <c r="DGG667" s="91"/>
      <c r="DGH667" s="91"/>
      <c r="DGI667" s="91"/>
      <c r="DGJ667" s="91"/>
      <c r="DGK667" s="91"/>
      <c r="DGL667" s="91"/>
      <c r="DGM667" s="91"/>
      <c r="DGN667" s="91"/>
      <c r="DGO667" s="91"/>
      <c r="DGP667" s="91"/>
      <c r="DGQ667" s="91"/>
      <c r="DGR667" s="91"/>
      <c r="DGS667" s="91"/>
      <c r="DGT667" s="91"/>
      <c r="DGU667" s="91"/>
      <c r="DGV667" s="91"/>
      <c r="DGW667" s="91"/>
      <c r="DGX667" s="91"/>
      <c r="DGY667" s="91"/>
      <c r="DGZ667" s="91"/>
      <c r="DHA667" s="91"/>
      <c r="DHB667" s="91"/>
      <c r="DHC667" s="91"/>
      <c r="DHD667" s="91"/>
      <c r="DHE667" s="91"/>
      <c r="DHF667" s="91"/>
      <c r="DHG667" s="91"/>
      <c r="DHH667" s="91"/>
      <c r="DHI667" s="91"/>
      <c r="DHJ667" s="91"/>
      <c r="DHK667" s="91"/>
      <c r="DHL667" s="91"/>
      <c r="DHM667" s="91"/>
      <c r="DHN667" s="91"/>
      <c r="DHO667" s="91"/>
      <c r="DHP667" s="91"/>
      <c r="DHQ667" s="91"/>
      <c r="DHR667" s="91"/>
      <c r="DHS667" s="91"/>
      <c r="DHT667" s="91"/>
      <c r="DHU667" s="91"/>
      <c r="DHV667" s="91"/>
      <c r="DHW667" s="91"/>
      <c r="DHX667" s="91"/>
      <c r="DHY667" s="91"/>
      <c r="DHZ667" s="91"/>
      <c r="DIA667" s="91"/>
      <c r="DIB667" s="91"/>
      <c r="DIC667" s="91"/>
      <c r="DID667" s="91"/>
      <c r="DIE667" s="91"/>
      <c r="DIF667" s="91"/>
      <c r="DIG667" s="91"/>
      <c r="DIH667" s="91"/>
      <c r="DII667" s="91"/>
      <c r="DIJ667" s="91"/>
      <c r="DIK667" s="91"/>
      <c r="DIL667" s="91"/>
      <c r="DIM667" s="91"/>
      <c r="DIN667" s="91"/>
      <c r="DIO667" s="91"/>
      <c r="DIP667" s="91"/>
      <c r="DIQ667" s="91"/>
      <c r="DIR667" s="91"/>
      <c r="DIS667" s="91"/>
      <c r="DIT667" s="91"/>
      <c r="DIU667" s="91"/>
      <c r="DIV667" s="91"/>
      <c r="DIW667" s="91"/>
      <c r="DIX667" s="91"/>
      <c r="DIY667" s="91"/>
      <c r="DIZ667" s="91"/>
      <c r="DJA667" s="91"/>
      <c r="DJB667" s="91"/>
      <c r="DJC667" s="91"/>
      <c r="DJD667" s="91"/>
      <c r="DJE667" s="91"/>
      <c r="DJF667" s="91"/>
      <c r="DJG667" s="91"/>
      <c r="DJH667" s="91"/>
      <c r="DJI667" s="91"/>
      <c r="DJJ667" s="91"/>
      <c r="DJK667" s="91"/>
      <c r="DJL667" s="91"/>
      <c r="DJM667" s="91"/>
      <c r="DJN667" s="91"/>
      <c r="DJO667" s="91"/>
      <c r="DJP667" s="91"/>
      <c r="DJQ667" s="91"/>
      <c r="DJR667" s="91"/>
      <c r="DJS667" s="91"/>
      <c r="DJT667" s="91"/>
      <c r="DJU667" s="91"/>
      <c r="DJV667" s="91"/>
      <c r="DJW667" s="91"/>
      <c r="DJX667" s="91"/>
      <c r="DJY667" s="91"/>
      <c r="DJZ667" s="91"/>
      <c r="DKA667" s="91"/>
      <c r="DKB667" s="91"/>
      <c r="DKC667" s="91"/>
      <c r="DKD667" s="91"/>
      <c r="DKE667" s="91"/>
      <c r="DKF667" s="91"/>
      <c r="DKG667" s="91"/>
      <c r="DKH667" s="91"/>
      <c r="DKI667" s="91"/>
      <c r="DKJ667" s="91"/>
      <c r="DKK667" s="91"/>
      <c r="DKL667" s="91"/>
      <c r="DKM667" s="91"/>
      <c r="DKN667" s="91"/>
      <c r="DKO667" s="91"/>
      <c r="DKP667" s="91"/>
      <c r="DKQ667" s="91"/>
      <c r="DKR667" s="91"/>
      <c r="DKS667" s="91"/>
      <c r="DKT667" s="91"/>
      <c r="DKU667" s="91"/>
      <c r="DKV667" s="91"/>
      <c r="DKW667" s="91"/>
      <c r="DKX667" s="91"/>
      <c r="DKY667" s="91"/>
      <c r="DKZ667" s="91"/>
      <c r="DLA667" s="91"/>
      <c r="DLB667" s="91"/>
      <c r="DLC667" s="91"/>
      <c r="DLD667" s="91"/>
      <c r="DLE667" s="91"/>
      <c r="DLF667" s="91"/>
      <c r="DLG667" s="91"/>
      <c r="DLH667" s="91"/>
      <c r="DLI667" s="91"/>
      <c r="DLJ667" s="91"/>
      <c r="DLK667" s="91"/>
      <c r="DLL667" s="91"/>
      <c r="DLM667" s="91"/>
      <c r="DLN667" s="91"/>
      <c r="DLO667" s="91"/>
      <c r="DLP667" s="91"/>
      <c r="DLQ667" s="91"/>
      <c r="DLR667" s="91"/>
      <c r="DLS667" s="91"/>
      <c r="DLT667" s="91"/>
      <c r="DLU667" s="91"/>
      <c r="DLV667" s="91"/>
      <c r="DLW667" s="91"/>
      <c r="DLX667" s="91"/>
      <c r="DLY667" s="91"/>
      <c r="DLZ667" s="91"/>
      <c r="DMA667" s="91"/>
      <c r="DMB667" s="91"/>
      <c r="DMC667" s="91"/>
      <c r="DMD667" s="91"/>
      <c r="DME667" s="91"/>
      <c r="DMF667" s="91"/>
      <c r="DMG667" s="91"/>
      <c r="DMH667" s="91"/>
      <c r="DMI667" s="91"/>
      <c r="DMJ667" s="91"/>
      <c r="DMK667" s="91"/>
      <c r="DML667" s="91"/>
      <c r="DMM667" s="91"/>
      <c r="DMN667" s="91"/>
      <c r="DMO667" s="91"/>
      <c r="DMP667" s="91"/>
      <c r="DMQ667" s="91"/>
      <c r="DMR667" s="91"/>
      <c r="DMS667" s="91"/>
      <c r="DMT667" s="91"/>
      <c r="DMU667" s="91"/>
      <c r="DMV667" s="91"/>
      <c r="DMW667" s="91"/>
      <c r="DMX667" s="91"/>
      <c r="DMY667" s="91"/>
      <c r="DMZ667" s="91"/>
      <c r="DNA667" s="91"/>
      <c r="DNB667" s="91"/>
      <c r="DNC667" s="91"/>
      <c r="DND667" s="91"/>
      <c r="DNE667" s="91"/>
      <c r="DNF667" s="91"/>
      <c r="DNG667" s="91"/>
      <c r="DNH667" s="91"/>
      <c r="DNI667" s="91"/>
      <c r="DNJ667" s="91"/>
      <c r="DNK667" s="91"/>
      <c r="DNL667" s="91"/>
      <c r="DNM667" s="91"/>
      <c r="DNN667" s="91"/>
      <c r="DNO667" s="91"/>
      <c r="DNP667" s="91"/>
      <c r="DNQ667" s="91"/>
      <c r="DNR667" s="91"/>
      <c r="DNS667" s="91"/>
      <c r="DNT667" s="91"/>
      <c r="DNU667" s="91"/>
      <c r="DNV667" s="91"/>
      <c r="DNW667" s="91"/>
      <c r="DNX667" s="91"/>
      <c r="DNY667" s="91"/>
      <c r="DNZ667" s="91"/>
      <c r="DOA667" s="91"/>
      <c r="DOB667" s="91"/>
      <c r="DOC667" s="91"/>
      <c r="DOD667" s="91"/>
      <c r="DOE667" s="91"/>
      <c r="DOF667" s="91"/>
      <c r="DOG667" s="91"/>
      <c r="DOH667" s="91"/>
      <c r="DOI667" s="91"/>
      <c r="DOJ667" s="91"/>
      <c r="DOK667" s="91"/>
      <c r="DOL667" s="91"/>
      <c r="DOM667" s="91"/>
      <c r="DON667" s="91"/>
      <c r="DOO667" s="91"/>
      <c r="DOP667" s="91"/>
      <c r="DOQ667" s="91"/>
      <c r="DOR667" s="91"/>
      <c r="DOS667" s="91"/>
      <c r="DOT667" s="91"/>
      <c r="DOU667" s="91"/>
      <c r="DOV667" s="91"/>
      <c r="DOW667" s="91"/>
      <c r="DOX667" s="91"/>
      <c r="DOY667" s="91"/>
      <c r="DOZ667" s="91"/>
      <c r="DPA667" s="91"/>
      <c r="DPB667" s="91"/>
      <c r="DPC667" s="91"/>
      <c r="DPD667" s="91"/>
      <c r="DPE667" s="91"/>
      <c r="DPF667" s="91"/>
      <c r="DPG667" s="91"/>
      <c r="DPH667" s="91"/>
      <c r="DPI667" s="91"/>
      <c r="DPJ667" s="91"/>
      <c r="DPK667" s="91"/>
      <c r="DPL667" s="91"/>
      <c r="DPM667" s="91"/>
      <c r="DPN667" s="91"/>
      <c r="DPO667" s="91"/>
      <c r="DPP667" s="91"/>
      <c r="DPQ667" s="91"/>
      <c r="DPR667" s="91"/>
      <c r="DPS667" s="91"/>
      <c r="DPT667" s="91"/>
      <c r="DPU667" s="91"/>
      <c r="DPV667" s="91"/>
      <c r="DPW667" s="91"/>
      <c r="DPX667" s="91"/>
      <c r="DPY667" s="91"/>
      <c r="DPZ667" s="91"/>
      <c r="DQA667" s="91"/>
      <c r="DQB667" s="91"/>
      <c r="DQC667" s="91"/>
      <c r="DQD667" s="91"/>
      <c r="DQE667" s="91"/>
      <c r="DQF667" s="91"/>
      <c r="DQG667" s="91"/>
      <c r="DQH667" s="91"/>
      <c r="DQI667" s="91"/>
      <c r="DQJ667" s="91"/>
      <c r="DQK667" s="91"/>
      <c r="DQL667" s="91"/>
      <c r="DQM667" s="91"/>
      <c r="DQN667" s="91"/>
      <c r="DQO667" s="91"/>
      <c r="DQP667" s="91"/>
      <c r="DQQ667" s="91"/>
      <c r="DQR667" s="91"/>
      <c r="DQS667" s="91"/>
      <c r="DQT667" s="91"/>
      <c r="DQU667" s="91"/>
      <c r="DQV667" s="91"/>
      <c r="DQW667" s="91"/>
      <c r="DQX667" s="91"/>
      <c r="DQY667" s="91"/>
      <c r="DQZ667" s="91"/>
      <c r="DRA667" s="91"/>
      <c r="DRB667" s="91"/>
      <c r="DRC667" s="91"/>
      <c r="DRD667" s="91"/>
      <c r="DRE667" s="91"/>
      <c r="DRF667" s="91"/>
      <c r="DRG667" s="91"/>
      <c r="DRH667" s="91"/>
      <c r="DRI667" s="91"/>
      <c r="DRJ667" s="91"/>
      <c r="DRK667" s="91"/>
      <c r="DRL667" s="91"/>
      <c r="DRM667" s="91"/>
      <c r="DRN667" s="91"/>
      <c r="DRO667" s="91"/>
      <c r="DRP667" s="91"/>
      <c r="DRQ667" s="91"/>
      <c r="DRR667" s="91"/>
      <c r="DRS667" s="91"/>
      <c r="DRT667" s="91"/>
      <c r="DRU667" s="91"/>
      <c r="DRV667" s="91"/>
      <c r="DRW667" s="91"/>
      <c r="DRX667" s="91"/>
      <c r="DRY667" s="91"/>
      <c r="DRZ667" s="91"/>
      <c r="DSA667" s="91"/>
      <c r="DSB667" s="91"/>
      <c r="DSC667" s="91"/>
      <c r="DSD667" s="91"/>
      <c r="DSE667" s="91"/>
      <c r="DSF667" s="91"/>
      <c r="DSG667" s="91"/>
      <c r="DSH667" s="91"/>
      <c r="DSI667" s="91"/>
      <c r="DSJ667" s="91"/>
      <c r="DSK667" s="91"/>
      <c r="DSL667" s="91"/>
      <c r="DSM667" s="91"/>
      <c r="DSN667" s="91"/>
      <c r="DSO667" s="91"/>
      <c r="DSP667" s="91"/>
      <c r="DSQ667" s="91"/>
      <c r="DSR667" s="91"/>
      <c r="DSS667" s="91"/>
      <c r="DST667" s="91"/>
      <c r="DSU667" s="91"/>
      <c r="DSV667" s="91"/>
      <c r="DSW667" s="91"/>
      <c r="DSX667" s="91"/>
      <c r="DSY667" s="91"/>
      <c r="DSZ667" s="91"/>
      <c r="DTA667" s="91"/>
      <c r="DTB667" s="91"/>
      <c r="DTC667" s="91"/>
      <c r="DTD667" s="91"/>
      <c r="DTE667" s="91"/>
      <c r="DTF667" s="91"/>
      <c r="DTG667" s="91"/>
      <c r="DTH667" s="91"/>
      <c r="DTI667" s="91"/>
      <c r="DTJ667" s="91"/>
      <c r="DTK667" s="91"/>
      <c r="DTL667" s="91"/>
      <c r="DTM667" s="91"/>
      <c r="DTN667" s="91"/>
      <c r="DTO667" s="91"/>
      <c r="DTP667" s="91"/>
      <c r="DTQ667" s="91"/>
      <c r="DTR667" s="91"/>
      <c r="DTS667" s="91"/>
      <c r="DTT667" s="91"/>
      <c r="DTU667" s="91"/>
      <c r="DTV667" s="91"/>
      <c r="DTW667" s="91"/>
      <c r="DTX667" s="91"/>
      <c r="DTY667" s="91"/>
      <c r="DTZ667" s="91"/>
      <c r="DUA667" s="91"/>
      <c r="DUB667" s="91"/>
      <c r="DUC667" s="91"/>
      <c r="DUD667" s="91"/>
      <c r="DUE667" s="91"/>
      <c r="DUF667" s="91"/>
      <c r="DUG667" s="91"/>
      <c r="DUH667" s="91"/>
      <c r="DUI667" s="91"/>
      <c r="DUJ667" s="91"/>
      <c r="DUK667" s="91"/>
      <c r="DUL667" s="91"/>
      <c r="DUM667" s="91"/>
      <c r="DUN667" s="91"/>
      <c r="DUO667" s="91"/>
      <c r="DUP667" s="91"/>
      <c r="DUQ667" s="91"/>
      <c r="DUR667" s="91"/>
      <c r="DUS667" s="91"/>
      <c r="DUT667" s="91"/>
      <c r="DUU667" s="91"/>
      <c r="DUV667" s="91"/>
      <c r="DUW667" s="91"/>
      <c r="DUX667" s="91"/>
      <c r="DUY667" s="91"/>
      <c r="DUZ667" s="91"/>
      <c r="DVA667" s="91"/>
      <c r="DVB667" s="91"/>
      <c r="DVC667" s="91"/>
      <c r="DVD667" s="91"/>
      <c r="DVE667" s="91"/>
      <c r="DVF667" s="91"/>
      <c r="DVG667" s="91"/>
      <c r="DVH667" s="91"/>
      <c r="DVI667" s="91"/>
      <c r="DVJ667" s="91"/>
      <c r="DVK667" s="91"/>
      <c r="DVL667" s="91"/>
      <c r="DVM667" s="91"/>
      <c r="DVN667" s="91"/>
      <c r="DVO667" s="91"/>
      <c r="DVP667" s="91"/>
      <c r="DVQ667" s="91"/>
      <c r="DVR667" s="91"/>
      <c r="DVS667" s="91"/>
      <c r="DVT667" s="91"/>
      <c r="DVU667" s="91"/>
      <c r="DVV667" s="91"/>
      <c r="DVW667" s="91"/>
      <c r="DVX667" s="91"/>
      <c r="DVY667" s="91"/>
      <c r="DVZ667" s="91"/>
      <c r="DWA667" s="91"/>
      <c r="DWB667" s="91"/>
      <c r="DWC667" s="91"/>
      <c r="DWD667" s="91"/>
      <c r="DWE667" s="91"/>
      <c r="DWF667" s="91"/>
      <c r="DWG667" s="91"/>
      <c r="DWH667" s="91"/>
      <c r="DWI667" s="91"/>
      <c r="DWJ667" s="91"/>
      <c r="DWK667" s="91"/>
      <c r="DWL667" s="91"/>
      <c r="DWM667" s="91"/>
      <c r="DWN667" s="91"/>
      <c r="DWO667" s="91"/>
      <c r="DWP667" s="91"/>
      <c r="DWQ667" s="91"/>
      <c r="DWR667" s="91"/>
      <c r="DWS667" s="91"/>
      <c r="DWT667" s="91"/>
      <c r="DWU667" s="91"/>
      <c r="DWV667" s="91"/>
      <c r="DWW667" s="91"/>
      <c r="DWX667" s="91"/>
      <c r="DWY667" s="91"/>
      <c r="DWZ667" s="91"/>
      <c r="DXA667" s="91"/>
      <c r="DXB667" s="91"/>
      <c r="DXC667" s="91"/>
      <c r="DXD667" s="91"/>
      <c r="DXE667" s="91"/>
      <c r="DXF667" s="91"/>
      <c r="DXG667" s="91"/>
      <c r="DXH667" s="91"/>
      <c r="DXI667" s="91"/>
      <c r="DXJ667" s="91"/>
      <c r="DXK667" s="91"/>
      <c r="DXL667" s="91"/>
      <c r="DXM667" s="91"/>
      <c r="DXN667" s="91"/>
      <c r="DXO667" s="91"/>
      <c r="DXP667" s="91"/>
      <c r="DXQ667" s="91"/>
      <c r="DXR667" s="91"/>
      <c r="DXS667" s="91"/>
      <c r="DXT667" s="91"/>
      <c r="DXU667" s="91"/>
      <c r="DXV667" s="91"/>
      <c r="DXW667" s="91"/>
      <c r="DXX667" s="91"/>
      <c r="DXY667" s="91"/>
      <c r="DXZ667" s="91"/>
      <c r="DYA667" s="91"/>
      <c r="DYB667" s="91"/>
      <c r="DYC667" s="91"/>
      <c r="DYD667" s="91"/>
      <c r="DYE667" s="91"/>
      <c r="DYF667" s="91"/>
      <c r="DYG667" s="91"/>
      <c r="DYH667" s="91"/>
      <c r="DYI667" s="91"/>
      <c r="DYJ667" s="91"/>
      <c r="DYK667" s="91"/>
      <c r="DYL667" s="91"/>
      <c r="DYM667" s="91"/>
      <c r="DYN667" s="91"/>
      <c r="DYO667" s="91"/>
      <c r="DYP667" s="91"/>
      <c r="DYQ667" s="91"/>
      <c r="DYR667" s="91"/>
      <c r="DYS667" s="91"/>
      <c r="DYT667" s="91"/>
      <c r="DYU667" s="91"/>
      <c r="DYV667" s="91"/>
      <c r="DYW667" s="91"/>
      <c r="DYX667" s="91"/>
      <c r="DYY667" s="91"/>
      <c r="DYZ667" s="91"/>
      <c r="DZA667" s="91"/>
      <c r="DZB667" s="91"/>
      <c r="DZC667" s="91"/>
      <c r="DZD667" s="91"/>
      <c r="DZE667" s="91"/>
      <c r="DZF667" s="91"/>
      <c r="DZG667" s="91"/>
      <c r="DZH667" s="91"/>
      <c r="DZI667" s="91"/>
      <c r="DZJ667" s="91"/>
      <c r="DZK667" s="91"/>
      <c r="DZL667" s="91"/>
      <c r="DZM667" s="91"/>
      <c r="DZN667" s="91"/>
      <c r="DZO667" s="91"/>
      <c r="DZP667" s="91"/>
      <c r="DZQ667" s="91"/>
      <c r="DZR667" s="91"/>
      <c r="DZS667" s="91"/>
      <c r="DZT667" s="91"/>
      <c r="DZU667" s="91"/>
      <c r="DZV667" s="91"/>
      <c r="DZW667" s="91"/>
      <c r="DZX667" s="91"/>
      <c r="DZY667" s="91"/>
      <c r="DZZ667" s="91"/>
      <c r="EAA667" s="91"/>
      <c r="EAB667" s="91"/>
      <c r="EAC667" s="91"/>
      <c r="EAD667" s="91"/>
      <c r="EAE667" s="91"/>
      <c r="EAF667" s="91"/>
      <c r="EAG667" s="91"/>
      <c r="EAH667" s="91"/>
      <c r="EAI667" s="91"/>
      <c r="EAJ667" s="91"/>
      <c r="EAK667" s="91"/>
      <c r="EAL667" s="91"/>
      <c r="EAM667" s="91"/>
      <c r="EAN667" s="91"/>
      <c r="EAO667" s="91"/>
      <c r="EAP667" s="91"/>
      <c r="EAQ667" s="91"/>
      <c r="EAR667" s="91"/>
      <c r="EAS667" s="91"/>
      <c r="EAT667" s="91"/>
      <c r="EAU667" s="91"/>
      <c r="EAV667" s="91"/>
      <c r="EAW667" s="91"/>
      <c r="EAX667" s="91"/>
      <c r="EAY667" s="91"/>
      <c r="EAZ667" s="91"/>
      <c r="EBA667" s="91"/>
      <c r="EBB667" s="91"/>
      <c r="EBC667" s="91"/>
      <c r="EBD667" s="91"/>
      <c r="EBE667" s="91"/>
      <c r="EBF667" s="91"/>
      <c r="EBG667" s="91"/>
      <c r="EBH667" s="91"/>
      <c r="EBI667" s="91"/>
      <c r="EBJ667" s="91"/>
      <c r="EBK667" s="91"/>
      <c r="EBL667" s="91"/>
      <c r="EBM667" s="91"/>
      <c r="EBN667" s="91"/>
      <c r="EBO667" s="91"/>
      <c r="EBP667" s="91"/>
      <c r="EBQ667" s="91"/>
      <c r="EBR667" s="91"/>
      <c r="EBS667" s="91"/>
      <c r="EBT667" s="91"/>
      <c r="EBU667" s="91"/>
      <c r="EBV667" s="91"/>
      <c r="EBW667" s="91"/>
      <c r="EBX667" s="91"/>
      <c r="EBY667" s="91"/>
      <c r="EBZ667" s="91"/>
      <c r="ECA667" s="91"/>
      <c r="ECB667" s="91"/>
      <c r="ECC667" s="91"/>
      <c r="ECD667" s="91"/>
      <c r="ECE667" s="91"/>
      <c r="ECF667" s="91"/>
      <c r="ECG667" s="91"/>
      <c r="ECH667" s="91"/>
      <c r="ECI667" s="91"/>
      <c r="ECJ667" s="91"/>
      <c r="ECK667" s="91"/>
      <c r="ECL667" s="91"/>
      <c r="ECM667" s="91"/>
      <c r="ECN667" s="91"/>
      <c r="ECO667" s="91"/>
      <c r="ECP667" s="91"/>
      <c r="ECQ667" s="91"/>
      <c r="ECR667" s="91"/>
      <c r="ECS667" s="91"/>
      <c r="ECT667" s="91"/>
      <c r="ECU667" s="91"/>
      <c r="ECV667" s="91"/>
      <c r="ECW667" s="91"/>
      <c r="ECX667" s="91"/>
      <c r="ECY667" s="91"/>
      <c r="ECZ667" s="91"/>
      <c r="EDA667" s="91"/>
      <c r="EDB667" s="91"/>
      <c r="EDC667" s="91"/>
      <c r="EDD667" s="91"/>
      <c r="EDE667" s="91"/>
      <c r="EDF667" s="91"/>
      <c r="EDG667" s="91"/>
      <c r="EDH667" s="91"/>
      <c r="EDI667" s="91"/>
      <c r="EDJ667" s="91"/>
      <c r="EDK667" s="91"/>
      <c r="EDL667" s="91"/>
      <c r="EDM667" s="91"/>
      <c r="EDN667" s="91"/>
      <c r="EDO667" s="91"/>
      <c r="EDP667" s="91"/>
      <c r="EDQ667" s="91"/>
      <c r="EDR667" s="91"/>
      <c r="EDS667" s="91"/>
      <c r="EDT667" s="91"/>
      <c r="EDU667" s="91"/>
      <c r="EDV667" s="91"/>
      <c r="EDW667" s="91"/>
      <c r="EDX667" s="91"/>
      <c r="EDY667" s="91"/>
      <c r="EDZ667" s="91"/>
      <c r="EEA667" s="91"/>
      <c r="EEB667" s="91"/>
      <c r="EEC667" s="91"/>
      <c r="EED667" s="91"/>
      <c r="EEE667" s="91"/>
      <c r="EEF667" s="91"/>
      <c r="EEG667" s="91"/>
      <c r="EEH667" s="91"/>
      <c r="EEI667" s="91"/>
      <c r="EEJ667" s="91"/>
      <c r="EEK667" s="91"/>
      <c r="EEL667" s="91"/>
      <c r="EEM667" s="91"/>
      <c r="EEN667" s="91"/>
      <c r="EEO667" s="91"/>
      <c r="EEP667" s="91"/>
      <c r="EEQ667" s="91"/>
      <c r="EER667" s="91"/>
      <c r="EES667" s="91"/>
      <c r="EET667" s="91"/>
      <c r="EEU667" s="91"/>
      <c r="EEV667" s="91"/>
      <c r="EEW667" s="91"/>
      <c r="EEX667" s="91"/>
      <c r="EEY667" s="91"/>
      <c r="EEZ667" s="91"/>
      <c r="EFA667" s="91"/>
      <c r="EFB667" s="91"/>
      <c r="EFC667" s="91"/>
      <c r="EFD667" s="91"/>
      <c r="EFE667" s="91"/>
      <c r="EFF667" s="91"/>
      <c r="EFG667" s="91"/>
      <c r="EFH667" s="91"/>
      <c r="EFI667" s="91"/>
      <c r="EFJ667" s="91"/>
      <c r="EFK667" s="91"/>
      <c r="EFL667" s="91"/>
      <c r="EFM667" s="91"/>
      <c r="EFN667" s="91"/>
      <c r="EFO667" s="91"/>
      <c r="EFP667" s="91"/>
      <c r="EFQ667" s="91"/>
      <c r="EFR667" s="91"/>
      <c r="EFS667" s="91"/>
      <c r="EFT667" s="91"/>
      <c r="EFU667" s="91"/>
      <c r="EFV667" s="91"/>
      <c r="EFW667" s="91"/>
      <c r="EFX667" s="91"/>
      <c r="EFY667" s="91"/>
      <c r="EFZ667" s="91"/>
      <c r="EGA667" s="91"/>
      <c r="EGB667" s="91"/>
      <c r="EGC667" s="91"/>
      <c r="EGD667" s="91"/>
      <c r="EGE667" s="91"/>
      <c r="EGF667" s="91"/>
      <c r="EGG667" s="91"/>
      <c r="EGH667" s="91"/>
      <c r="EGI667" s="91"/>
      <c r="EGJ667" s="91"/>
      <c r="EGK667" s="91"/>
      <c r="EGL667" s="91"/>
      <c r="EGM667" s="91"/>
      <c r="EGN667" s="91"/>
      <c r="EGO667" s="91"/>
      <c r="EGP667" s="91"/>
      <c r="EGQ667" s="91"/>
      <c r="EGR667" s="91"/>
      <c r="EGS667" s="91"/>
      <c r="EGT667" s="91"/>
      <c r="EGU667" s="91"/>
      <c r="EGV667" s="91"/>
      <c r="EGW667" s="91"/>
      <c r="EGX667" s="91"/>
      <c r="EGY667" s="91"/>
      <c r="EGZ667" s="91"/>
      <c r="EHA667" s="91"/>
      <c r="EHB667" s="91"/>
      <c r="EHC667" s="91"/>
      <c r="EHD667" s="91"/>
      <c r="EHE667" s="91"/>
      <c r="EHF667" s="91"/>
      <c r="EHG667" s="91"/>
      <c r="EHH667" s="91"/>
      <c r="EHI667" s="91"/>
      <c r="EHJ667" s="91"/>
      <c r="EHK667" s="91"/>
      <c r="EHL667" s="91"/>
      <c r="EHM667" s="91"/>
      <c r="EHN667" s="91"/>
      <c r="EHO667" s="91"/>
      <c r="EHP667" s="91"/>
      <c r="EHQ667" s="91"/>
      <c r="EHR667" s="91"/>
      <c r="EHS667" s="91"/>
      <c r="EHT667" s="91"/>
      <c r="EHU667" s="91"/>
      <c r="EHV667" s="91"/>
      <c r="EHW667" s="91"/>
      <c r="EHX667" s="91"/>
      <c r="EHY667" s="91"/>
      <c r="EHZ667" s="91"/>
      <c r="EIA667" s="91"/>
      <c r="EIB667" s="91"/>
      <c r="EIC667" s="91"/>
      <c r="EID667" s="91"/>
      <c r="EIE667" s="91"/>
      <c r="EIF667" s="91"/>
      <c r="EIG667" s="91"/>
      <c r="EIH667" s="91"/>
      <c r="EII667" s="91"/>
      <c r="EIJ667" s="91"/>
      <c r="EIK667" s="91"/>
      <c r="EIL667" s="91"/>
      <c r="EIM667" s="91"/>
      <c r="EIN667" s="91"/>
      <c r="EIO667" s="91"/>
      <c r="EIP667" s="91"/>
      <c r="EIQ667" s="91"/>
      <c r="EIR667" s="91"/>
      <c r="EIS667" s="91"/>
      <c r="EIT667" s="91"/>
      <c r="EIU667" s="91"/>
      <c r="EIV667" s="91"/>
      <c r="EIW667" s="91"/>
      <c r="EIX667" s="91"/>
      <c r="EIY667" s="91"/>
      <c r="EIZ667" s="91"/>
      <c r="EJA667" s="91"/>
      <c r="EJB667" s="91"/>
      <c r="EJC667" s="91"/>
      <c r="EJD667" s="91"/>
      <c r="EJE667" s="91"/>
      <c r="EJF667" s="91"/>
      <c r="EJG667" s="91"/>
      <c r="EJH667" s="91"/>
      <c r="EJI667" s="91"/>
      <c r="EJJ667" s="91"/>
      <c r="EJK667" s="91"/>
      <c r="EJL667" s="91"/>
      <c r="EJM667" s="91"/>
      <c r="EJN667" s="91"/>
      <c r="EJO667" s="91"/>
      <c r="EJP667" s="91"/>
      <c r="EJQ667" s="91"/>
      <c r="EJR667" s="91"/>
      <c r="EJS667" s="91"/>
      <c r="EJT667" s="91"/>
      <c r="EJU667" s="91"/>
      <c r="EJV667" s="91"/>
      <c r="EJW667" s="91"/>
      <c r="EJX667" s="91"/>
      <c r="EJY667" s="91"/>
      <c r="EJZ667" s="91"/>
      <c r="EKA667" s="91"/>
      <c r="EKB667" s="91"/>
      <c r="EKC667" s="91"/>
      <c r="EKD667" s="91"/>
      <c r="EKE667" s="91"/>
      <c r="EKF667" s="91"/>
      <c r="EKG667" s="91"/>
      <c r="EKH667" s="91"/>
      <c r="EKI667" s="91"/>
      <c r="EKJ667" s="91"/>
      <c r="EKK667" s="91"/>
      <c r="EKL667" s="91"/>
      <c r="EKM667" s="91"/>
      <c r="EKN667" s="91"/>
      <c r="EKO667" s="91"/>
      <c r="EKP667" s="91"/>
      <c r="EKQ667" s="91"/>
      <c r="EKR667" s="91"/>
      <c r="EKS667" s="91"/>
      <c r="EKT667" s="91"/>
      <c r="EKU667" s="91"/>
      <c r="EKV667" s="91"/>
      <c r="EKW667" s="91"/>
      <c r="EKX667" s="91"/>
      <c r="EKY667" s="91"/>
      <c r="EKZ667" s="91"/>
      <c r="ELA667" s="91"/>
      <c r="ELB667" s="91"/>
      <c r="ELC667" s="91"/>
      <c r="ELD667" s="91"/>
      <c r="ELE667" s="91"/>
      <c r="ELF667" s="91"/>
      <c r="ELG667" s="91"/>
      <c r="ELH667" s="91"/>
      <c r="ELI667" s="91"/>
      <c r="ELJ667" s="91"/>
      <c r="ELK667" s="91"/>
      <c r="ELL667" s="91"/>
      <c r="ELM667" s="91"/>
      <c r="ELN667" s="91"/>
      <c r="ELO667" s="91"/>
      <c r="ELP667" s="91"/>
      <c r="ELQ667" s="91"/>
      <c r="ELR667" s="91"/>
      <c r="ELS667" s="91"/>
      <c r="ELT667" s="91"/>
      <c r="ELU667" s="91"/>
      <c r="ELV667" s="91"/>
      <c r="ELW667" s="91"/>
      <c r="ELX667" s="91"/>
      <c r="ELY667" s="91"/>
      <c r="ELZ667" s="91"/>
      <c r="EMA667" s="91"/>
      <c r="EMB667" s="91"/>
      <c r="EMC667" s="91"/>
      <c r="EMD667" s="91"/>
      <c r="EME667" s="91"/>
      <c r="EMF667" s="91"/>
      <c r="EMG667" s="91"/>
      <c r="EMH667" s="91"/>
      <c r="EMI667" s="91"/>
      <c r="EMJ667" s="91"/>
      <c r="EMK667" s="91"/>
      <c r="EML667" s="91"/>
      <c r="EMM667" s="91"/>
      <c r="EMN667" s="91"/>
      <c r="EMO667" s="91"/>
      <c r="EMP667" s="91"/>
      <c r="EMQ667" s="91"/>
      <c r="EMR667" s="91"/>
      <c r="EMS667" s="91"/>
      <c r="EMT667" s="91"/>
      <c r="EMU667" s="91"/>
      <c r="EMV667" s="91"/>
      <c r="EMW667" s="91"/>
      <c r="EMX667" s="91"/>
      <c r="EMY667" s="91"/>
      <c r="EMZ667" s="91"/>
      <c r="ENA667" s="91"/>
      <c r="ENB667" s="91"/>
      <c r="ENC667" s="91"/>
      <c r="END667" s="91"/>
      <c r="ENE667" s="91"/>
      <c r="ENF667" s="91"/>
      <c r="ENG667" s="91"/>
      <c r="ENH667" s="91"/>
      <c r="ENI667" s="91"/>
      <c r="ENJ667" s="91"/>
      <c r="ENK667" s="91"/>
      <c r="ENL667" s="91"/>
      <c r="ENM667" s="91"/>
      <c r="ENN667" s="91"/>
      <c r="ENO667" s="91"/>
      <c r="ENP667" s="91"/>
      <c r="ENQ667" s="91"/>
      <c r="ENR667" s="91"/>
      <c r="ENS667" s="91"/>
      <c r="ENT667" s="91"/>
      <c r="ENU667" s="91"/>
      <c r="ENV667" s="91"/>
      <c r="ENW667" s="91"/>
      <c r="ENX667" s="91"/>
      <c r="ENY667" s="91"/>
      <c r="ENZ667" s="91"/>
      <c r="EOA667" s="91"/>
      <c r="EOB667" s="91"/>
      <c r="EOC667" s="91"/>
      <c r="EOD667" s="91"/>
      <c r="EOE667" s="91"/>
      <c r="EOF667" s="91"/>
      <c r="EOG667" s="91"/>
      <c r="EOH667" s="91"/>
      <c r="EOI667" s="91"/>
      <c r="EOJ667" s="91"/>
      <c r="EOK667" s="91"/>
      <c r="EOL667" s="91"/>
      <c r="EOM667" s="91"/>
      <c r="EON667" s="91"/>
      <c r="EOO667" s="91"/>
      <c r="EOP667" s="91"/>
      <c r="EOQ667" s="91"/>
      <c r="EOR667" s="91"/>
      <c r="EOS667" s="91"/>
      <c r="EOT667" s="91"/>
      <c r="EOU667" s="91"/>
      <c r="EOV667" s="91"/>
      <c r="EOW667" s="91"/>
      <c r="EOX667" s="91"/>
      <c r="EOY667" s="91"/>
      <c r="EOZ667" s="91"/>
      <c r="EPA667" s="91"/>
      <c r="EPB667" s="91"/>
      <c r="EPC667" s="91"/>
      <c r="EPD667" s="91"/>
      <c r="EPE667" s="91"/>
      <c r="EPF667" s="91"/>
      <c r="EPG667" s="91"/>
      <c r="EPH667" s="91"/>
      <c r="EPI667" s="91"/>
      <c r="EPJ667" s="91"/>
      <c r="EPK667" s="91"/>
      <c r="EPL667" s="91"/>
      <c r="EPM667" s="91"/>
      <c r="EPN667" s="91"/>
      <c r="EPO667" s="91"/>
      <c r="EPP667" s="91"/>
      <c r="EPQ667" s="91"/>
      <c r="EPR667" s="91"/>
      <c r="EPS667" s="91"/>
      <c r="EPT667" s="91"/>
      <c r="EPU667" s="91"/>
      <c r="EPV667" s="91"/>
      <c r="EPW667" s="91"/>
      <c r="EPX667" s="91"/>
      <c r="EPY667" s="91"/>
      <c r="EPZ667" s="91"/>
      <c r="EQA667" s="91"/>
      <c r="EQB667" s="91"/>
      <c r="EQC667" s="91"/>
      <c r="EQD667" s="91"/>
      <c r="EQE667" s="91"/>
      <c r="EQF667" s="91"/>
      <c r="EQG667" s="91"/>
      <c r="EQH667" s="91"/>
      <c r="EQI667" s="91"/>
      <c r="EQJ667" s="91"/>
      <c r="EQK667" s="91"/>
      <c r="EQL667" s="91"/>
      <c r="EQM667" s="91"/>
      <c r="EQN667" s="91"/>
      <c r="EQO667" s="91"/>
      <c r="EQP667" s="91"/>
      <c r="EQQ667" s="91"/>
      <c r="EQR667" s="91"/>
      <c r="EQS667" s="91"/>
      <c r="EQT667" s="91"/>
      <c r="EQU667" s="91"/>
      <c r="EQV667" s="91"/>
      <c r="EQW667" s="91"/>
      <c r="EQX667" s="91"/>
      <c r="EQY667" s="91"/>
      <c r="EQZ667" s="91"/>
      <c r="ERA667" s="91"/>
      <c r="ERB667" s="91"/>
      <c r="ERC667" s="91"/>
      <c r="ERD667" s="91"/>
      <c r="ERE667" s="91"/>
      <c r="ERF667" s="91"/>
      <c r="ERG667" s="91"/>
      <c r="ERH667" s="91"/>
      <c r="ERI667" s="91"/>
      <c r="ERJ667" s="91"/>
      <c r="ERK667" s="91"/>
      <c r="ERL667" s="91"/>
      <c r="ERM667" s="91"/>
      <c r="ERN667" s="91"/>
      <c r="ERO667" s="91"/>
      <c r="ERP667" s="91"/>
      <c r="ERQ667" s="91"/>
      <c r="ERR667" s="91"/>
      <c r="ERS667" s="91"/>
      <c r="ERT667" s="91"/>
      <c r="ERU667" s="91"/>
      <c r="ERV667" s="91"/>
      <c r="ERW667" s="91"/>
      <c r="ERX667" s="91"/>
      <c r="ERY667" s="91"/>
      <c r="ERZ667" s="91"/>
      <c r="ESA667" s="91"/>
      <c r="ESB667" s="91"/>
      <c r="ESC667" s="91"/>
      <c r="ESD667" s="91"/>
      <c r="ESE667" s="91"/>
      <c r="ESF667" s="91"/>
      <c r="ESG667" s="91"/>
      <c r="ESH667" s="91"/>
      <c r="ESI667" s="91"/>
      <c r="ESJ667" s="91"/>
      <c r="ESK667" s="91"/>
      <c r="ESL667" s="91"/>
      <c r="ESM667" s="91"/>
      <c r="ESN667" s="91"/>
      <c r="ESO667" s="91"/>
      <c r="ESP667" s="91"/>
      <c r="ESQ667" s="91"/>
      <c r="ESR667" s="91"/>
      <c r="ESS667" s="91"/>
      <c r="EST667" s="91"/>
      <c r="ESU667" s="91"/>
      <c r="ESV667" s="91"/>
      <c r="ESW667" s="91"/>
      <c r="ESX667" s="91"/>
      <c r="ESY667" s="91"/>
      <c r="ESZ667" s="91"/>
      <c r="ETA667" s="91"/>
      <c r="ETB667" s="91"/>
      <c r="ETC667" s="91"/>
      <c r="ETD667" s="91"/>
      <c r="ETE667" s="91"/>
      <c r="ETF667" s="91"/>
      <c r="ETG667" s="91"/>
      <c r="ETH667" s="91"/>
      <c r="ETI667" s="91"/>
      <c r="ETJ667" s="91"/>
      <c r="ETK667" s="91"/>
      <c r="ETL667" s="91"/>
      <c r="ETM667" s="91"/>
      <c r="ETN667" s="91"/>
      <c r="ETO667" s="91"/>
      <c r="ETP667" s="91"/>
      <c r="ETQ667" s="91"/>
      <c r="ETR667" s="91"/>
      <c r="ETS667" s="91"/>
      <c r="ETT667" s="91"/>
      <c r="ETU667" s="91"/>
      <c r="ETV667" s="91"/>
      <c r="ETW667" s="91"/>
      <c r="ETX667" s="91"/>
      <c r="ETY667" s="91"/>
      <c r="ETZ667" s="91"/>
      <c r="EUA667" s="91"/>
      <c r="EUB667" s="91"/>
      <c r="EUC667" s="91"/>
      <c r="EUD667" s="91"/>
      <c r="EUE667" s="91"/>
      <c r="EUF667" s="91"/>
      <c r="EUG667" s="91"/>
      <c r="EUH667" s="91"/>
      <c r="EUI667" s="91"/>
      <c r="EUJ667" s="91"/>
      <c r="EUK667" s="91"/>
      <c r="EUL667" s="91"/>
      <c r="EUM667" s="91"/>
      <c r="EUN667" s="91"/>
      <c r="EUO667" s="91"/>
      <c r="EUP667" s="91"/>
      <c r="EUQ667" s="91"/>
      <c r="EUR667" s="91"/>
      <c r="EUS667" s="91"/>
      <c r="EUT667" s="91"/>
      <c r="EUU667" s="91"/>
      <c r="EUV667" s="91"/>
      <c r="EUW667" s="91"/>
      <c r="EUX667" s="91"/>
      <c r="EUY667" s="91"/>
      <c r="EUZ667" s="91"/>
      <c r="EVA667" s="91"/>
      <c r="EVB667" s="91"/>
      <c r="EVC667" s="91"/>
      <c r="EVD667" s="91"/>
      <c r="EVE667" s="91"/>
      <c r="EVF667" s="91"/>
      <c r="EVG667" s="91"/>
      <c r="EVH667" s="91"/>
      <c r="EVI667" s="91"/>
      <c r="EVJ667" s="91"/>
      <c r="EVK667" s="91"/>
      <c r="EVL667" s="91"/>
      <c r="EVM667" s="91"/>
      <c r="EVN667" s="91"/>
      <c r="EVO667" s="91"/>
      <c r="EVP667" s="91"/>
      <c r="EVQ667" s="91"/>
      <c r="EVR667" s="91"/>
      <c r="EVS667" s="91"/>
      <c r="EVT667" s="91"/>
      <c r="EVU667" s="91"/>
      <c r="EVV667" s="91"/>
      <c r="EVW667" s="91"/>
      <c r="EVX667" s="91"/>
      <c r="EVY667" s="91"/>
      <c r="EVZ667" s="91"/>
      <c r="EWA667" s="91"/>
      <c r="EWB667" s="91"/>
      <c r="EWC667" s="91"/>
      <c r="EWD667" s="91"/>
      <c r="EWE667" s="91"/>
      <c r="EWF667" s="91"/>
      <c r="EWG667" s="91"/>
      <c r="EWH667" s="91"/>
      <c r="EWI667" s="91"/>
      <c r="EWJ667" s="91"/>
      <c r="EWK667" s="91"/>
      <c r="EWL667" s="91"/>
      <c r="EWM667" s="91"/>
      <c r="EWN667" s="91"/>
      <c r="EWO667" s="91"/>
      <c r="EWP667" s="91"/>
      <c r="EWQ667" s="91"/>
      <c r="EWR667" s="91"/>
      <c r="EWS667" s="91"/>
      <c r="EWT667" s="91"/>
      <c r="EWU667" s="91"/>
      <c r="EWV667" s="91"/>
      <c r="EWW667" s="91"/>
      <c r="EWX667" s="91"/>
      <c r="EWY667" s="91"/>
      <c r="EWZ667" s="91"/>
      <c r="EXA667" s="91"/>
      <c r="EXB667" s="91"/>
      <c r="EXC667" s="91"/>
      <c r="EXD667" s="91"/>
      <c r="EXE667" s="91"/>
      <c r="EXF667" s="91"/>
      <c r="EXG667" s="91"/>
      <c r="EXH667" s="91"/>
      <c r="EXI667" s="91"/>
      <c r="EXJ667" s="91"/>
      <c r="EXK667" s="91"/>
      <c r="EXL667" s="91"/>
      <c r="EXM667" s="91"/>
      <c r="EXN667" s="91"/>
      <c r="EXO667" s="91"/>
      <c r="EXP667" s="91"/>
      <c r="EXQ667" s="91"/>
      <c r="EXR667" s="91"/>
      <c r="EXS667" s="91"/>
      <c r="EXT667" s="91"/>
      <c r="EXU667" s="91"/>
      <c r="EXV667" s="91"/>
      <c r="EXW667" s="91"/>
      <c r="EXX667" s="91"/>
      <c r="EXY667" s="91"/>
      <c r="EXZ667" s="91"/>
      <c r="EYA667" s="91"/>
      <c r="EYB667" s="91"/>
      <c r="EYC667" s="91"/>
      <c r="EYD667" s="91"/>
      <c r="EYE667" s="91"/>
      <c r="EYF667" s="91"/>
      <c r="EYG667" s="91"/>
      <c r="EYH667" s="91"/>
      <c r="EYI667" s="91"/>
      <c r="EYJ667" s="91"/>
      <c r="EYK667" s="91"/>
      <c r="EYL667" s="91"/>
      <c r="EYM667" s="91"/>
      <c r="EYN667" s="91"/>
      <c r="EYO667" s="91"/>
      <c r="EYP667" s="91"/>
      <c r="EYQ667" s="91"/>
      <c r="EYR667" s="91"/>
      <c r="EYS667" s="91"/>
      <c r="EYT667" s="91"/>
      <c r="EYU667" s="91"/>
      <c r="EYV667" s="91"/>
      <c r="EYW667" s="91"/>
      <c r="EYX667" s="91"/>
      <c r="EYY667" s="91"/>
      <c r="EYZ667" s="91"/>
      <c r="EZA667" s="91"/>
      <c r="EZB667" s="91"/>
      <c r="EZC667" s="91"/>
      <c r="EZD667" s="91"/>
      <c r="EZE667" s="91"/>
      <c r="EZF667" s="91"/>
      <c r="EZG667" s="91"/>
      <c r="EZH667" s="91"/>
      <c r="EZI667" s="91"/>
      <c r="EZJ667" s="91"/>
      <c r="EZK667" s="91"/>
      <c r="EZL667" s="91"/>
      <c r="EZM667" s="91"/>
      <c r="EZN667" s="91"/>
      <c r="EZO667" s="91"/>
      <c r="EZP667" s="91"/>
      <c r="EZQ667" s="91"/>
      <c r="EZR667" s="91"/>
      <c r="EZS667" s="91"/>
      <c r="EZT667" s="91"/>
      <c r="EZU667" s="91"/>
      <c r="EZV667" s="91"/>
      <c r="EZW667" s="91"/>
      <c r="EZX667" s="91"/>
      <c r="EZY667" s="91"/>
      <c r="EZZ667" s="91"/>
      <c r="FAA667" s="91"/>
      <c r="FAB667" s="91"/>
      <c r="FAC667" s="91"/>
      <c r="FAD667" s="91"/>
      <c r="FAE667" s="91"/>
      <c r="FAF667" s="91"/>
      <c r="FAG667" s="91"/>
      <c r="FAH667" s="91"/>
      <c r="FAI667" s="91"/>
      <c r="FAJ667" s="91"/>
      <c r="FAK667" s="91"/>
      <c r="FAL667" s="91"/>
      <c r="FAM667" s="91"/>
      <c r="FAN667" s="91"/>
      <c r="FAO667" s="91"/>
      <c r="FAP667" s="91"/>
      <c r="FAQ667" s="91"/>
      <c r="FAR667" s="91"/>
      <c r="FAS667" s="91"/>
      <c r="FAT667" s="91"/>
      <c r="FAU667" s="91"/>
      <c r="FAV667" s="91"/>
      <c r="FAW667" s="91"/>
      <c r="FAX667" s="91"/>
      <c r="FAY667" s="91"/>
      <c r="FAZ667" s="91"/>
      <c r="FBA667" s="91"/>
      <c r="FBB667" s="91"/>
      <c r="FBC667" s="91"/>
      <c r="FBD667" s="91"/>
      <c r="FBE667" s="91"/>
      <c r="FBF667" s="91"/>
      <c r="FBG667" s="91"/>
      <c r="FBH667" s="91"/>
      <c r="FBI667" s="91"/>
      <c r="FBJ667" s="91"/>
      <c r="FBK667" s="91"/>
      <c r="FBL667" s="91"/>
      <c r="FBM667" s="91"/>
      <c r="FBN667" s="91"/>
      <c r="FBO667" s="91"/>
      <c r="FBP667" s="91"/>
      <c r="FBQ667" s="91"/>
      <c r="FBR667" s="91"/>
      <c r="FBS667" s="91"/>
      <c r="FBT667" s="91"/>
      <c r="FBU667" s="91"/>
      <c r="FBV667" s="91"/>
      <c r="FBW667" s="91"/>
      <c r="FBX667" s="91"/>
      <c r="FBY667" s="91"/>
      <c r="FBZ667" s="91"/>
      <c r="FCA667" s="91"/>
      <c r="FCB667" s="91"/>
      <c r="FCC667" s="91"/>
      <c r="FCD667" s="91"/>
      <c r="FCE667" s="91"/>
      <c r="FCF667" s="91"/>
      <c r="FCG667" s="91"/>
      <c r="FCH667" s="91"/>
      <c r="FCI667" s="91"/>
      <c r="FCJ667" s="91"/>
      <c r="FCK667" s="91"/>
      <c r="FCL667" s="91"/>
      <c r="FCM667" s="91"/>
      <c r="FCN667" s="91"/>
      <c r="FCO667" s="91"/>
      <c r="FCP667" s="91"/>
      <c r="FCQ667" s="91"/>
      <c r="FCR667" s="91"/>
      <c r="FCS667" s="91"/>
      <c r="FCT667" s="91"/>
      <c r="FCU667" s="91"/>
      <c r="FCV667" s="91"/>
      <c r="FCW667" s="91"/>
      <c r="FCX667" s="91"/>
      <c r="FCY667" s="91"/>
      <c r="FCZ667" s="91"/>
      <c r="FDA667" s="91"/>
      <c r="FDB667" s="91"/>
      <c r="FDC667" s="91"/>
      <c r="FDD667" s="91"/>
      <c r="FDE667" s="91"/>
      <c r="FDF667" s="91"/>
      <c r="FDG667" s="91"/>
      <c r="FDH667" s="91"/>
      <c r="FDI667" s="91"/>
      <c r="FDJ667" s="91"/>
      <c r="FDK667" s="91"/>
      <c r="FDL667" s="91"/>
      <c r="FDM667" s="91"/>
      <c r="FDN667" s="91"/>
      <c r="FDO667" s="91"/>
      <c r="FDP667" s="91"/>
      <c r="FDQ667" s="91"/>
      <c r="FDR667" s="91"/>
      <c r="FDS667" s="91"/>
      <c r="FDT667" s="91"/>
      <c r="FDU667" s="91"/>
      <c r="FDV667" s="91"/>
      <c r="FDW667" s="91"/>
      <c r="FDX667" s="91"/>
      <c r="FDY667" s="91"/>
      <c r="FDZ667" s="91"/>
      <c r="FEA667" s="91"/>
      <c r="FEB667" s="91"/>
      <c r="FEC667" s="91"/>
      <c r="FED667" s="91"/>
      <c r="FEE667" s="91"/>
      <c r="FEF667" s="91"/>
      <c r="FEG667" s="91"/>
      <c r="FEH667" s="91"/>
      <c r="FEI667" s="91"/>
      <c r="FEJ667" s="91"/>
      <c r="FEK667" s="91"/>
      <c r="FEL667" s="91"/>
      <c r="FEM667" s="91"/>
      <c r="FEN667" s="91"/>
      <c r="FEO667" s="91"/>
      <c r="FEP667" s="91"/>
      <c r="FEQ667" s="91"/>
      <c r="FER667" s="91"/>
      <c r="FES667" s="91"/>
      <c r="FET667" s="91"/>
      <c r="FEU667" s="91"/>
      <c r="FEV667" s="91"/>
      <c r="FEW667" s="91"/>
      <c r="FEX667" s="91"/>
      <c r="FEY667" s="91"/>
      <c r="FEZ667" s="91"/>
      <c r="FFA667" s="91"/>
      <c r="FFB667" s="91"/>
      <c r="FFC667" s="91"/>
      <c r="FFD667" s="91"/>
      <c r="FFE667" s="91"/>
      <c r="FFF667" s="91"/>
      <c r="FFG667" s="91"/>
      <c r="FFH667" s="91"/>
      <c r="FFI667" s="91"/>
      <c r="FFJ667" s="91"/>
      <c r="FFK667" s="91"/>
      <c r="FFL667" s="91"/>
      <c r="FFM667" s="91"/>
      <c r="FFN667" s="91"/>
      <c r="FFO667" s="91"/>
      <c r="FFP667" s="91"/>
      <c r="FFQ667" s="91"/>
      <c r="FFR667" s="91"/>
      <c r="FFS667" s="91"/>
      <c r="FFT667" s="91"/>
      <c r="FFU667" s="91"/>
      <c r="FFV667" s="91"/>
      <c r="FFW667" s="91"/>
      <c r="FFX667" s="91"/>
      <c r="FFY667" s="91"/>
      <c r="FFZ667" s="91"/>
      <c r="FGA667" s="91"/>
      <c r="FGB667" s="91"/>
      <c r="FGC667" s="91"/>
      <c r="FGD667" s="91"/>
      <c r="FGE667" s="91"/>
      <c r="FGF667" s="91"/>
      <c r="FGG667" s="91"/>
      <c r="FGH667" s="91"/>
      <c r="FGI667" s="91"/>
      <c r="FGJ667" s="91"/>
      <c r="FGK667" s="91"/>
      <c r="FGL667" s="91"/>
      <c r="FGM667" s="91"/>
      <c r="FGN667" s="91"/>
      <c r="FGO667" s="91"/>
      <c r="FGP667" s="91"/>
      <c r="FGQ667" s="91"/>
      <c r="FGR667" s="91"/>
      <c r="FGS667" s="91"/>
      <c r="FGT667" s="91"/>
      <c r="FGU667" s="91"/>
      <c r="FGV667" s="91"/>
      <c r="FGW667" s="91"/>
      <c r="FGX667" s="91"/>
      <c r="FGY667" s="91"/>
      <c r="FGZ667" s="91"/>
      <c r="FHA667" s="91"/>
      <c r="FHB667" s="91"/>
      <c r="FHC667" s="91"/>
      <c r="FHD667" s="91"/>
      <c r="FHE667" s="91"/>
      <c r="FHF667" s="91"/>
      <c r="FHG667" s="91"/>
      <c r="FHH667" s="91"/>
      <c r="FHI667" s="91"/>
      <c r="FHJ667" s="91"/>
      <c r="FHK667" s="91"/>
      <c r="FHL667" s="91"/>
      <c r="FHM667" s="91"/>
      <c r="FHN667" s="91"/>
      <c r="FHO667" s="91"/>
      <c r="FHP667" s="91"/>
      <c r="FHQ667" s="91"/>
      <c r="FHR667" s="91"/>
      <c r="FHS667" s="91"/>
      <c r="FHT667" s="91"/>
      <c r="FHU667" s="91"/>
      <c r="FHV667" s="91"/>
      <c r="FHW667" s="91"/>
      <c r="FHX667" s="91"/>
      <c r="FHY667" s="91"/>
      <c r="FHZ667" s="91"/>
      <c r="FIA667" s="91"/>
      <c r="FIB667" s="91"/>
      <c r="FIC667" s="91"/>
      <c r="FID667" s="91"/>
      <c r="FIE667" s="91"/>
      <c r="FIF667" s="91"/>
      <c r="FIG667" s="91"/>
      <c r="FIH667" s="91"/>
      <c r="FII667" s="91"/>
      <c r="FIJ667" s="91"/>
      <c r="FIK667" s="91"/>
      <c r="FIL667" s="91"/>
      <c r="FIM667" s="91"/>
      <c r="FIN667" s="91"/>
      <c r="FIO667" s="91"/>
      <c r="FIP667" s="91"/>
      <c r="FIQ667" s="91"/>
      <c r="FIR667" s="91"/>
      <c r="FIS667" s="91"/>
      <c r="FIT667" s="91"/>
      <c r="FIU667" s="91"/>
      <c r="FIV667" s="91"/>
      <c r="FIW667" s="91"/>
      <c r="FIX667" s="91"/>
      <c r="FIY667" s="91"/>
      <c r="FIZ667" s="91"/>
      <c r="FJA667" s="91"/>
      <c r="FJB667" s="91"/>
      <c r="FJC667" s="91"/>
      <c r="FJD667" s="91"/>
      <c r="FJE667" s="91"/>
      <c r="FJF667" s="91"/>
      <c r="FJG667" s="91"/>
      <c r="FJH667" s="91"/>
      <c r="FJI667" s="91"/>
      <c r="FJJ667" s="91"/>
      <c r="FJK667" s="91"/>
      <c r="FJL667" s="91"/>
      <c r="FJM667" s="91"/>
      <c r="FJN667" s="91"/>
      <c r="FJO667" s="91"/>
      <c r="FJP667" s="91"/>
      <c r="FJQ667" s="91"/>
      <c r="FJR667" s="91"/>
      <c r="FJS667" s="91"/>
      <c r="FJT667" s="91"/>
      <c r="FJU667" s="91"/>
      <c r="FJV667" s="91"/>
      <c r="FJW667" s="91"/>
      <c r="FJX667" s="91"/>
      <c r="FJY667" s="91"/>
      <c r="FJZ667" s="91"/>
      <c r="FKA667" s="91"/>
      <c r="FKB667" s="91"/>
      <c r="FKC667" s="91"/>
      <c r="FKD667" s="91"/>
      <c r="FKE667" s="91"/>
      <c r="FKF667" s="91"/>
      <c r="FKG667" s="91"/>
      <c r="FKH667" s="91"/>
      <c r="FKI667" s="91"/>
      <c r="FKJ667" s="91"/>
      <c r="FKK667" s="91"/>
      <c r="FKL667" s="91"/>
      <c r="FKM667" s="91"/>
      <c r="FKN667" s="91"/>
      <c r="FKO667" s="91"/>
      <c r="FKP667" s="91"/>
      <c r="FKQ667" s="91"/>
      <c r="FKR667" s="91"/>
      <c r="FKS667" s="91"/>
      <c r="FKT667" s="91"/>
      <c r="FKU667" s="91"/>
      <c r="FKV667" s="91"/>
      <c r="FKW667" s="91"/>
      <c r="FKX667" s="91"/>
      <c r="FKY667" s="91"/>
      <c r="FKZ667" s="91"/>
      <c r="FLA667" s="91"/>
      <c r="FLB667" s="91"/>
      <c r="FLC667" s="91"/>
      <c r="FLD667" s="91"/>
      <c r="FLE667" s="91"/>
      <c r="FLF667" s="91"/>
      <c r="FLG667" s="91"/>
      <c r="FLH667" s="91"/>
      <c r="FLI667" s="91"/>
      <c r="FLJ667" s="91"/>
      <c r="FLK667" s="91"/>
      <c r="FLL667" s="91"/>
      <c r="FLM667" s="91"/>
      <c r="FLN667" s="91"/>
      <c r="FLO667" s="91"/>
      <c r="FLP667" s="91"/>
      <c r="FLQ667" s="91"/>
      <c r="FLR667" s="91"/>
      <c r="FLS667" s="91"/>
      <c r="FLT667" s="91"/>
      <c r="FLU667" s="91"/>
      <c r="FLV667" s="91"/>
      <c r="FLW667" s="91"/>
      <c r="FLX667" s="91"/>
      <c r="FLY667" s="91"/>
      <c r="FLZ667" s="91"/>
      <c r="FMA667" s="91"/>
      <c r="FMB667" s="91"/>
      <c r="FMC667" s="91"/>
      <c r="FMD667" s="91"/>
      <c r="FME667" s="91"/>
      <c r="FMF667" s="91"/>
      <c r="FMG667" s="91"/>
      <c r="FMH667" s="91"/>
      <c r="FMI667" s="91"/>
      <c r="FMJ667" s="91"/>
      <c r="FMK667" s="91"/>
      <c r="FML667" s="91"/>
      <c r="FMM667" s="91"/>
      <c r="FMN667" s="91"/>
      <c r="FMO667" s="91"/>
      <c r="FMP667" s="91"/>
      <c r="FMQ667" s="91"/>
      <c r="FMR667" s="91"/>
      <c r="FMS667" s="91"/>
      <c r="FMT667" s="91"/>
      <c r="FMU667" s="91"/>
      <c r="FMV667" s="91"/>
      <c r="FMW667" s="91"/>
      <c r="FMX667" s="91"/>
      <c r="FMY667" s="91"/>
      <c r="FMZ667" s="91"/>
      <c r="FNA667" s="91"/>
      <c r="FNB667" s="91"/>
      <c r="FNC667" s="91"/>
      <c r="FND667" s="91"/>
      <c r="FNE667" s="91"/>
      <c r="FNF667" s="91"/>
      <c r="FNG667" s="91"/>
      <c r="FNH667" s="91"/>
      <c r="FNI667" s="91"/>
      <c r="FNJ667" s="91"/>
      <c r="FNK667" s="91"/>
      <c r="FNL667" s="91"/>
      <c r="FNM667" s="91"/>
      <c r="FNN667" s="91"/>
      <c r="FNO667" s="91"/>
      <c r="FNP667" s="91"/>
      <c r="FNQ667" s="91"/>
      <c r="FNR667" s="91"/>
      <c r="FNS667" s="91"/>
      <c r="FNT667" s="91"/>
      <c r="FNU667" s="91"/>
      <c r="FNV667" s="91"/>
      <c r="FNW667" s="91"/>
      <c r="FNX667" s="91"/>
      <c r="FNY667" s="91"/>
      <c r="FNZ667" s="91"/>
      <c r="FOA667" s="91"/>
      <c r="FOB667" s="91"/>
      <c r="FOC667" s="91"/>
      <c r="FOD667" s="91"/>
      <c r="FOE667" s="91"/>
      <c r="FOF667" s="91"/>
      <c r="FOG667" s="91"/>
      <c r="FOH667" s="91"/>
      <c r="FOI667" s="91"/>
      <c r="FOJ667" s="91"/>
      <c r="FOK667" s="91"/>
      <c r="FOL667" s="91"/>
      <c r="FOM667" s="91"/>
      <c r="FON667" s="91"/>
      <c r="FOO667" s="91"/>
      <c r="FOP667" s="91"/>
      <c r="FOQ667" s="91"/>
      <c r="FOR667" s="91"/>
      <c r="FOS667" s="91"/>
      <c r="FOT667" s="91"/>
      <c r="FOU667" s="91"/>
      <c r="FOV667" s="91"/>
      <c r="FOW667" s="91"/>
      <c r="FOX667" s="91"/>
      <c r="FOY667" s="91"/>
      <c r="FOZ667" s="91"/>
      <c r="FPA667" s="91"/>
      <c r="FPB667" s="91"/>
      <c r="FPC667" s="91"/>
      <c r="FPD667" s="91"/>
      <c r="FPE667" s="91"/>
      <c r="FPF667" s="91"/>
      <c r="FPG667" s="91"/>
      <c r="FPH667" s="91"/>
      <c r="FPI667" s="91"/>
      <c r="FPJ667" s="91"/>
      <c r="FPK667" s="91"/>
      <c r="FPL667" s="91"/>
      <c r="FPM667" s="91"/>
      <c r="FPN667" s="91"/>
      <c r="FPO667" s="91"/>
      <c r="FPP667" s="91"/>
      <c r="FPQ667" s="91"/>
      <c r="FPR667" s="91"/>
      <c r="FPS667" s="91"/>
      <c r="FPT667" s="91"/>
      <c r="FPU667" s="91"/>
      <c r="FPV667" s="91"/>
      <c r="FPW667" s="91"/>
      <c r="FPX667" s="91"/>
      <c r="FPY667" s="91"/>
      <c r="FPZ667" s="91"/>
      <c r="FQA667" s="91"/>
      <c r="FQB667" s="91"/>
      <c r="FQC667" s="91"/>
      <c r="FQD667" s="91"/>
      <c r="FQE667" s="91"/>
      <c r="FQF667" s="91"/>
      <c r="FQG667" s="91"/>
      <c r="FQH667" s="91"/>
      <c r="FQI667" s="91"/>
      <c r="FQJ667" s="91"/>
      <c r="FQK667" s="91"/>
      <c r="FQL667" s="91"/>
      <c r="FQM667" s="91"/>
      <c r="FQN667" s="91"/>
      <c r="FQO667" s="91"/>
      <c r="FQP667" s="91"/>
      <c r="FQQ667" s="91"/>
      <c r="FQR667" s="91"/>
      <c r="FQS667" s="91"/>
      <c r="FQT667" s="91"/>
      <c r="FQU667" s="91"/>
      <c r="FQV667" s="91"/>
      <c r="FQW667" s="91"/>
      <c r="FQX667" s="91"/>
      <c r="FQY667" s="91"/>
      <c r="FQZ667" s="91"/>
      <c r="FRA667" s="91"/>
      <c r="FRB667" s="91"/>
      <c r="FRC667" s="91"/>
      <c r="FRD667" s="91"/>
      <c r="FRE667" s="91"/>
      <c r="FRF667" s="91"/>
      <c r="FRG667" s="91"/>
      <c r="FRH667" s="91"/>
      <c r="FRI667" s="91"/>
      <c r="FRJ667" s="91"/>
      <c r="FRK667" s="91"/>
      <c r="FRL667" s="91"/>
      <c r="FRM667" s="91"/>
      <c r="FRN667" s="91"/>
      <c r="FRO667" s="91"/>
      <c r="FRP667" s="91"/>
      <c r="FRQ667" s="91"/>
      <c r="FRR667" s="91"/>
      <c r="FRS667" s="91"/>
      <c r="FRT667" s="91"/>
      <c r="FRU667" s="91"/>
      <c r="FRV667" s="91"/>
      <c r="FRW667" s="91"/>
      <c r="FRX667" s="91"/>
      <c r="FRY667" s="91"/>
      <c r="FRZ667" s="91"/>
      <c r="FSA667" s="91"/>
      <c r="FSB667" s="91"/>
      <c r="FSC667" s="91"/>
      <c r="FSD667" s="91"/>
      <c r="FSE667" s="91"/>
      <c r="FSF667" s="91"/>
      <c r="FSG667" s="91"/>
      <c r="FSH667" s="91"/>
      <c r="FSI667" s="91"/>
      <c r="FSJ667" s="91"/>
      <c r="FSK667" s="91"/>
      <c r="FSL667" s="91"/>
      <c r="FSM667" s="91"/>
      <c r="FSN667" s="91"/>
      <c r="FSO667" s="91"/>
      <c r="FSP667" s="91"/>
      <c r="FSQ667" s="91"/>
      <c r="FSR667" s="91"/>
      <c r="FSS667" s="91"/>
      <c r="FST667" s="91"/>
      <c r="FSU667" s="91"/>
      <c r="FSV667" s="91"/>
      <c r="FSW667" s="91"/>
      <c r="FSX667" s="91"/>
      <c r="FSY667" s="91"/>
      <c r="FSZ667" s="91"/>
      <c r="FTA667" s="91"/>
      <c r="FTB667" s="91"/>
      <c r="FTC667" s="91"/>
      <c r="FTD667" s="91"/>
      <c r="FTE667" s="91"/>
      <c r="FTF667" s="91"/>
      <c r="FTG667" s="91"/>
      <c r="FTH667" s="91"/>
      <c r="FTI667" s="91"/>
      <c r="FTJ667" s="91"/>
      <c r="FTK667" s="91"/>
      <c r="FTL667" s="91"/>
      <c r="FTM667" s="91"/>
      <c r="FTN667" s="91"/>
      <c r="FTO667" s="91"/>
      <c r="FTP667" s="91"/>
      <c r="FTQ667" s="91"/>
      <c r="FTR667" s="91"/>
      <c r="FTS667" s="91"/>
      <c r="FTT667" s="91"/>
      <c r="FTU667" s="91"/>
      <c r="FTV667" s="91"/>
      <c r="FTW667" s="91"/>
      <c r="FTX667" s="91"/>
      <c r="FTY667" s="91"/>
      <c r="FTZ667" s="91"/>
      <c r="FUA667" s="91"/>
      <c r="FUB667" s="91"/>
      <c r="FUC667" s="91"/>
      <c r="FUD667" s="91"/>
      <c r="FUE667" s="91"/>
      <c r="FUF667" s="91"/>
      <c r="FUG667" s="91"/>
      <c r="FUH667" s="91"/>
      <c r="FUI667" s="91"/>
      <c r="FUJ667" s="91"/>
      <c r="FUK667" s="91"/>
      <c r="FUL667" s="91"/>
      <c r="FUM667" s="91"/>
      <c r="FUN667" s="91"/>
      <c r="FUO667" s="91"/>
      <c r="FUP667" s="91"/>
      <c r="FUQ667" s="91"/>
      <c r="FUR667" s="91"/>
      <c r="FUS667" s="91"/>
      <c r="FUT667" s="91"/>
      <c r="FUU667" s="91"/>
      <c r="FUV667" s="91"/>
      <c r="FUW667" s="91"/>
      <c r="FUX667" s="91"/>
      <c r="FUY667" s="91"/>
      <c r="FUZ667" s="91"/>
      <c r="FVA667" s="91"/>
      <c r="FVB667" s="91"/>
      <c r="FVC667" s="91"/>
      <c r="FVD667" s="91"/>
      <c r="FVE667" s="91"/>
      <c r="FVF667" s="91"/>
      <c r="FVG667" s="91"/>
      <c r="FVH667" s="91"/>
      <c r="FVI667" s="91"/>
      <c r="FVJ667" s="91"/>
      <c r="FVK667" s="91"/>
      <c r="FVL667" s="91"/>
      <c r="FVM667" s="91"/>
      <c r="FVN667" s="91"/>
      <c r="FVO667" s="91"/>
      <c r="FVP667" s="91"/>
      <c r="FVQ667" s="91"/>
      <c r="FVR667" s="91"/>
      <c r="FVS667" s="91"/>
      <c r="FVT667" s="91"/>
      <c r="FVU667" s="91"/>
      <c r="FVV667" s="91"/>
      <c r="FVW667" s="91"/>
      <c r="FVX667" s="91"/>
      <c r="FVY667" s="91"/>
      <c r="FVZ667" s="91"/>
      <c r="FWA667" s="91"/>
      <c r="FWB667" s="91"/>
      <c r="FWC667" s="91"/>
      <c r="FWD667" s="91"/>
      <c r="FWE667" s="91"/>
      <c r="FWF667" s="91"/>
      <c r="FWG667" s="91"/>
      <c r="FWH667" s="91"/>
      <c r="FWI667" s="91"/>
      <c r="FWJ667" s="91"/>
      <c r="FWK667" s="91"/>
      <c r="FWL667" s="91"/>
      <c r="FWM667" s="91"/>
      <c r="FWN667" s="91"/>
      <c r="FWO667" s="91"/>
      <c r="FWP667" s="91"/>
      <c r="FWQ667" s="91"/>
      <c r="FWR667" s="91"/>
      <c r="FWS667" s="91"/>
      <c r="FWT667" s="91"/>
      <c r="FWU667" s="91"/>
      <c r="FWV667" s="91"/>
      <c r="FWW667" s="91"/>
      <c r="FWX667" s="91"/>
      <c r="FWY667" s="91"/>
      <c r="FWZ667" s="91"/>
      <c r="FXA667" s="91"/>
      <c r="FXB667" s="91"/>
      <c r="FXC667" s="91"/>
      <c r="FXD667" s="91"/>
      <c r="FXE667" s="91"/>
      <c r="FXF667" s="91"/>
      <c r="FXG667" s="91"/>
      <c r="FXH667" s="91"/>
      <c r="FXI667" s="91"/>
      <c r="FXJ667" s="91"/>
      <c r="FXK667" s="91"/>
      <c r="FXL667" s="91"/>
      <c r="FXM667" s="91"/>
      <c r="FXN667" s="91"/>
      <c r="FXO667" s="91"/>
      <c r="FXP667" s="91"/>
      <c r="FXQ667" s="91"/>
      <c r="FXR667" s="91"/>
      <c r="FXS667" s="91"/>
      <c r="FXT667" s="91"/>
      <c r="FXU667" s="91"/>
      <c r="FXV667" s="91"/>
      <c r="FXW667" s="91"/>
      <c r="FXX667" s="91"/>
      <c r="FXY667" s="91"/>
      <c r="FXZ667" s="91"/>
      <c r="FYA667" s="91"/>
      <c r="FYB667" s="91"/>
      <c r="FYC667" s="91"/>
      <c r="FYD667" s="91"/>
      <c r="FYE667" s="91"/>
      <c r="FYF667" s="91"/>
      <c r="FYG667" s="91"/>
      <c r="FYH667" s="91"/>
      <c r="FYI667" s="91"/>
      <c r="FYJ667" s="91"/>
      <c r="FYK667" s="91"/>
      <c r="FYL667" s="91"/>
      <c r="FYM667" s="91"/>
      <c r="FYN667" s="91"/>
      <c r="FYO667" s="91"/>
      <c r="FYP667" s="91"/>
      <c r="FYQ667" s="91"/>
      <c r="FYR667" s="91"/>
      <c r="FYS667" s="91"/>
      <c r="FYT667" s="91"/>
      <c r="FYU667" s="91"/>
      <c r="FYV667" s="91"/>
      <c r="FYW667" s="91"/>
      <c r="FYX667" s="91"/>
      <c r="FYY667" s="91"/>
      <c r="FYZ667" s="91"/>
      <c r="FZA667" s="91"/>
      <c r="FZB667" s="91"/>
      <c r="FZC667" s="91"/>
      <c r="FZD667" s="91"/>
      <c r="FZE667" s="91"/>
      <c r="FZF667" s="91"/>
      <c r="FZG667" s="91"/>
      <c r="FZH667" s="91"/>
      <c r="FZI667" s="91"/>
      <c r="FZJ667" s="91"/>
      <c r="FZK667" s="91"/>
      <c r="FZL667" s="91"/>
      <c r="FZM667" s="91"/>
      <c r="FZN667" s="91"/>
      <c r="FZO667" s="91"/>
      <c r="FZP667" s="91"/>
      <c r="FZQ667" s="91"/>
      <c r="FZR667" s="91"/>
      <c r="FZS667" s="91"/>
      <c r="FZT667" s="91"/>
      <c r="FZU667" s="91"/>
      <c r="FZV667" s="91"/>
      <c r="FZW667" s="91"/>
      <c r="FZX667" s="91"/>
      <c r="FZY667" s="91"/>
      <c r="FZZ667" s="91"/>
      <c r="GAA667" s="91"/>
      <c r="GAB667" s="91"/>
      <c r="GAC667" s="91"/>
      <c r="GAD667" s="91"/>
      <c r="GAE667" s="91"/>
      <c r="GAF667" s="91"/>
      <c r="GAG667" s="91"/>
      <c r="GAH667" s="91"/>
      <c r="GAI667" s="91"/>
      <c r="GAJ667" s="91"/>
      <c r="GAK667" s="91"/>
      <c r="GAL667" s="91"/>
      <c r="GAM667" s="91"/>
      <c r="GAN667" s="91"/>
      <c r="GAO667" s="91"/>
      <c r="GAP667" s="91"/>
      <c r="GAQ667" s="91"/>
      <c r="GAR667" s="91"/>
      <c r="GAS667" s="91"/>
      <c r="GAT667" s="91"/>
      <c r="GAU667" s="91"/>
      <c r="GAV667" s="91"/>
      <c r="GAW667" s="91"/>
      <c r="GAX667" s="91"/>
      <c r="GAY667" s="91"/>
      <c r="GAZ667" s="91"/>
      <c r="GBA667" s="91"/>
      <c r="GBB667" s="91"/>
      <c r="GBC667" s="91"/>
      <c r="GBD667" s="91"/>
      <c r="GBE667" s="91"/>
      <c r="GBF667" s="91"/>
      <c r="GBG667" s="91"/>
      <c r="GBH667" s="91"/>
      <c r="GBI667" s="91"/>
      <c r="GBJ667" s="91"/>
      <c r="GBK667" s="91"/>
      <c r="GBL667" s="91"/>
      <c r="GBM667" s="91"/>
      <c r="GBN667" s="91"/>
      <c r="GBO667" s="91"/>
      <c r="GBP667" s="91"/>
      <c r="GBQ667" s="91"/>
      <c r="GBR667" s="91"/>
      <c r="GBS667" s="91"/>
      <c r="GBT667" s="91"/>
      <c r="GBU667" s="91"/>
      <c r="GBV667" s="91"/>
      <c r="GBW667" s="91"/>
      <c r="GBX667" s="91"/>
      <c r="GBY667" s="91"/>
      <c r="GBZ667" s="91"/>
      <c r="GCA667" s="91"/>
      <c r="GCB667" s="91"/>
      <c r="GCC667" s="91"/>
      <c r="GCD667" s="91"/>
      <c r="GCE667" s="91"/>
      <c r="GCF667" s="91"/>
      <c r="GCG667" s="91"/>
      <c r="GCH667" s="91"/>
      <c r="GCI667" s="91"/>
      <c r="GCJ667" s="91"/>
      <c r="GCK667" s="91"/>
      <c r="GCL667" s="91"/>
      <c r="GCM667" s="91"/>
      <c r="GCN667" s="91"/>
      <c r="GCO667" s="91"/>
      <c r="GCP667" s="91"/>
      <c r="GCQ667" s="91"/>
      <c r="GCR667" s="91"/>
      <c r="GCS667" s="91"/>
      <c r="GCT667" s="91"/>
      <c r="GCU667" s="91"/>
      <c r="GCV667" s="91"/>
      <c r="GCW667" s="91"/>
      <c r="GCX667" s="91"/>
      <c r="GCY667" s="91"/>
      <c r="GCZ667" s="91"/>
      <c r="GDA667" s="91"/>
      <c r="GDB667" s="91"/>
      <c r="GDC667" s="91"/>
      <c r="GDD667" s="91"/>
      <c r="GDE667" s="91"/>
      <c r="GDF667" s="91"/>
      <c r="GDG667" s="91"/>
      <c r="GDH667" s="91"/>
      <c r="GDI667" s="91"/>
      <c r="GDJ667" s="91"/>
      <c r="GDK667" s="91"/>
      <c r="GDL667" s="91"/>
      <c r="GDM667" s="91"/>
      <c r="GDN667" s="91"/>
      <c r="GDO667" s="91"/>
      <c r="GDP667" s="91"/>
      <c r="GDQ667" s="91"/>
      <c r="GDR667" s="91"/>
      <c r="GDS667" s="91"/>
      <c r="GDT667" s="91"/>
      <c r="GDU667" s="91"/>
      <c r="GDV667" s="91"/>
      <c r="GDW667" s="91"/>
      <c r="GDX667" s="91"/>
      <c r="GDY667" s="91"/>
      <c r="GDZ667" s="91"/>
      <c r="GEA667" s="91"/>
      <c r="GEB667" s="91"/>
      <c r="GEC667" s="91"/>
      <c r="GED667" s="91"/>
      <c r="GEE667" s="91"/>
      <c r="GEF667" s="91"/>
      <c r="GEG667" s="91"/>
      <c r="GEH667" s="91"/>
      <c r="GEI667" s="91"/>
      <c r="GEJ667" s="91"/>
      <c r="GEK667" s="91"/>
      <c r="GEL667" s="91"/>
      <c r="GEM667" s="91"/>
      <c r="GEN667" s="91"/>
      <c r="GEO667" s="91"/>
      <c r="GEP667" s="91"/>
      <c r="GEQ667" s="91"/>
      <c r="GER667" s="91"/>
      <c r="GES667" s="91"/>
      <c r="GET667" s="91"/>
      <c r="GEU667" s="91"/>
      <c r="GEV667" s="91"/>
      <c r="GEW667" s="91"/>
      <c r="GEX667" s="91"/>
      <c r="GEY667" s="91"/>
      <c r="GEZ667" s="91"/>
      <c r="GFA667" s="91"/>
      <c r="GFB667" s="91"/>
      <c r="GFC667" s="91"/>
      <c r="GFD667" s="91"/>
      <c r="GFE667" s="91"/>
      <c r="GFF667" s="91"/>
      <c r="GFG667" s="91"/>
      <c r="GFH667" s="91"/>
      <c r="GFI667" s="91"/>
      <c r="GFJ667" s="91"/>
      <c r="GFK667" s="91"/>
      <c r="GFL667" s="91"/>
      <c r="GFM667" s="91"/>
      <c r="GFN667" s="91"/>
      <c r="GFO667" s="91"/>
      <c r="GFP667" s="91"/>
      <c r="GFQ667" s="91"/>
      <c r="GFR667" s="91"/>
      <c r="GFS667" s="91"/>
      <c r="GFT667" s="91"/>
      <c r="GFU667" s="91"/>
      <c r="GFV667" s="91"/>
      <c r="GFW667" s="91"/>
      <c r="GFX667" s="91"/>
      <c r="GFY667" s="91"/>
      <c r="GFZ667" s="91"/>
      <c r="GGA667" s="91"/>
      <c r="GGB667" s="91"/>
      <c r="GGC667" s="91"/>
      <c r="GGD667" s="91"/>
      <c r="GGE667" s="91"/>
      <c r="GGF667" s="91"/>
      <c r="GGG667" s="91"/>
      <c r="GGH667" s="91"/>
      <c r="GGI667" s="91"/>
      <c r="GGJ667" s="91"/>
      <c r="GGK667" s="91"/>
      <c r="GGL667" s="91"/>
      <c r="GGM667" s="91"/>
      <c r="GGN667" s="91"/>
      <c r="GGO667" s="91"/>
      <c r="GGP667" s="91"/>
      <c r="GGQ667" s="91"/>
      <c r="GGR667" s="91"/>
      <c r="GGS667" s="91"/>
      <c r="GGT667" s="91"/>
      <c r="GGU667" s="91"/>
      <c r="GGV667" s="91"/>
      <c r="GGW667" s="91"/>
      <c r="GGX667" s="91"/>
      <c r="GGY667" s="91"/>
      <c r="GGZ667" s="91"/>
      <c r="GHA667" s="91"/>
      <c r="GHB667" s="91"/>
      <c r="GHC667" s="91"/>
      <c r="GHD667" s="91"/>
      <c r="GHE667" s="91"/>
      <c r="GHF667" s="91"/>
      <c r="GHG667" s="91"/>
      <c r="GHH667" s="91"/>
      <c r="GHI667" s="91"/>
      <c r="GHJ667" s="91"/>
      <c r="GHK667" s="91"/>
      <c r="GHL667" s="91"/>
      <c r="GHM667" s="91"/>
      <c r="GHN667" s="91"/>
      <c r="GHO667" s="91"/>
      <c r="GHP667" s="91"/>
      <c r="GHQ667" s="91"/>
      <c r="GHR667" s="91"/>
      <c r="GHS667" s="91"/>
      <c r="GHT667" s="91"/>
      <c r="GHU667" s="91"/>
      <c r="GHV667" s="91"/>
      <c r="GHW667" s="91"/>
      <c r="GHX667" s="91"/>
      <c r="GHY667" s="91"/>
      <c r="GHZ667" s="91"/>
      <c r="GIA667" s="91"/>
      <c r="GIB667" s="91"/>
      <c r="GIC667" s="91"/>
      <c r="GID667" s="91"/>
      <c r="GIE667" s="91"/>
      <c r="GIF667" s="91"/>
      <c r="GIG667" s="91"/>
      <c r="GIH667" s="91"/>
      <c r="GII667" s="91"/>
      <c r="GIJ667" s="91"/>
      <c r="GIK667" s="91"/>
      <c r="GIL667" s="91"/>
      <c r="GIM667" s="91"/>
      <c r="GIN667" s="91"/>
      <c r="GIO667" s="91"/>
      <c r="GIP667" s="91"/>
      <c r="GIQ667" s="91"/>
      <c r="GIR667" s="91"/>
      <c r="GIS667" s="91"/>
      <c r="GIT667" s="91"/>
      <c r="GIU667" s="91"/>
      <c r="GIV667" s="91"/>
      <c r="GIW667" s="91"/>
      <c r="GIX667" s="91"/>
      <c r="GIY667" s="91"/>
      <c r="GIZ667" s="91"/>
      <c r="GJA667" s="91"/>
      <c r="GJB667" s="91"/>
      <c r="GJC667" s="91"/>
      <c r="GJD667" s="91"/>
      <c r="GJE667" s="91"/>
      <c r="GJF667" s="91"/>
      <c r="GJG667" s="91"/>
      <c r="GJH667" s="91"/>
      <c r="GJI667" s="91"/>
      <c r="GJJ667" s="91"/>
      <c r="GJK667" s="91"/>
      <c r="GJL667" s="91"/>
      <c r="GJM667" s="91"/>
      <c r="GJN667" s="91"/>
      <c r="GJO667" s="91"/>
      <c r="GJP667" s="91"/>
      <c r="GJQ667" s="91"/>
      <c r="GJR667" s="91"/>
      <c r="GJS667" s="91"/>
      <c r="GJT667" s="91"/>
      <c r="GJU667" s="91"/>
      <c r="GJV667" s="91"/>
      <c r="GJW667" s="91"/>
      <c r="GJX667" s="91"/>
      <c r="GJY667" s="91"/>
      <c r="GJZ667" s="91"/>
      <c r="GKA667" s="91"/>
      <c r="GKB667" s="91"/>
      <c r="GKC667" s="91"/>
      <c r="GKD667" s="91"/>
      <c r="GKE667" s="91"/>
      <c r="GKF667" s="91"/>
      <c r="GKG667" s="91"/>
      <c r="GKH667" s="91"/>
      <c r="GKI667" s="91"/>
      <c r="GKJ667" s="91"/>
      <c r="GKK667" s="91"/>
      <c r="GKL667" s="91"/>
      <c r="GKM667" s="91"/>
      <c r="GKN667" s="91"/>
      <c r="GKO667" s="91"/>
      <c r="GKP667" s="91"/>
      <c r="GKQ667" s="91"/>
      <c r="GKR667" s="91"/>
      <c r="GKS667" s="91"/>
      <c r="GKT667" s="91"/>
      <c r="GKU667" s="91"/>
      <c r="GKV667" s="91"/>
      <c r="GKW667" s="91"/>
      <c r="GKX667" s="91"/>
      <c r="GKY667" s="91"/>
      <c r="GKZ667" s="91"/>
      <c r="GLA667" s="91"/>
      <c r="GLB667" s="91"/>
      <c r="GLC667" s="91"/>
      <c r="GLD667" s="91"/>
      <c r="GLE667" s="91"/>
      <c r="GLF667" s="91"/>
      <c r="GLG667" s="91"/>
      <c r="GLH667" s="91"/>
      <c r="GLI667" s="91"/>
      <c r="GLJ667" s="91"/>
      <c r="GLK667" s="91"/>
      <c r="GLL667" s="91"/>
      <c r="GLM667" s="91"/>
      <c r="GLN667" s="91"/>
      <c r="GLO667" s="91"/>
      <c r="GLP667" s="91"/>
      <c r="GLQ667" s="91"/>
      <c r="GLR667" s="91"/>
      <c r="GLS667" s="91"/>
      <c r="GLT667" s="91"/>
      <c r="GLU667" s="91"/>
      <c r="GLV667" s="91"/>
      <c r="GLW667" s="91"/>
      <c r="GLX667" s="91"/>
      <c r="GLY667" s="91"/>
      <c r="GLZ667" s="91"/>
      <c r="GMA667" s="91"/>
      <c r="GMB667" s="91"/>
      <c r="GMC667" s="91"/>
      <c r="GMD667" s="91"/>
      <c r="GME667" s="91"/>
      <c r="GMF667" s="91"/>
      <c r="GMG667" s="91"/>
      <c r="GMH667" s="91"/>
      <c r="GMI667" s="91"/>
      <c r="GMJ667" s="91"/>
      <c r="GMK667" s="91"/>
      <c r="GML667" s="91"/>
      <c r="GMM667" s="91"/>
      <c r="GMN667" s="91"/>
      <c r="GMO667" s="91"/>
      <c r="GMP667" s="91"/>
      <c r="GMQ667" s="91"/>
      <c r="GMR667" s="91"/>
      <c r="GMS667" s="91"/>
      <c r="GMT667" s="91"/>
      <c r="GMU667" s="91"/>
      <c r="GMV667" s="91"/>
      <c r="GMW667" s="91"/>
      <c r="GMX667" s="91"/>
      <c r="GMY667" s="91"/>
      <c r="GMZ667" s="91"/>
      <c r="GNA667" s="91"/>
      <c r="GNB667" s="91"/>
      <c r="GNC667" s="91"/>
      <c r="GND667" s="91"/>
      <c r="GNE667" s="91"/>
      <c r="GNF667" s="91"/>
      <c r="GNG667" s="91"/>
      <c r="GNH667" s="91"/>
      <c r="GNI667" s="91"/>
      <c r="GNJ667" s="91"/>
      <c r="GNK667" s="91"/>
      <c r="GNL667" s="91"/>
      <c r="GNM667" s="91"/>
      <c r="GNN667" s="91"/>
      <c r="GNO667" s="91"/>
      <c r="GNP667" s="91"/>
      <c r="GNQ667" s="91"/>
      <c r="GNR667" s="91"/>
      <c r="GNS667" s="91"/>
      <c r="GNT667" s="91"/>
      <c r="GNU667" s="91"/>
      <c r="GNV667" s="91"/>
      <c r="GNW667" s="91"/>
      <c r="GNX667" s="91"/>
      <c r="GNY667" s="91"/>
      <c r="GNZ667" s="91"/>
      <c r="GOA667" s="91"/>
      <c r="GOB667" s="91"/>
      <c r="GOC667" s="91"/>
      <c r="GOD667" s="91"/>
      <c r="GOE667" s="91"/>
      <c r="GOF667" s="91"/>
      <c r="GOG667" s="91"/>
      <c r="GOH667" s="91"/>
      <c r="GOI667" s="91"/>
      <c r="GOJ667" s="91"/>
      <c r="GOK667" s="91"/>
      <c r="GOL667" s="91"/>
      <c r="GOM667" s="91"/>
      <c r="GON667" s="91"/>
      <c r="GOO667" s="91"/>
      <c r="GOP667" s="91"/>
      <c r="GOQ667" s="91"/>
      <c r="GOR667" s="91"/>
      <c r="GOS667" s="91"/>
      <c r="GOT667" s="91"/>
      <c r="GOU667" s="91"/>
      <c r="GOV667" s="91"/>
      <c r="GOW667" s="91"/>
      <c r="GOX667" s="91"/>
      <c r="GOY667" s="91"/>
      <c r="GOZ667" s="91"/>
      <c r="GPA667" s="91"/>
      <c r="GPB667" s="91"/>
      <c r="GPC667" s="91"/>
      <c r="GPD667" s="91"/>
      <c r="GPE667" s="91"/>
      <c r="GPF667" s="91"/>
      <c r="GPG667" s="91"/>
      <c r="GPH667" s="91"/>
      <c r="GPI667" s="91"/>
      <c r="GPJ667" s="91"/>
      <c r="GPK667" s="91"/>
      <c r="GPL667" s="91"/>
      <c r="GPM667" s="91"/>
      <c r="GPN667" s="91"/>
      <c r="GPO667" s="91"/>
      <c r="GPP667" s="91"/>
      <c r="GPQ667" s="91"/>
      <c r="GPR667" s="91"/>
      <c r="GPS667" s="91"/>
      <c r="GPT667" s="91"/>
      <c r="GPU667" s="91"/>
      <c r="GPV667" s="91"/>
      <c r="GPW667" s="91"/>
      <c r="GPX667" s="91"/>
      <c r="GPY667" s="91"/>
      <c r="GPZ667" s="91"/>
      <c r="GQA667" s="91"/>
      <c r="GQB667" s="91"/>
      <c r="GQC667" s="91"/>
      <c r="GQD667" s="91"/>
      <c r="GQE667" s="91"/>
      <c r="GQF667" s="91"/>
      <c r="GQG667" s="91"/>
      <c r="GQH667" s="91"/>
      <c r="GQI667" s="91"/>
      <c r="GQJ667" s="91"/>
      <c r="GQK667" s="91"/>
      <c r="GQL667" s="91"/>
      <c r="GQM667" s="91"/>
      <c r="GQN667" s="91"/>
      <c r="GQO667" s="91"/>
      <c r="GQP667" s="91"/>
      <c r="GQQ667" s="91"/>
      <c r="GQR667" s="91"/>
      <c r="GQS667" s="91"/>
      <c r="GQT667" s="91"/>
      <c r="GQU667" s="91"/>
      <c r="GQV667" s="91"/>
      <c r="GQW667" s="91"/>
      <c r="GQX667" s="91"/>
      <c r="GQY667" s="91"/>
      <c r="GQZ667" s="91"/>
      <c r="GRA667" s="91"/>
      <c r="GRB667" s="91"/>
      <c r="GRC667" s="91"/>
      <c r="GRD667" s="91"/>
      <c r="GRE667" s="91"/>
      <c r="GRF667" s="91"/>
      <c r="GRG667" s="91"/>
      <c r="GRH667" s="91"/>
      <c r="GRI667" s="91"/>
      <c r="GRJ667" s="91"/>
      <c r="GRK667" s="91"/>
      <c r="GRL667" s="91"/>
      <c r="GRM667" s="91"/>
      <c r="GRN667" s="91"/>
      <c r="GRO667" s="91"/>
      <c r="GRP667" s="91"/>
      <c r="GRQ667" s="91"/>
      <c r="GRR667" s="91"/>
      <c r="GRS667" s="91"/>
      <c r="GRT667" s="91"/>
      <c r="GRU667" s="91"/>
      <c r="GRV667" s="91"/>
      <c r="GRW667" s="91"/>
      <c r="GRX667" s="91"/>
      <c r="GRY667" s="91"/>
      <c r="GRZ667" s="91"/>
      <c r="GSA667" s="91"/>
      <c r="GSB667" s="91"/>
      <c r="GSC667" s="91"/>
      <c r="GSD667" s="91"/>
      <c r="GSE667" s="91"/>
      <c r="GSF667" s="91"/>
      <c r="GSG667" s="91"/>
      <c r="GSH667" s="91"/>
      <c r="GSI667" s="91"/>
      <c r="GSJ667" s="91"/>
      <c r="GSK667" s="91"/>
      <c r="GSL667" s="91"/>
      <c r="GSM667" s="91"/>
      <c r="GSN667" s="91"/>
      <c r="GSO667" s="91"/>
      <c r="GSP667" s="91"/>
      <c r="GSQ667" s="91"/>
      <c r="GSR667" s="91"/>
      <c r="GSS667" s="91"/>
      <c r="GST667" s="91"/>
      <c r="GSU667" s="91"/>
      <c r="GSV667" s="91"/>
      <c r="GSW667" s="91"/>
      <c r="GSX667" s="91"/>
      <c r="GSY667" s="91"/>
      <c r="GSZ667" s="91"/>
      <c r="GTA667" s="91"/>
      <c r="GTB667" s="91"/>
      <c r="GTC667" s="91"/>
      <c r="GTD667" s="91"/>
      <c r="GTE667" s="91"/>
      <c r="GTF667" s="91"/>
      <c r="GTG667" s="91"/>
      <c r="GTH667" s="91"/>
      <c r="GTI667" s="91"/>
      <c r="GTJ667" s="91"/>
      <c r="GTK667" s="91"/>
      <c r="GTL667" s="91"/>
      <c r="GTM667" s="91"/>
      <c r="GTN667" s="91"/>
      <c r="GTO667" s="91"/>
      <c r="GTP667" s="91"/>
      <c r="GTQ667" s="91"/>
      <c r="GTR667" s="91"/>
      <c r="GTS667" s="91"/>
      <c r="GTT667" s="91"/>
      <c r="GTU667" s="91"/>
      <c r="GTV667" s="91"/>
      <c r="GTW667" s="91"/>
      <c r="GTX667" s="91"/>
      <c r="GTY667" s="91"/>
      <c r="GTZ667" s="91"/>
      <c r="GUA667" s="91"/>
      <c r="GUB667" s="91"/>
      <c r="GUC667" s="91"/>
      <c r="GUD667" s="91"/>
      <c r="GUE667" s="91"/>
      <c r="GUF667" s="91"/>
      <c r="GUG667" s="91"/>
      <c r="GUH667" s="91"/>
      <c r="GUI667" s="91"/>
      <c r="GUJ667" s="91"/>
      <c r="GUK667" s="91"/>
      <c r="GUL667" s="91"/>
      <c r="GUM667" s="91"/>
      <c r="GUN667" s="91"/>
      <c r="GUO667" s="91"/>
      <c r="GUP667" s="91"/>
      <c r="GUQ667" s="91"/>
      <c r="GUR667" s="91"/>
      <c r="GUS667" s="91"/>
      <c r="GUT667" s="91"/>
      <c r="GUU667" s="91"/>
      <c r="GUV667" s="91"/>
      <c r="GUW667" s="91"/>
      <c r="GUX667" s="91"/>
      <c r="GUY667" s="91"/>
      <c r="GUZ667" s="91"/>
      <c r="GVA667" s="91"/>
      <c r="GVB667" s="91"/>
      <c r="GVC667" s="91"/>
      <c r="GVD667" s="91"/>
      <c r="GVE667" s="91"/>
      <c r="GVF667" s="91"/>
      <c r="GVG667" s="91"/>
      <c r="GVH667" s="91"/>
      <c r="GVI667" s="91"/>
      <c r="GVJ667" s="91"/>
      <c r="GVK667" s="91"/>
      <c r="GVL667" s="91"/>
      <c r="GVM667" s="91"/>
      <c r="GVN667" s="91"/>
      <c r="GVO667" s="91"/>
      <c r="GVP667" s="91"/>
      <c r="GVQ667" s="91"/>
      <c r="GVR667" s="91"/>
      <c r="GVS667" s="91"/>
      <c r="GVT667" s="91"/>
      <c r="GVU667" s="91"/>
      <c r="GVV667" s="91"/>
      <c r="GVW667" s="91"/>
      <c r="GVX667" s="91"/>
      <c r="GVY667" s="91"/>
      <c r="GVZ667" s="91"/>
      <c r="GWA667" s="91"/>
      <c r="GWB667" s="91"/>
      <c r="GWC667" s="91"/>
      <c r="GWD667" s="91"/>
      <c r="GWE667" s="91"/>
      <c r="GWF667" s="91"/>
      <c r="GWG667" s="91"/>
      <c r="GWH667" s="91"/>
      <c r="GWI667" s="91"/>
      <c r="GWJ667" s="91"/>
      <c r="GWK667" s="91"/>
      <c r="GWL667" s="91"/>
      <c r="GWM667" s="91"/>
      <c r="GWN667" s="91"/>
      <c r="GWO667" s="91"/>
      <c r="GWP667" s="91"/>
      <c r="GWQ667" s="91"/>
      <c r="GWR667" s="91"/>
      <c r="GWS667" s="91"/>
      <c r="GWT667" s="91"/>
      <c r="GWU667" s="91"/>
      <c r="GWV667" s="91"/>
      <c r="GWW667" s="91"/>
      <c r="GWX667" s="91"/>
      <c r="GWY667" s="91"/>
      <c r="GWZ667" s="91"/>
      <c r="GXA667" s="91"/>
      <c r="GXB667" s="91"/>
      <c r="GXC667" s="91"/>
      <c r="GXD667" s="91"/>
      <c r="GXE667" s="91"/>
      <c r="GXF667" s="91"/>
      <c r="GXG667" s="91"/>
      <c r="GXH667" s="91"/>
      <c r="GXI667" s="91"/>
      <c r="GXJ667" s="91"/>
      <c r="GXK667" s="91"/>
      <c r="GXL667" s="91"/>
      <c r="GXM667" s="91"/>
      <c r="GXN667" s="91"/>
      <c r="GXO667" s="91"/>
      <c r="GXP667" s="91"/>
      <c r="GXQ667" s="91"/>
      <c r="GXR667" s="91"/>
      <c r="GXS667" s="91"/>
      <c r="GXT667" s="91"/>
      <c r="GXU667" s="91"/>
      <c r="GXV667" s="91"/>
      <c r="GXW667" s="91"/>
      <c r="GXX667" s="91"/>
      <c r="GXY667" s="91"/>
      <c r="GXZ667" s="91"/>
      <c r="GYA667" s="91"/>
      <c r="GYB667" s="91"/>
      <c r="GYC667" s="91"/>
      <c r="GYD667" s="91"/>
      <c r="GYE667" s="91"/>
      <c r="GYF667" s="91"/>
      <c r="GYG667" s="91"/>
      <c r="GYH667" s="91"/>
      <c r="GYI667" s="91"/>
      <c r="GYJ667" s="91"/>
      <c r="GYK667" s="91"/>
      <c r="GYL667" s="91"/>
      <c r="GYM667" s="91"/>
      <c r="GYN667" s="91"/>
      <c r="GYO667" s="91"/>
      <c r="GYP667" s="91"/>
      <c r="GYQ667" s="91"/>
      <c r="GYR667" s="91"/>
      <c r="GYS667" s="91"/>
      <c r="GYT667" s="91"/>
      <c r="GYU667" s="91"/>
      <c r="GYV667" s="91"/>
      <c r="GYW667" s="91"/>
      <c r="GYX667" s="91"/>
      <c r="GYY667" s="91"/>
      <c r="GYZ667" s="91"/>
      <c r="GZA667" s="91"/>
      <c r="GZB667" s="91"/>
      <c r="GZC667" s="91"/>
      <c r="GZD667" s="91"/>
      <c r="GZE667" s="91"/>
      <c r="GZF667" s="91"/>
      <c r="GZG667" s="91"/>
      <c r="GZH667" s="91"/>
      <c r="GZI667" s="91"/>
      <c r="GZJ667" s="91"/>
      <c r="GZK667" s="91"/>
      <c r="GZL667" s="91"/>
      <c r="GZM667" s="91"/>
      <c r="GZN667" s="91"/>
      <c r="GZO667" s="91"/>
      <c r="GZP667" s="91"/>
      <c r="GZQ667" s="91"/>
      <c r="GZR667" s="91"/>
      <c r="GZS667" s="91"/>
      <c r="GZT667" s="91"/>
      <c r="GZU667" s="91"/>
      <c r="GZV667" s="91"/>
      <c r="GZW667" s="91"/>
      <c r="GZX667" s="91"/>
      <c r="GZY667" s="91"/>
      <c r="GZZ667" s="91"/>
      <c r="HAA667" s="91"/>
      <c r="HAB667" s="91"/>
      <c r="HAC667" s="91"/>
      <c r="HAD667" s="91"/>
      <c r="HAE667" s="91"/>
      <c r="HAF667" s="91"/>
      <c r="HAG667" s="91"/>
      <c r="HAH667" s="91"/>
      <c r="HAI667" s="91"/>
      <c r="HAJ667" s="91"/>
      <c r="HAK667" s="91"/>
      <c r="HAL667" s="91"/>
      <c r="HAM667" s="91"/>
      <c r="HAN667" s="91"/>
      <c r="HAO667" s="91"/>
      <c r="HAP667" s="91"/>
      <c r="HAQ667" s="91"/>
      <c r="HAR667" s="91"/>
      <c r="HAS667" s="91"/>
      <c r="HAT667" s="91"/>
      <c r="HAU667" s="91"/>
      <c r="HAV667" s="91"/>
      <c r="HAW667" s="91"/>
      <c r="HAX667" s="91"/>
      <c r="HAY667" s="91"/>
      <c r="HAZ667" s="91"/>
      <c r="HBA667" s="91"/>
      <c r="HBB667" s="91"/>
      <c r="HBC667" s="91"/>
      <c r="HBD667" s="91"/>
      <c r="HBE667" s="91"/>
      <c r="HBF667" s="91"/>
      <c r="HBG667" s="91"/>
      <c r="HBH667" s="91"/>
      <c r="HBI667" s="91"/>
      <c r="HBJ667" s="91"/>
      <c r="HBK667" s="91"/>
      <c r="HBL667" s="91"/>
      <c r="HBM667" s="91"/>
      <c r="HBN667" s="91"/>
      <c r="HBO667" s="91"/>
      <c r="HBP667" s="91"/>
      <c r="HBQ667" s="91"/>
      <c r="HBR667" s="91"/>
      <c r="HBS667" s="91"/>
      <c r="HBT667" s="91"/>
      <c r="HBU667" s="91"/>
      <c r="HBV667" s="91"/>
      <c r="HBW667" s="91"/>
      <c r="HBX667" s="91"/>
      <c r="HBY667" s="91"/>
      <c r="HBZ667" s="91"/>
      <c r="HCA667" s="91"/>
      <c r="HCB667" s="91"/>
      <c r="HCC667" s="91"/>
      <c r="HCD667" s="91"/>
      <c r="HCE667" s="91"/>
      <c r="HCF667" s="91"/>
      <c r="HCG667" s="91"/>
      <c r="HCH667" s="91"/>
      <c r="HCI667" s="91"/>
      <c r="HCJ667" s="91"/>
      <c r="HCK667" s="91"/>
      <c r="HCL667" s="91"/>
      <c r="HCM667" s="91"/>
      <c r="HCN667" s="91"/>
      <c r="HCO667" s="91"/>
      <c r="HCP667" s="91"/>
      <c r="HCQ667" s="91"/>
      <c r="HCR667" s="91"/>
      <c r="HCS667" s="91"/>
      <c r="HCT667" s="91"/>
      <c r="HCU667" s="91"/>
      <c r="HCV667" s="91"/>
      <c r="HCW667" s="91"/>
      <c r="HCX667" s="91"/>
      <c r="HCY667" s="91"/>
      <c r="HCZ667" s="91"/>
      <c r="HDA667" s="91"/>
      <c r="HDB667" s="91"/>
      <c r="HDC667" s="91"/>
      <c r="HDD667" s="91"/>
      <c r="HDE667" s="91"/>
      <c r="HDF667" s="91"/>
      <c r="HDG667" s="91"/>
      <c r="HDH667" s="91"/>
      <c r="HDI667" s="91"/>
      <c r="HDJ667" s="91"/>
      <c r="HDK667" s="91"/>
      <c r="HDL667" s="91"/>
      <c r="HDM667" s="91"/>
      <c r="HDN667" s="91"/>
      <c r="HDO667" s="91"/>
      <c r="HDP667" s="91"/>
      <c r="HDQ667" s="91"/>
      <c r="HDR667" s="91"/>
      <c r="HDS667" s="91"/>
      <c r="HDT667" s="91"/>
      <c r="HDU667" s="91"/>
      <c r="HDV667" s="91"/>
      <c r="HDW667" s="91"/>
      <c r="HDX667" s="91"/>
      <c r="HDY667" s="91"/>
      <c r="HDZ667" s="91"/>
      <c r="HEA667" s="91"/>
      <c r="HEB667" s="91"/>
      <c r="HEC667" s="91"/>
      <c r="HED667" s="91"/>
      <c r="HEE667" s="91"/>
      <c r="HEF667" s="91"/>
      <c r="HEG667" s="91"/>
      <c r="HEH667" s="91"/>
      <c r="HEI667" s="91"/>
      <c r="HEJ667" s="91"/>
      <c r="HEK667" s="91"/>
      <c r="HEL667" s="91"/>
      <c r="HEM667" s="91"/>
      <c r="HEN667" s="91"/>
      <c r="HEO667" s="91"/>
      <c r="HEP667" s="91"/>
      <c r="HEQ667" s="91"/>
      <c r="HER667" s="91"/>
      <c r="HES667" s="91"/>
      <c r="HET667" s="91"/>
      <c r="HEU667" s="91"/>
      <c r="HEV667" s="91"/>
      <c r="HEW667" s="91"/>
      <c r="HEX667" s="91"/>
      <c r="HEY667" s="91"/>
      <c r="HEZ667" s="91"/>
      <c r="HFA667" s="91"/>
      <c r="HFB667" s="91"/>
      <c r="HFC667" s="91"/>
      <c r="HFD667" s="91"/>
      <c r="HFE667" s="91"/>
      <c r="HFF667" s="91"/>
      <c r="HFG667" s="91"/>
      <c r="HFH667" s="91"/>
      <c r="HFI667" s="91"/>
      <c r="HFJ667" s="91"/>
      <c r="HFK667" s="91"/>
      <c r="HFL667" s="91"/>
      <c r="HFM667" s="91"/>
      <c r="HFN667" s="91"/>
      <c r="HFO667" s="91"/>
      <c r="HFP667" s="91"/>
      <c r="HFQ667" s="91"/>
      <c r="HFR667" s="91"/>
      <c r="HFS667" s="91"/>
      <c r="HFT667" s="91"/>
      <c r="HFU667" s="91"/>
      <c r="HFV667" s="91"/>
      <c r="HFW667" s="91"/>
      <c r="HFX667" s="91"/>
      <c r="HFY667" s="91"/>
      <c r="HFZ667" s="91"/>
      <c r="HGA667" s="91"/>
      <c r="HGB667" s="91"/>
      <c r="HGC667" s="91"/>
      <c r="HGD667" s="91"/>
      <c r="HGE667" s="91"/>
      <c r="HGF667" s="91"/>
      <c r="HGG667" s="91"/>
      <c r="HGH667" s="91"/>
      <c r="HGI667" s="91"/>
      <c r="HGJ667" s="91"/>
      <c r="HGK667" s="91"/>
      <c r="HGL667" s="91"/>
      <c r="HGM667" s="91"/>
      <c r="HGN667" s="91"/>
      <c r="HGO667" s="91"/>
      <c r="HGP667" s="91"/>
      <c r="HGQ667" s="91"/>
      <c r="HGR667" s="91"/>
      <c r="HGS667" s="91"/>
      <c r="HGT667" s="91"/>
      <c r="HGU667" s="91"/>
      <c r="HGV667" s="91"/>
      <c r="HGW667" s="91"/>
      <c r="HGX667" s="91"/>
      <c r="HGY667" s="91"/>
      <c r="HGZ667" s="91"/>
      <c r="HHA667" s="91"/>
      <c r="HHB667" s="91"/>
      <c r="HHC667" s="91"/>
      <c r="HHD667" s="91"/>
      <c r="HHE667" s="91"/>
      <c r="HHF667" s="91"/>
      <c r="HHG667" s="91"/>
      <c r="HHH667" s="91"/>
      <c r="HHI667" s="91"/>
      <c r="HHJ667" s="91"/>
      <c r="HHK667" s="91"/>
      <c r="HHL667" s="91"/>
      <c r="HHM667" s="91"/>
      <c r="HHN667" s="91"/>
      <c r="HHO667" s="91"/>
      <c r="HHP667" s="91"/>
      <c r="HHQ667" s="91"/>
      <c r="HHR667" s="91"/>
      <c r="HHS667" s="91"/>
      <c r="HHT667" s="91"/>
      <c r="HHU667" s="91"/>
      <c r="HHV667" s="91"/>
      <c r="HHW667" s="91"/>
      <c r="HHX667" s="91"/>
      <c r="HHY667" s="91"/>
      <c r="HHZ667" s="91"/>
      <c r="HIA667" s="91"/>
      <c r="HIB667" s="91"/>
      <c r="HIC667" s="91"/>
      <c r="HID667" s="91"/>
      <c r="HIE667" s="91"/>
      <c r="HIF667" s="91"/>
      <c r="HIG667" s="91"/>
      <c r="HIH667" s="91"/>
      <c r="HII667" s="91"/>
      <c r="HIJ667" s="91"/>
      <c r="HIK667" s="91"/>
      <c r="HIL667" s="91"/>
      <c r="HIM667" s="91"/>
      <c r="HIN667" s="91"/>
      <c r="HIO667" s="91"/>
      <c r="HIP667" s="91"/>
      <c r="HIQ667" s="91"/>
      <c r="HIR667" s="91"/>
      <c r="HIS667" s="91"/>
      <c r="HIT667" s="91"/>
      <c r="HIU667" s="91"/>
      <c r="HIV667" s="91"/>
      <c r="HIW667" s="91"/>
      <c r="HIX667" s="91"/>
      <c r="HIY667" s="91"/>
      <c r="HIZ667" s="91"/>
      <c r="HJA667" s="91"/>
      <c r="HJB667" s="91"/>
      <c r="HJC667" s="91"/>
      <c r="HJD667" s="91"/>
      <c r="HJE667" s="91"/>
      <c r="HJF667" s="91"/>
      <c r="HJG667" s="91"/>
      <c r="HJH667" s="91"/>
      <c r="HJI667" s="91"/>
      <c r="HJJ667" s="91"/>
      <c r="HJK667" s="91"/>
      <c r="HJL667" s="91"/>
      <c r="HJM667" s="91"/>
      <c r="HJN667" s="91"/>
      <c r="HJO667" s="91"/>
      <c r="HJP667" s="91"/>
      <c r="HJQ667" s="91"/>
      <c r="HJR667" s="91"/>
      <c r="HJS667" s="91"/>
      <c r="HJT667" s="91"/>
      <c r="HJU667" s="91"/>
      <c r="HJV667" s="91"/>
      <c r="HJW667" s="91"/>
      <c r="HJX667" s="91"/>
      <c r="HJY667" s="91"/>
      <c r="HJZ667" s="91"/>
      <c r="HKA667" s="91"/>
      <c r="HKB667" s="91"/>
      <c r="HKC667" s="91"/>
      <c r="HKD667" s="91"/>
      <c r="HKE667" s="91"/>
      <c r="HKF667" s="91"/>
      <c r="HKG667" s="91"/>
      <c r="HKH667" s="91"/>
      <c r="HKI667" s="91"/>
      <c r="HKJ667" s="91"/>
      <c r="HKK667" s="91"/>
      <c r="HKL667" s="91"/>
      <c r="HKM667" s="91"/>
      <c r="HKN667" s="91"/>
      <c r="HKO667" s="91"/>
      <c r="HKP667" s="91"/>
      <c r="HKQ667" s="91"/>
      <c r="HKR667" s="91"/>
      <c r="HKS667" s="91"/>
      <c r="HKT667" s="91"/>
      <c r="HKU667" s="91"/>
      <c r="HKV667" s="91"/>
      <c r="HKW667" s="91"/>
      <c r="HKX667" s="91"/>
      <c r="HKY667" s="91"/>
      <c r="HKZ667" s="91"/>
      <c r="HLA667" s="91"/>
      <c r="HLB667" s="91"/>
      <c r="HLC667" s="91"/>
      <c r="HLD667" s="91"/>
      <c r="HLE667" s="91"/>
      <c r="HLF667" s="91"/>
      <c r="HLG667" s="91"/>
      <c r="HLH667" s="91"/>
      <c r="HLI667" s="91"/>
      <c r="HLJ667" s="91"/>
      <c r="HLK667" s="91"/>
      <c r="HLL667" s="91"/>
      <c r="HLM667" s="91"/>
      <c r="HLN667" s="91"/>
      <c r="HLO667" s="91"/>
      <c r="HLP667" s="91"/>
      <c r="HLQ667" s="91"/>
      <c r="HLR667" s="91"/>
      <c r="HLS667" s="91"/>
      <c r="HLT667" s="91"/>
      <c r="HLU667" s="91"/>
      <c r="HLV667" s="91"/>
      <c r="HLW667" s="91"/>
      <c r="HLX667" s="91"/>
      <c r="HLY667" s="91"/>
      <c r="HLZ667" s="91"/>
      <c r="HMA667" s="91"/>
      <c r="HMB667" s="91"/>
      <c r="HMC667" s="91"/>
      <c r="HMD667" s="91"/>
      <c r="HME667" s="91"/>
      <c r="HMF667" s="91"/>
      <c r="HMG667" s="91"/>
      <c r="HMH667" s="91"/>
      <c r="HMI667" s="91"/>
      <c r="HMJ667" s="91"/>
      <c r="HMK667" s="91"/>
      <c r="HML667" s="91"/>
      <c r="HMM667" s="91"/>
      <c r="HMN667" s="91"/>
      <c r="HMO667" s="91"/>
      <c r="HMP667" s="91"/>
      <c r="HMQ667" s="91"/>
      <c r="HMR667" s="91"/>
      <c r="HMS667" s="91"/>
      <c r="HMT667" s="91"/>
      <c r="HMU667" s="91"/>
      <c r="HMV667" s="91"/>
      <c r="HMW667" s="91"/>
      <c r="HMX667" s="91"/>
      <c r="HMY667" s="91"/>
      <c r="HMZ667" s="91"/>
      <c r="HNA667" s="91"/>
      <c r="HNB667" s="91"/>
      <c r="HNC667" s="91"/>
      <c r="HND667" s="91"/>
      <c r="HNE667" s="91"/>
      <c r="HNF667" s="91"/>
      <c r="HNG667" s="91"/>
      <c r="HNH667" s="91"/>
      <c r="HNI667" s="91"/>
      <c r="HNJ667" s="91"/>
      <c r="HNK667" s="91"/>
      <c r="HNL667" s="91"/>
      <c r="HNM667" s="91"/>
      <c r="HNN667" s="91"/>
      <c r="HNO667" s="91"/>
      <c r="HNP667" s="91"/>
      <c r="HNQ667" s="91"/>
      <c r="HNR667" s="91"/>
      <c r="HNS667" s="91"/>
      <c r="HNT667" s="91"/>
      <c r="HNU667" s="91"/>
      <c r="HNV667" s="91"/>
      <c r="HNW667" s="91"/>
      <c r="HNX667" s="91"/>
      <c r="HNY667" s="91"/>
      <c r="HNZ667" s="91"/>
      <c r="HOA667" s="91"/>
      <c r="HOB667" s="91"/>
      <c r="HOC667" s="91"/>
      <c r="HOD667" s="91"/>
      <c r="HOE667" s="91"/>
      <c r="HOF667" s="91"/>
      <c r="HOG667" s="91"/>
      <c r="HOH667" s="91"/>
      <c r="HOI667" s="91"/>
      <c r="HOJ667" s="91"/>
      <c r="HOK667" s="91"/>
      <c r="HOL667" s="91"/>
      <c r="HOM667" s="91"/>
      <c r="HON667" s="91"/>
      <c r="HOO667" s="91"/>
      <c r="HOP667" s="91"/>
      <c r="HOQ667" s="91"/>
      <c r="HOR667" s="91"/>
      <c r="HOS667" s="91"/>
      <c r="HOT667" s="91"/>
      <c r="HOU667" s="91"/>
      <c r="HOV667" s="91"/>
      <c r="HOW667" s="91"/>
      <c r="HOX667" s="91"/>
      <c r="HOY667" s="91"/>
      <c r="HOZ667" s="91"/>
      <c r="HPA667" s="91"/>
      <c r="HPB667" s="91"/>
      <c r="HPC667" s="91"/>
      <c r="HPD667" s="91"/>
      <c r="HPE667" s="91"/>
      <c r="HPF667" s="91"/>
      <c r="HPG667" s="91"/>
      <c r="HPH667" s="91"/>
      <c r="HPI667" s="91"/>
      <c r="HPJ667" s="91"/>
      <c r="HPK667" s="91"/>
      <c r="HPL667" s="91"/>
      <c r="HPM667" s="91"/>
      <c r="HPN667" s="91"/>
      <c r="HPO667" s="91"/>
      <c r="HPP667" s="91"/>
      <c r="HPQ667" s="91"/>
      <c r="HPR667" s="91"/>
      <c r="HPS667" s="91"/>
      <c r="HPT667" s="91"/>
      <c r="HPU667" s="91"/>
      <c r="HPV667" s="91"/>
      <c r="HPW667" s="91"/>
      <c r="HPX667" s="91"/>
      <c r="HPY667" s="91"/>
      <c r="HPZ667" s="91"/>
      <c r="HQA667" s="91"/>
      <c r="HQB667" s="91"/>
      <c r="HQC667" s="91"/>
      <c r="HQD667" s="91"/>
      <c r="HQE667" s="91"/>
      <c r="HQF667" s="91"/>
      <c r="HQG667" s="91"/>
      <c r="HQH667" s="91"/>
      <c r="HQI667" s="91"/>
      <c r="HQJ667" s="91"/>
      <c r="HQK667" s="91"/>
      <c r="HQL667" s="91"/>
      <c r="HQM667" s="91"/>
      <c r="HQN667" s="91"/>
      <c r="HQO667" s="91"/>
      <c r="HQP667" s="91"/>
      <c r="HQQ667" s="91"/>
      <c r="HQR667" s="91"/>
      <c r="HQS667" s="91"/>
      <c r="HQT667" s="91"/>
      <c r="HQU667" s="91"/>
      <c r="HQV667" s="91"/>
      <c r="HQW667" s="91"/>
      <c r="HQX667" s="91"/>
      <c r="HQY667" s="91"/>
      <c r="HQZ667" s="91"/>
      <c r="HRA667" s="91"/>
      <c r="HRB667" s="91"/>
      <c r="HRC667" s="91"/>
      <c r="HRD667" s="91"/>
      <c r="HRE667" s="91"/>
      <c r="HRF667" s="91"/>
      <c r="HRG667" s="91"/>
      <c r="HRH667" s="91"/>
      <c r="HRI667" s="91"/>
      <c r="HRJ667" s="91"/>
      <c r="HRK667" s="91"/>
      <c r="HRL667" s="91"/>
      <c r="HRM667" s="91"/>
      <c r="HRN667" s="91"/>
      <c r="HRO667" s="91"/>
      <c r="HRP667" s="91"/>
      <c r="HRQ667" s="91"/>
      <c r="HRR667" s="91"/>
      <c r="HRS667" s="91"/>
      <c r="HRT667" s="91"/>
      <c r="HRU667" s="91"/>
      <c r="HRV667" s="91"/>
      <c r="HRW667" s="91"/>
      <c r="HRX667" s="91"/>
      <c r="HRY667" s="91"/>
      <c r="HRZ667" s="91"/>
      <c r="HSA667" s="91"/>
      <c r="HSB667" s="91"/>
      <c r="HSC667" s="91"/>
      <c r="HSD667" s="91"/>
      <c r="HSE667" s="91"/>
      <c r="HSF667" s="91"/>
      <c r="HSG667" s="91"/>
      <c r="HSH667" s="91"/>
      <c r="HSI667" s="91"/>
      <c r="HSJ667" s="91"/>
      <c r="HSK667" s="91"/>
      <c r="HSL667" s="91"/>
      <c r="HSM667" s="91"/>
      <c r="HSN667" s="91"/>
      <c r="HSO667" s="91"/>
      <c r="HSP667" s="91"/>
      <c r="HSQ667" s="91"/>
      <c r="HSR667" s="91"/>
      <c r="HSS667" s="91"/>
      <c r="HST667" s="91"/>
      <c r="HSU667" s="91"/>
      <c r="HSV667" s="91"/>
      <c r="HSW667" s="91"/>
      <c r="HSX667" s="91"/>
      <c r="HSY667" s="91"/>
      <c r="HSZ667" s="91"/>
      <c r="HTA667" s="91"/>
      <c r="HTB667" s="91"/>
      <c r="HTC667" s="91"/>
      <c r="HTD667" s="91"/>
      <c r="HTE667" s="91"/>
      <c r="HTF667" s="91"/>
      <c r="HTG667" s="91"/>
      <c r="HTH667" s="91"/>
      <c r="HTI667" s="91"/>
      <c r="HTJ667" s="91"/>
      <c r="HTK667" s="91"/>
      <c r="HTL667" s="91"/>
      <c r="HTM667" s="91"/>
      <c r="HTN667" s="91"/>
      <c r="HTO667" s="91"/>
      <c r="HTP667" s="91"/>
      <c r="HTQ667" s="91"/>
      <c r="HTR667" s="91"/>
      <c r="HTS667" s="91"/>
      <c r="HTT667" s="91"/>
      <c r="HTU667" s="91"/>
      <c r="HTV667" s="91"/>
      <c r="HTW667" s="91"/>
      <c r="HTX667" s="91"/>
      <c r="HTY667" s="91"/>
      <c r="HTZ667" s="91"/>
      <c r="HUA667" s="91"/>
      <c r="HUB667" s="91"/>
      <c r="HUC667" s="91"/>
      <c r="HUD667" s="91"/>
      <c r="HUE667" s="91"/>
      <c r="HUF667" s="91"/>
      <c r="HUG667" s="91"/>
      <c r="HUH667" s="91"/>
      <c r="HUI667" s="91"/>
      <c r="HUJ667" s="91"/>
      <c r="HUK667" s="91"/>
      <c r="HUL667" s="91"/>
      <c r="HUM667" s="91"/>
      <c r="HUN667" s="91"/>
      <c r="HUO667" s="91"/>
      <c r="HUP667" s="91"/>
      <c r="HUQ667" s="91"/>
      <c r="HUR667" s="91"/>
      <c r="HUS667" s="91"/>
      <c r="HUT667" s="91"/>
      <c r="HUU667" s="91"/>
      <c r="HUV667" s="91"/>
      <c r="HUW667" s="91"/>
      <c r="HUX667" s="91"/>
      <c r="HUY667" s="91"/>
      <c r="HUZ667" s="91"/>
      <c r="HVA667" s="91"/>
      <c r="HVB667" s="91"/>
      <c r="HVC667" s="91"/>
      <c r="HVD667" s="91"/>
      <c r="HVE667" s="91"/>
      <c r="HVF667" s="91"/>
      <c r="HVG667" s="91"/>
      <c r="HVH667" s="91"/>
      <c r="HVI667" s="91"/>
      <c r="HVJ667" s="91"/>
      <c r="HVK667" s="91"/>
      <c r="HVL667" s="91"/>
      <c r="HVM667" s="91"/>
      <c r="HVN667" s="91"/>
      <c r="HVO667" s="91"/>
      <c r="HVP667" s="91"/>
      <c r="HVQ667" s="91"/>
      <c r="HVR667" s="91"/>
      <c r="HVS667" s="91"/>
      <c r="HVT667" s="91"/>
      <c r="HVU667" s="91"/>
      <c r="HVV667" s="91"/>
      <c r="HVW667" s="91"/>
      <c r="HVX667" s="91"/>
      <c r="HVY667" s="91"/>
      <c r="HVZ667" s="91"/>
      <c r="HWA667" s="91"/>
      <c r="HWB667" s="91"/>
      <c r="HWC667" s="91"/>
      <c r="HWD667" s="91"/>
      <c r="HWE667" s="91"/>
      <c r="HWF667" s="91"/>
      <c r="HWG667" s="91"/>
      <c r="HWH667" s="91"/>
      <c r="HWI667" s="91"/>
      <c r="HWJ667" s="91"/>
      <c r="HWK667" s="91"/>
      <c r="HWL667" s="91"/>
      <c r="HWM667" s="91"/>
      <c r="HWN667" s="91"/>
      <c r="HWO667" s="91"/>
      <c r="HWP667" s="91"/>
      <c r="HWQ667" s="91"/>
      <c r="HWR667" s="91"/>
      <c r="HWS667" s="91"/>
      <c r="HWT667" s="91"/>
      <c r="HWU667" s="91"/>
      <c r="HWV667" s="91"/>
      <c r="HWW667" s="91"/>
      <c r="HWX667" s="91"/>
      <c r="HWY667" s="91"/>
      <c r="HWZ667" s="91"/>
      <c r="HXA667" s="91"/>
      <c r="HXB667" s="91"/>
      <c r="HXC667" s="91"/>
      <c r="HXD667" s="91"/>
      <c r="HXE667" s="91"/>
      <c r="HXF667" s="91"/>
      <c r="HXG667" s="91"/>
      <c r="HXH667" s="91"/>
      <c r="HXI667" s="91"/>
      <c r="HXJ667" s="91"/>
      <c r="HXK667" s="91"/>
      <c r="HXL667" s="91"/>
      <c r="HXM667" s="91"/>
      <c r="HXN667" s="91"/>
      <c r="HXO667" s="91"/>
      <c r="HXP667" s="91"/>
      <c r="HXQ667" s="91"/>
      <c r="HXR667" s="91"/>
      <c r="HXS667" s="91"/>
      <c r="HXT667" s="91"/>
      <c r="HXU667" s="91"/>
      <c r="HXV667" s="91"/>
      <c r="HXW667" s="91"/>
      <c r="HXX667" s="91"/>
      <c r="HXY667" s="91"/>
      <c r="HXZ667" s="91"/>
      <c r="HYA667" s="91"/>
      <c r="HYB667" s="91"/>
      <c r="HYC667" s="91"/>
      <c r="HYD667" s="91"/>
      <c r="HYE667" s="91"/>
      <c r="HYF667" s="91"/>
      <c r="HYG667" s="91"/>
      <c r="HYH667" s="91"/>
      <c r="HYI667" s="91"/>
      <c r="HYJ667" s="91"/>
      <c r="HYK667" s="91"/>
      <c r="HYL667" s="91"/>
      <c r="HYM667" s="91"/>
      <c r="HYN667" s="91"/>
      <c r="HYO667" s="91"/>
      <c r="HYP667" s="91"/>
      <c r="HYQ667" s="91"/>
      <c r="HYR667" s="91"/>
      <c r="HYS667" s="91"/>
      <c r="HYT667" s="91"/>
      <c r="HYU667" s="91"/>
      <c r="HYV667" s="91"/>
      <c r="HYW667" s="91"/>
      <c r="HYX667" s="91"/>
      <c r="HYY667" s="91"/>
      <c r="HYZ667" s="91"/>
      <c r="HZA667" s="91"/>
      <c r="HZB667" s="91"/>
      <c r="HZC667" s="91"/>
      <c r="HZD667" s="91"/>
      <c r="HZE667" s="91"/>
      <c r="HZF667" s="91"/>
      <c r="HZG667" s="91"/>
      <c r="HZH667" s="91"/>
      <c r="HZI667" s="91"/>
      <c r="HZJ667" s="91"/>
      <c r="HZK667" s="91"/>
      <c r="HZL667" s="91"/>
      <c r="HZM667" s="91"/>
      <c r="HZN667" s="91"/>
      <c r="HZO667" s="91"/>
      <c r="HZP667" s="91"/>
      <c r="HZQ667" s="91"/>
      <c r="HZR667" s="91"/>
      <c r="HZS667" s="91"/>
      <c r="HZT667" s="91"/>
      <c r="HZU667" s="91"/>
      <c r="HZV667" s="91"/>
      <c r="HZW667" s="91"/>
      <c r="HZX667" s="91"/>
      <c r="HZY667" s="91"/>
      <c r="HZZ667" s="91"/>
      <c r="IAA667" s="91"/>
      <c r="IAB667" s="91"/>
      <c r="IAC667" s="91"/>
      <c r="IAD667" s="91"/>
      <c r="IAE667" s="91"/>
      <c r="IAF667" s="91"/>
      <c r="IAG667" s="91"/>
      <c r="IAH667" s="91"/>
      <c r="IAI667" s="91"/>
      <c r="IAJ667" s="91"/>
      <c r="IAK667" s="91"/>
      <c r="IAL667" s="91"/>
      <c r="IAM667" s="91"/>
      <c r="IAN667" s="91"/>
      <c r="IAO667" s="91"/>
      <c r="IAP667" s="91"/>
      <c r="IAQ667" s="91"/>
      <c r="IAR667" s="91"/>
      <c r="IAS667" s="91"/>
      <c r="IAT667" s="91"/>
      <c r="IAU667" s="91"/>
      <c r="IAV667" s="91"/>
      <c r="IAW667" s="91"/>
      <c r="IAX667" s="91"/>
      <c r="IAY667" s="91"/>
      <c r="IAZ667" s="91"/>
      <c r="IBA667" s="91"/>
      <c r="IBB667" s="91"/>
      <c r="IBC667" s="91"/>
      <c r="IBD667" s="91"/>
      <c r="IBE667" s="91"/>
      <c r="IBF667" s="91"/>
      <c r="IBG667" s="91"/>
      <c r="IBH667" s="91"/>
      <c r="IBI667" s="91"/>
      <c r="IBJ667" s="91"/>
      <c r="IBK667" s="91"/>
      <c r="IBL667" s="91"/>
      <c r="IBM667" s="91"/>
      <c r="IBN667" s="91"/>
      <c r="IBO667" s="91"/>
      <c r="IBP667" s="91"/>
      <c r="IBQ667" s="91"/>
      <c r="IBR667" s="91"/>
      <c r="IBS667" s="91"/>
      <c r="IBT667" s="91"/>
      <c r="IBU667" s="91"/>
      <c r="IBV667" s="91"/>
      <c r="IBW667" s="91"/>
      <c r="IBX667" s="91"/>
      <c r="IBY667" s="91"/>
      <c r="IBZ667" s="91"/>
      <c r="ICA667" s="91"/>
      <c r="ICB667" s="91"/>
      <c r="ICC667" s="91"/>
      <c r="ICD667" s="91"/>
      <c r="ICE667" s="91"/>
      <c r="ICF667" s="91"/>
      <c r="ICG667" s="91"/>
      <c r="ICH667" s="91"/>
      <c r="ICI667" s="91"/>
      <c r="ICJ667" s="91"/>
      <c r="ICK667" s="91"/>
      <c r="ICL667" s="91"/>
      <c r="ICM667" s="91"/>
      <c r="ICN667" s="91"/>
      <c r="ICO667" s="91"/>
      <c r="ICP667" s="91"/>
      <c r="ICQ667" s="91"/>
      <c r="ICR667" s="91"/>
      <c r="ICS667" s="91"/>
      <c r="ICT667" s="91"/>
      <c r="ICU667" s="91"/>
      <c r="ICV667" s="91"/>
      <c r="ICW667" s="91"/>
      <c r="ICX667" s="91"/>
      <c r="ICY667" s="91"/>
      <c r="ICZ667" s="91"/>
      <c r="IDA667" s="91"/>
      <c r="IDB667" s="91"/>
      <c r="IDC667" s="91"/>
      <c r="IDD667" s="91"/>
      <c r="IDE667" s="91"/>
      <c r="IDF667" s="91"/>
      <c r="IDG667" s="91"/>
      <c r="IDH667" s="91"/>
      <c r="IDI667" s="91"/>
      <c r="IDJ667" s="91"/>
      <c r="IDK667" s="91"/>
      <c r="IDL667" s="91"/>
      <c r="IDM667" s="91"/>
      <c r="IDN667" s="91"/>
      <c r="IDO667" s="91"/>
      <c r="IDP667" s="91"/>
      <c r="IDQ667" s="91"/>
      <c r="IDR667" s="91"/>
      <c r="IDS667" s="91"/>
      <c r="IDT667" s="91"/>
      <c r="IDU667" s="91"/>
      <c r="IDV667" s="91"/>
      <c r="IDW667" s="91"/>
      <c r="IDX667" s="91"/>
      <c r="IDY667" s="91"/>
      <c r="IDZ667" s="91"/>
      <c r="IEA667" s="91"/>
      <c r="IEB667" s="91"/>
      <c r="IEC667" s="91"/>
      <c r="IED667" s="91"/>
      <c r="IEE667" s="91"/>
      <c r="IEF667" s="91"/>
      <c r="IEG667" s="91"/>
      <c r="IEH667" s="91"/>
      <c r="IEI667" s="91"/>
      <c r="IEJ667" s="91"/>
      <c r="IEK667" s="91"/>
      <c r="IEL667" s="91"/>
      <c r="IEM667" s="91"/>
      <c r="IEN667" s="91"/>
      <c r="IEO667" s="91"/>
      <c r="IEP667" s="91"/>
      <c r="IEQ667" s="91"/>
      <c r="IER667" s="91"/>
      <c r="IES667" s="91"/>
      <c r="IET667" s="91"/>
      <c r="IEU667" s="91"/>
      <c r="IEV667" s="91"/>
      <c r="IEW667" s="91"/>
      <c r="IEX667" s="91"/>
      <c r="IEY667" s="91"/>
      <c r="IEZ667" s="91"/>
      <c r="IFA667" s="91"/>
      <c r="IFB667" s="91"/>
      <c r="IFC667" s="91"/>
      <c r="IFD667" s="91"/>
      <c r="IFE667" s="91"/>
      <c r="IFF667" s="91"/>
      <c r="IFG667" s="91"/>
      <c r="IFH667" s="91"/>
      <c r="IFI667" s="91"/>
      <c r="IFJ667" s="91"/>
      <c r="IFK667" s="91"/>
      <c r="IFL667" s="91"/>
      <c r="IFM667" s="91"/>
      <c r="IFN667" s="91"/>
      <c r="IFO667" s="91"/>
      <c r="IFP667" s="91"/>
      <c r="IFQ667" s="91"/>
      <c r="IFR667" s="91"/>
      <c r="IFS667" s="91"/>
      <c r="IFT667" s="91"/>
      <c r="IFU667" s="91"/>
      <c r="IFV667" s="91"/>
      <c r="IFW667" s="91"/>
      <c r="IFX667" s="91"/>
      <c r="IFY667" s="91"/>
      <c r="IFZ667" s="91"/>
      <c r="IGA667" s="91"/>
      <c r="IGB667" s="91"/>
      <c r="IGC667" s="91"/>
      <c r="IGD667" s="91"/>
      <c r="IGE667" s="91"/>
      <c r="IGF667" s="91"/>
      <c r="IGG667" s="91"/>
      <c r="IGH667" s="91"/>
      <c r="IGI667" s="91"/>
      <c r="IGJ667" s="91"/>
      <c r="IGK667" s="91"/>
      <c r="IGL667" s="91"/>
      <c r="IGM667" s="91"/>
      <c r="IGN667" s="91"/>
      <c r="IGO667" s="91"/>
      <c r="IGP667" s="91"/>
      <c r="IGQ667" s="91"/>
      <c r="IGR667" s="91"/>
      <c r="IGS667" s="91"/>
      <c r="IGT667" s="91"/>
      <c r="IGU667" s="91"/>
      <c r="IGV667" s="91"/>
      <c r="IGW667" s="91"/>
      <c r="IGX667" s="91"/>
      <c r="IGY667" s="91"/>
      <c r="IGZ667" s="91"/>
      <c r="IHA667" s="91"/>
      <c r="IHB667" s="91"/>
      <c r="IHC667" s="91"/>
      <c r="IHD667" s="91"/>
      <c r="IHE667" s="91"/>
      <c r="IHF667" s="91"/>
      <c r="IHG667" s="91"/>
      <c r="IHH667" s="91"/>
      <c r="IHI667" s="91"/>
      <c r="IHJ667" s="91"/>
      <c r="IHK667" s="91"/>
      <c r="IHL667" s="91"/>
      <c r="IHM667" s="91"/>
      <c r="IHN667" s="91"/>
      <c r="IHO667" s="91"/>
      <c r="IHP667" s="91"/>
      <c r="IHQ667" s="91"/>
      <c r="IHR667" s="91"/>
      <c r="IHS667" s="91"/>
      <c r="IHT667" s="91"/>
      <c r="IHU667" s="91"/>
      <c r="IHV667" s="91"/>
      <c r="IHW667" s="91"/>
      <c r="IHX667" s="91"/>
      <c r="IHY667" s="91"/>
      <c r="IHZ667" s="91"/>
      <c r="IIA667" s="91"/>
      <c r="IIB667" s="91"/>
      <c r="IIC667" s="91"/>
      <c r="IID667" s="91"/>
      <c r="IIE667" s="91"/>
      <c r="IIF667" s="91"/>
      <c r="IIG667" s="91"/>
      <c r="IIH667" s="91"/>
      <c r="III667" s="91"/>
      <c r="IIJ667" s="91"/>
      <c r="IIK667" s="91"/>
      <c r="IIL667" s="91"/>
      <c r="IIM667" s="91"/>
      <c r="IIN667" s="91"/>
      <c r="IIO667" s="91"/>
      <c r="IIP667" s="91"/>
      <c r="IIQ667" s="91"/>
      <c r="IIR667" s="91"/>
      <c r="IIS667" s="91"/>
      <c r="IIT667" s="91"/>
      <c r="IIU667" s="91"/>
      <c r="IIV667" s="91"/>
      <c r="IIW667" s="91"/>
      <c r="IIX667" s="91"/>
      <c r="IIY667" s="91"/>
      <c r="IIZ667" s="91"/>
      <c r="IJA667" s="91"/>
      <c r="IJB667" s="91"/>
      <c r="IJC667" s="91"/>
      <c r="IJD667" s="91"/>
      <c r="IJE667" s="91"/>
      <c r="IJF667" s="91"/>
      <c r="IJG667" s="91"/>
      <c r="IJH667" s="91"/>
      <c r="IJI667" s="91"/>
      <c r="IJJ667" s="91"/>
      <c r="IJK667" s="91"/>
      <c r="IJL667" s="91"/>
      <c r="IJM667" s="91"/>
      <c r="IJN667" s="91"/>
      <c r="IJO667" s="91"/>
      <c r="IJP667" s="91"/>
      <c r="IJQ667" s="91"/>
      <c r="IJR667" s="91"/>
      <c r="IJS667" s="91"/>
      <c r="IJT667" s="91"/>
      <c r="IJU667" s="91"/>
      <c r="IJV667" s="91"/>
      <c r="IJW667" s="91"/>
      <c r="IJX667" s="91"/>
      <c r="IJY667" s="91"/>
      <c r="IJZ667" s="91"/>
      <c r="IKA667" s="91"/>
      <c r="IKB667" s="91"/>
      <c r="IKC667" s="91"/>
      <c r="IKD667" s="91"/>
      <c r="IKE667" s="91"/>
      <c r="IKF667" s="91"/>
      <c r="IKG667" s="91"/>
      <c r="IKH667" s="91"/>
      <c r="IKI667" s="91"/>
      <c r="IKJ667" s="91"/>
      <c r="IKK667" s="91"/>
      <c r="IKL667" s="91"/>
      <c r="IKM667" s="91"/>
      <c r="IKN667" s="91"/>
      <c r="IKO667" s="91"/>
      <c r="IKP667" s="91"/>
      <c r="IKQ667" s="91"/>
      <c r="IKR667" s="91"/>
      <c r="IKS667" s="91"/>
      <c r="IKT667" s="91"/>
      <c r="IKU667" s="91"/>
      <c r="IKV667" s="91"/>
      <c r="IKW667" s="91"/>
      <c r="IKX667" s="91"/>
      <c r="IKY667" s="91"/>
      <c r="IKZ667" s="91"/>
      <c r="ILA667" s="91"/>
      <c r="ILB667" s="91"/>
      <c r="ILC667" s="91"/>
      <c r="ILD667" s="91"/>
      <c r="ILE667" s="91"/>
      <c r="ILF667" s="91"/>
      <c r="ILG667" s="91"/>
      <c r="ILH667" s="91"/>
      <c r="ILI667" s="91"/>
      <c r="ILJ667" s="91"/>
      <c r="ILK667" s="91"/>
      <c r="ILL667" s="91"/>
      <c r="ILM667" s="91"/>
      <c r="ILN667" s="91"/>
      <c r="ILO667" s="91"/>
      <c r="ILP667" s="91"/>
      <c r="ILQ667" s="91"/>
      <c r="ILR667" s="91"/>
      <c r="ILS667" s="91"/>
      <c r="ILT667" s="91"/>
      <c r="ILU667" s="91"/>
      <c r="ILV667" s="91"/>
      <c r="ILW667" s="91"/>
      <c r="ILX667" s="91"/>
      <c r="ILY667" s="91"/>
      <c r="ILZ667" s="91"/>
      <c r="IMA667" s="91"/>
      <c r="IMB667" s="91"/>
      <c r="IMC667" s="91"/>
      <c r="IMD667" s="91"/>
      <c r="IME667" s="91"/>
      <c r="IMF667" s="91"/>
      <c r="IMG667" s="91"/>
      <c r="IMH667" s="91"/>
      <c r="IMI667" s="91"/>
      <c r="IMJ667" s="91"/>
      <c r="IMK667" s="91"/>
      <c r="IML667" s="91"/>
      <c r="IMM667" s="91"/>
      <c r="IMN667" s="91"/>
      <c r="IMO667" s="91"/>
      <c r="IMP667" s="91"/>
      <c r="IMQ667" s="91"/>
      <c r="IMR667" s="91"/>
      <c r="IMS667" s="91"/>
      <c r="IMT667" s="91"/>
      <c r="IMU667" s="91"/>
      <c r="IMV667" s="91"/>
      <c r="IMW667" s="91"/>
      <c r="IMX667" s="91"/>
      <c r="IMY667" s="91"/>
      <c r="IMZ667" s="91"/>
      <c r="INA667" s="91"/>
      <c r="INB667" s="91"/>
      <c r="INC667" s="91"/>
      <c r="IND667" s="91"/>
      <c r="INE667" s="91"/>
      <c r="INF667" s="91"/>
      <c r="ING667" s="91"/>
      <c r="INH667" s="91"/>
      <c r="INI667" s="91"/>
      <c r="INJ667" s="91"/>
      <c r="INK667" s="91"/>
      <c r="INL667" s="91"/>
      <c r="INM667" s="91"/>
      <c r="INN667" s="91"/>
      <c r="INO667" s="91"/>
      <c r="INP667" s="91"/>
      <c r="INQ667" s="91"/>
      <c r="INR667" s="91"/>
      <c r="INS667" s="91"/>
      <c r="INT667" s="91"/>
      <c r="INU667" s="91"/>
      <c r="INV667" s="91"/>
      <c r="INW667" s="91"/>
      <c r="INX667" s="91"/>
      <c r="INY667" s="91"/>
      <c r="INZ667" s="91"/>
      <c r="IOA667" s="91"/>
      <c r="IOB667" s="91"/>
      <c r="IOC667" s="91"/>
      <c r="IOD667" s="91"/>
      <c r="IOE667" s="91"/>
      <c r="IOF667" s="91"/>
      <c r="IOG667" s="91"/>
      <c r="IOH667" s="91"/>
      <c r="IOI667" s="91"/>
      <c r="IOJ667" s="91"/>
      <c r="IOK667" s="91"/>
      <c r="IOL667" s="91"/>
      <c r="IOM667" s="91"/>
      <c r="ION667" s="91"/>
      <c r="IOO667" s="91"/>
      <c r="IOP667" s="91"/>
      <c r="IOQ667" s="91"/>
      <c r="IOR667" s="91"/>
      <c r="IOS667" s="91"/>
      <c r="IOT667" s="91"/>
      <c r="IOU667" s="91"/>
      <c r="IOV667" s="91"/>
      <c r="IOW667" s="91"/>
      <c r="IOX667" s="91"/>
      <c r="IOY667" s="91"/>
      <c r="IOZ667" s="91"/>
      <c r="IPA667" s="91"/>
      <c r="IPB667" s="91"/>
      <c r="IPC667" s="91"/>
      <c r="IPD667" s="91"/>
      <c r="IPE667" s="91"/>
      <c r="IPF667" s="91"/>
      <c r="IPG667" s="91"/>
      <c r="IPH667" s="91"/>
      <c r="IPI667" s="91"/>
      <c r="IPJ667" s="91"/>
      <c r="IPK667" s="91"/>
      <c r="IPL667" s="91"/>
      <c r="IPM667" s="91"/>
      <c r="IPN667" s="91"/>
      <c r="IPO667" s="91"/>
      <c r="IPP667" s="91"/>
      <c r="IPQ667" s="91"/>
      <c r="IPR667" s="91"/>
      <c r="IPS667" s="91"/>
      <c r="IPT667" s="91"/>
      <c r="IPU667" s="91"/>
      <c r="IPV667" s="91"/>
      <c r="IPW667" s="91"/>
      <c r="IPX667" s="91"/>
      <c r="IPY667" s="91"/>
      <c r="IPZ667" s="91"/>
      <c r="IQA667" s="91"/>
      <c r="IQB667" s="91"/>
      <c r="IQC667" s="91"/>
      <c r="IQD667" s="91"/>
      <c r="IQE667" s="91"/>
      <c r="IQF667" s="91"/>
      <c r="IQG667" s="91"/>
      <c r="IQH667" s="91"/>
      <c r="IQI667" s="91"/>
      <c r="IQJ667" s="91"/>
      <c r="IQK667" s="91"/>
      <c r="IQL667" s="91"/>
      <c r="IQM667" s="91"/>
      <c r="IQN667" s="91"/>
      <c r="IQO667" s="91"/>
      <c r="IQP667" s="91"/>
      <c r="IQQ667" s="91"/>
      <c r="IQR667" s="91"/>
      <c r="IQS667" s="91"/>
      <c r="IQT667" s="91"/>
      <c r="IQU667" s="91"/>
      <c r="IQV667" s="91"/>
      <c r="IQW667" s="91"/>
      <c r="IQX667" s="91"/>
      <c r="IQY667" s="91"/>
      <c r="IQZ667" s="91"/>
      <c r="IRA667" s="91"/>
      <c r="IRB667" s="91"/>
      <c r="IRC667" s="91"/>
      <c r="IRD667" s="91"/>
      <c r="IRE667" s="91"/>
      <c r="IRF667" s="91"/>
      <c r="IRG667" s="91"/>
      <c r="IRH667" s="91"/>
      <c r="IRI667" s="91"/>
      <c r="IRJ667" s="91"/>
      <c r="IRK667" s="91"/>
      <c r="IRL667" s="91"/>
      <c r="IRM667" s="91"/>
      <c r="IRN667" s="91"/>
      <c r="IRO667" s="91"/>
      <c r="IRP667" s="91"/>
      <c r="IRQ667" s="91"/>
      <c r="IRR667" s="91"/>
      <c r="IRS667" s="91"/>
      <c r="IRT667" s="91"/>
      <c r="IRU667" s="91"/>
      <c r="IRV667" s="91"/>
      <c r="IRW667" s="91"/>
      <c r="IRX667" s="91"/>
      <c r="IRY667" s="91"/>
      <c r="IRZ667" s="91"/>
      <c r="ISA667" s="91"/>
      <c r="ISB667" s="91"/>
      <c r="ISC667" s="91"/>
      <c r="ISD667" s="91"/>
      <c r="ISE667" s="91"/>
      <c r="ISF667" s="91"/>
      <c r="ISG667" s="91"/>
      <c r="ISH667" s="91"/>
      <c r="ISI667" s="91"/>
      <c r="ISJ667" s="91"/>
      <c r="ISK667" s="91"/>
      <c r="ISL667" s="91"/>
      <c r="ISM667" s="91"/>
      <c r="ISN667" s="91"/>
      <c r="ISO667" s="91"/>
      <c r="ISP667" s="91"/>
      <c r="ISQ667" s="91"/>
      <c r="ISR667" s="91"/>
      <c r="ISS667" s="91"/>
      <c r="IST667" s="91"/>
      <c r="ISU667" s="91"/>
      <c r="ISV667" s="91"/>
      <c r="ISW667" s="91"/>
      <c r="ISX667" s="91"/>
      <c r="ISY667" s="91"/>
      <c r="ISZ667" s="91"/>
      <c r="ITA667" s="91"/>
      <c r="ITB667" s="91"/>
      <c r="ITC667" s="91"/>
      <c r="ITD667" s="91"/>
      <c r="ITE667" s="91"/>
      <c r="ITF667" s="91"/>
      <c r="ITG667" s="91"/>
      <c r="ITH667" s="91"/>
      <c r="ITI667" s="91"/>
      <c r="ITJ667" s="91"/>
      <c r="ITK667" s="91"/>
      <c r="ITL667" s="91"/>
      <c r="ITM667" s="91"/>
      <c r="ITN667" s="91"/>
      <c r="ITO667" s="91"/>
      <c r="ITP667" s="91"/>
      <c r="ITQ667" s="91"/>
      <c r="ITR667" s="91"/>
      <c r="ITS667" s="91"/>
      <c r="ITT667" s="91"/>
      <c r="ITU667" s="91"/>
      <c r="ITV667" s="91"/>
      <c r="ITW667" s="91"/>
      <c r="ITX667" s="91"/>
      <c r="ITY667" s="91"/>
      <c r="ITZ667" s="91"/>
      <c r="IUA667" s="91"/>
      <c r="IUB667" s="91"/>
      <c r="IUC667" s="91"/>
      <c r="IUD667" s="91"/>
      <c r="IUE667" s="91"/>
      <c r="IUF667" s="91"/>
      <c r="IUG667" s="91"/>
      <c r="IUH667" s="91"/>
      <c r="IUI667" s="91"/>
      <c r="IUJ667" s="91"/>
      <c r="IUK667" s="91"/>
      <c r="IUL667" s="91"/>
      <c r="IUM667" s="91"/>
      <c r="IUN667" s="91"/>
      <c r="IUO667" s="91"/>
      <c r="IUP667" s="91"/>
      <c r="IUQ667" s="91"/>
      <c r="IUR667" s="91"/>
      <c r="IUS667" s="91"/>
      <c r="IUT667" s="91"/>
      <c r="IUU667" s="91"/>
      <c r="IUV667" s="91"/>
      <c r="IUW667" s="91"/>
      <c r="IUX667" s="91"/>
      <c r="IUY667" s="91"/>
      <c r="IUZ667" s="91"/>
      <c r="IVA667" s="91"/>
      <c r="IVB667" s="91"/>
      <c r="IVC667" s="91"/>
      <c r="IVD667" s="91"/>
      <c r="IVE667" s="91"/>
      <c r="IVF667" s="91"/>
      <c r="IVG667" s="91"/>
      <c r="IVH667" s="91"/>
      <c r="IVI667" s="91"/>
      <c r="IVJ667" s="91"/>
      <c r="IVK667" s="91"/>
      <c r="IVL667" s="91"/>
      <c r="IVM667" s="91"/>
      <c r="IVN667" s="91"/>
      <c r="IVO667" s="91"/>
      <c r="IVP667" s="91"/>
      <c r="IVQ667" s="91"/>
      <c r="IVR667" s="91"/>
      <c r="IVS667" s="91"/>
      <c r="IVT667" s="91"/>
      <c r="IVU667" s="91"/>
      <c r="IVV667" s="91"/>
      <c r="IVW667" s="91"/>
      <c r="IVX667" s="91"/>
      <c r="IVY667" s="91"/>
      <c r="IVZ667" s="91"/>
      <c r="IWA667" s="91"/>
      <c r="IWB667" s="91"/>
      <c r="IWC667" s="91"/>
      <c r="IWD667" s="91"/>
      <c r="IWE667" s="91"/>
      <c r="IWF667" s="91"/>
      <c r="IWG667" s="91"/>
      <c r="IWH667" s="91"/>
      <c r="IWI667" s="91"/>
      <c r="IWJ667" s="91"/>
      <c r="IWK667" s="91"/>
      <c r="IWL667" s="91"/>
      <c r="IWM667" s="91"/>
      <c r="IWN667" s="91"/>
      <c r="IWO667" s="91"/>
      <c r="IWP667" s="91"/>
      <c r="IWQ667" s="91"/>
      <c r="IWR667" s="91"/>
      <c r="IWS667" s="91"/>
      <c r="IWT667" s="91"/>
      <c r="IWU667" s="91"/>
      <c r="IWV667" s="91"/>
      <c r="IWW667" s="91"/>
      <c r="IWX667" s="91"/>
      <c r="IWY667" s="91"/>
      <c r="IWZ667" s="91"/>
      <c r="IXA667" s="91"/>
      <c r="IXB667" s="91"/>
      <c r="IXC667" s="91"/>
      <c r="IXD667" s="91"/>
      <c r="IXE667" s="91"/>
      <c r="IXF667" s="91"/>
      <c r="IXG667" s="91"/>
      <c r="IXH667" s="91"/>
      <c r="IXI667" s="91"/>
      <c r="IXJ667" s="91"/>
      <c r="IXK667" s="91"/>
      <c r="IXL667" s="91"/>
      <c r="IXM667" s="91"/>
      <c r="IXN667" s="91"/>
      <c r="IXO667" s="91"/>
      <c r="IXP667" s="91"/>
      <c r="IXQ667" s="91"/>
      <c r="IXR667" s="91"/>
      <c r="IXS667" s="91"/>
      <c r="IXT667" s="91"/>
      <c r="IXU667" s="91"/>
      <c r="IXV667" s="91"/>
      <c r="IXW667" s="91"/>
      <c r="IXX667" s="91"/>
      <c r="IXY667" s="91"/>
      <c r="IXZ667" s="91"/>
      <c r="IYA667" s="91"/>
      <c r="IYB667" s="91"/>
      <c r="IYC667" s="91"/>
      <c r="IYD667" s="91"/>
      <c r="IYE667" s="91"/>
      <c r="IYF667" s="91"/>
      <c r="IYG667" s="91"/>
      <c r="IYH667" s="91"/>
      <c r="IYI667" s="91"/>
      <c r="IYJ667" s="91"/>
      <c r="IYK667" s="91"/>
      <c r="IYL667" s="91"/>
      <c r="IYM667" s="91"/>
      <c r="IYN667" s="91"/>
      <c r="IYO667" s="91"/>
      <c r="IYP667" s="91"/>
      <c r="IYQ667" s="91"/>
      <c r="IYR667" s="91"/>
      <c r="IYS667" s="91"/>
      <c r="IYT667" s="91"/>
      <c r="IYU667" s="91"/>
      <c r="IYV667" s="91"/>
      <c r="IYW667" s="91"/>
      <c r="IYX667" s="91"/>
      <c r="IYY667" s="91"/>
      <c r="IYZ667" s="91"/>
      <c r="IZA667" s="91"/>
      <c r="IZB667" s="91"/>
      <c r="IZC667" s="91"/>
      <c r="IZD667" s="91"/>
      <c r="IZE667" s="91"/>
      <c r="IZF667" s="91"/>
      <c r="IZG667" s="91"/>
      <c r="IZH667" s="91"/>
      <c r="IZI667" s="91"/>
      <c r="IZJ667" s="91"/>
      <c r="IZK667" s="91"/>
      <c r="IZL667" s="91"/>
      <c r="IZM667" s="91"/>
      <c r="IZN667" s="91"/>
      <c r="IZO667" s="91"/>
      <c r="IZP667" s="91"/>
      <c r="IZQ667" s="91"/>
      <c r="IZR667" s="91"/>
      <c r="IZS667" s="91"/>
      <c r="IZT667" s="91"/>
      <c r="IZU667" s="91"/>
      <c r="IZV667" s="91"/>
      <c r="IZW667" s="91"/>
      <c r="IZX667" s="91"/>
      <c r="IZY667" s="91"/>
      <c r="IZZ667" s="91"/>
      <c r="JAA667" s="91"/>
      <c r="JAB667" s="91"/>
      <c r="JAC667" s="91"/>
      <c r="JAD667" s="91"/>
      <c r="JAE667" s="91"/>
      <c r="JAF667" s="91"/>
      <c r="JAG667" s="91"/>
      <c r="JAH667" s="91"/>
      <c r="JAI667" s="91"/>
      <c r="JAJ667" s="91"/>
      <c r="JAK667" s="91"/>
      <c r="JAL667" s="91"/>
      <c r="JAM667" s="91"/>
      <c r="JAN667" s="91"/>
      <c r="JAO667" s="91"/>
      <c r="JAP667" s="91"/>
      <c r="JAQ667" s="91"/>
      <c r="JAR667" s="91"/>
      <c r="JAS667" s="91"/>
      <c r="JAT667" s="91"/>
      <c r="JAU667" s="91"/>
      <c r="JAV667" s="91"/>
      <c r="JAW667" s="91"/>
      <c r="JAX667" s="91"/>
      <c r="JAY667" s="91"/>
      <c r="JAZ667" s="91"/>
      <c r="JBA667" s="91"/>
      <c r="JBB667" s="91"/>
      <c r="JBC667" s="91"/>
      <c r="JBD667" s="91"/>
      <c r="JBE667" s="91"/>
      <c r="JBF667" s="91"/>
      <c r="JBG667" s="91"/>
      <c r="JBH667" s="91"/>
      <c r="JBI667" s="91"/>
      <c r="JBJ667" s="91"/>
      <c r="JBK667" s="91"/>
      <c r="JBL667" s="91"/>
      <c r="JBM667" s="91"/>
      <c r="JBN667" s="91"/>
      <c r="JBO667" s="91"/>
      <c r="JBP667" s="91"/>
      <c r="JBQ667" s="91"/>
      <c r="JBR667" s="91"/>
      <c r="JBS667" s="91"/>
      <c r="JBT667" s="91"/>
      <c r="JBU667" s="91"/>
      <c r="JBV667" s="91"/>
      <c r="JBW667" s="91"/>
      <c r="JBX667" s="91"/>
      <c r="JBY667" s="91"/>
      <c r="JBZ667" s="91"/>
      <c r="JCA667" s="91"/>
      <c r="JCB667" s="91"/>
      <c r="JCC667" s="91"/>
      <c r="JCD667" s="91"/>
      <c r="JCE667" s="91"/>
      <c r="JCF667" s="91"/>
      <c r="JCG667" s="91"/>
      <c r="JCH667" s="91"/>
      <c r="JCI667" s="91"/>
      <c r="JCJ667" s="91"/>
      <c r="JCK667" s="91"/>
      <c r="JCL667" s="91"/>
      <c r="JCM667" s="91"/>
      <c r="JCN667" s="91"/>
      <c r="JCO667" s="91"/>
      <c r="JCP667" s="91"/>
      <c r="JCQ667" s="91"/>
      <c r="JCR667" s="91"/>
      <c r="JCS667" s="91"/>
      <c r="JCT667" s="91"/>
      <c r="JCU667" s="91"/>
      <c r="JCV667" s="91"/>
      <c r="JCW667" s="91"/>
      <c r="JCX667" s="91"/>
      <c r="JCY667" s="91"/>
      <c r="JCZ667" s="91"/>
      <c r="JDA667" s="91"/>
      <c r="JDB667" s="91"/>
      <c r="JDC667" s="91"/>
      <c r="JDD667" s="91"/>
      <c r="JDE667" s="91"/>
      <c r="JDF667" s="91"/>
      <c r="JDG667" s="91"/>
      <c r="JDH667" s="91"/>
      <c r="JDI667" s="91"/>
      <c r="JDJ667" s="91"/>
      <c r="JDK667" s="91"/>
      <c r="JDL667" s="91"/>
      <c r="JDM667" s="91"/>
      <c r="JDN667" s="91"/>
      <c r="JDO667" s="91"/>
      <c r="JDP667" s="91"/>
      <c r="JDQ667" s="91"/>
      <c r="JDR667" s="91"/>
      <c r="JDS667" s="91"/>
      <c r="JDT667" s="91"/>
      <c r="JDU667" s="91"/>
      <c r="JDV667" s="91"/>
      <c r="JDW667" s="91"/>
      <c r="JDX667" s="91"/>
      <c r="JDY667" s="91"/>
      <c r="JDZ667" s="91"/>
      <c r="JEA667" s="91"/>
      <c r="JEB667" s="91"/>
      <c r="JEC667" s="91"/>
      <c r="JED667" s="91"/>
      <c r="JEE667" s="91"/>
      <c r="JEF667" s="91"/>
      <c r="JEG667" s="91"/>
      <c r="JEH667" s="91"/>
      <c r="JEI667" s="91"/>
      <c r="JEJ667" s="91"/>
      <c r="JEK667" s="91"/>
      <c r="JEL667" s="91"/>
      <c r="JEM667" s="91"/>
      <c r="JEN667" s="91"/>
      <c r="JEO667" s="91"/>
      <c r="JEP667" s="91"/>
      <c r="JEQ667" s="91"/>
      <c r="JER667" s="91"/>
      <c r="JES667" s="91"/>
      <c r="JET667" s="91"/>
      <c r="JEU667" s="91"/>
      <c r="JEV667" s="91"/>
      <c r="JEW667" s="91"/>
      <c r="JEX667" s="91"/>
      <c r="JEY667" s="91"/>
      <c r="JEZ667" s="91"/>
      <c r="JFA667" s="91"/>
      <c r="JFB667" s="91"/>
      <c r="JFC667" s="91"/>
      <c r="JFD667" s="91"/>
      <c r="JFE667" s="91"/>
      <c r="JFF667" s="91"/>
      <c r="JFG667" s="91"/>
      <c r="JFH667" s="91"/>
      <c r="JFI667" s="91"/>
      <c r="JFJ667" s="91"/>
      <c r="JFK667" s="91"/>
      <c r="JFL667" s="91"/>
      <c r="JFM667" s="91"/>
      <c r="JFN667" s="91"/>
      <c r="JFO667" s="91"/>
      <c r="JFP667" s="91"/>
      <c r="JFQ667" s="91"/>
      <c r="JFR667" s="91"/>
      <c r="JFS667" s="91"/>
      <c r="JFT667" s="91"/>
      <c r="JFU667" s="91"/>
      <c r="JFV667" s="91"/>
      <c r="JFW667" s="91"/>
      <c r="JFX667" s="91"/>
      <c r="JFY667" s="91"/>
      <c r="JFZ667" s="91"/>
      <c r="JGA667" s="91"/>
      <c r="JGB667" s="91"/>
      <c r="JGC667" s="91"/>
      <c r="JGD667" s="91"/>
      <c r="JGE667" s="91"/>
      <c r="JGF667" s="91"/>
      <c r="JGG667" s="91"/>
      <c r="JGH667" s="91"/>
      <c r="JGI667" s="91"/>
      <c r="JGJ667" s="91"/>
      <c r="JGK667" s="91"/>
      <c r="JGL667" s="91"/>
      <c r="JGM667" s="91"/>
      <c r="JGN667" s="91"/>
      <c r="JGO667" s="91"/>
      <c r="JGP667" s="91"/>
      <c r="JGQ667" s="91"/>
      <c r="JGR667" s="91"/>
      <c r="JGS667" s="91"/>
      <c r="JGT667" s="91"/>
      <c r="JGU667" s="91"/>
      <c r="JGV667" s="91"/>
      <c r="JGW667" s="91"/>
      <c r="JGX667" s="91"/>
      <c r="JGY667" s="91"/>
      <c r="JGZ667" s="91"/>
      <c r="JHA667" s="91"/>
      <c r="JHB667" s="91"/>
      <c r="JHC667" s="91"/>
      <c r="JHD667" s="91"/>
      <c r="JHE667" s="91"/>
      <c r="JHF667" s="91"/>
      <c r="JHG667" s="91"/>
      <c r="JHH667" s="91"/>
      <c r="JHI667" s="91"/>
      <c r="JHJ667" s="91"/>
      <c r="JHK667" s="91"/>
      <c r="JHL667" s="91"/>
      <c r="JHM667" s="91"/>
      <c r="JHN667" s="91"/>
      <c r="JHO667" s="91"/>
      <c r="JHP667" s="91"/>
      <c r="JHQ667" s="91"/>
      <c r="JHR667" s="91"/>
      <c r="JHS667" s="91"/>
      <c r="JHT667" s="91"/>
      <c r="JHU667" s="91"/>
      <c r="JHV667" s="91"/>
      <c r="JHW667" s="91"/>
      <c r="JHX667" s="91"/>
      <c r="JHY667" s="91"/>
      <c r="JHZ667" s="91"/>
      <c r="JIA667" s="91"/>
      <c r="JIB667" s="91"/>
      <c r="JIC667" s="91"/>
      <c r="JID667" s="91"/>
      <c r="JIE667" s="91"/>
      <c r="JIF667" s="91"/>
      <c r="JIG667" s="91"/>
      <c r="JIH667" s="91"/>
      <c r="JII667" s="91"/>
      <c r="JIJ667" s="91"/>
      <c r="JIK667" s="91"/>
      <c r="JIL667" s="91"/>
      <c r="JIM667" s="91"/>
      <c r="JIN667" s="91"/>
      <c r="JIO667" s="91"/>
      <c r="JIP667" s="91"/>
      <c r="JIQ667" s="91"/>
      <c r="JIR667" s="91"/>
      <c r="JIS667" s="91"/>
      <c r="JIT667" s="91"/>
      <c r="JIU667" s="91"/>
      <c r="JIV667" s="91"/>
      <c r="JIW667" s="91"/>
      <c r="JIX667" s="91"/>
      <c r="JIY667" s="91"/>
      <c r="JIZ667" s="91"/>
      <c r="JJA667" s="91"/>
      <c r="JJB667" s="91"/>
      <c r="JJC667" s="91"/>
      <c r="JJD667" s="91"/>
      <c r="JJE667" s="91"/>
      <c r="JJF667" s="91"/>
      <c r="JJG667" s="91"/>
      <c r="JJH667" s="91"/>
      <c r="JJI667" s="91"/>
      <c r="JJJ667" s="91"/>
      <c r="JJK667" s="91"/>
      <c r="JJL667" s="91"/>
      <c r="JJM667" s="91"/>
      <c r="JJN667" s="91"/>
      <c r="JJO667" s="91"/>
      <c r="JJP667" s="91"/>
      <c r="JJQ667" s="91"/>
      <c r="JJR667" s="91"/>
      <c r="JJS667" s="91"/>
      <c r="JJT667" s="91"/>
      <c r="JJU667" s="91"/>
      <c r="JJV667" s="91"/>
      <c r="JJW667" s="91"/>
      <c r="JJX667" s="91"/>
      <c r="JJY667" s="91"/>
      <c r="JJZ667" s="91"/>
      <c r="JKA667" s="91"/>
      <c r="JKB667" s="91"/>
      <c r="JKC667" s="91"/>
      <c r="JKD667" s="91"/>
      <c r="JKE667" s="91"/>
      <c r="JKF667" s="91"/>
      <c r="JKG667" s="91"/>
      <c r="JKH667" s="91"/>
      <c r="JKI667" s="91"/>
      <c r="JKJ667" s="91"/>
      <c r="JKK667" s="91"/>
      <c r="JKL667" s="91"/>
      <c r="JKM667" s="91"/>
      <c r="JKN667" s="91"/>
      <c r="JKO667" s="91"/>
      <c r="JKP667" s="91"/>
      <c r="JKQ667" s="91"/>
      <c r="JKR667" s="91"/>
      <c r="JKS667" s="91"/>
      <c r="JKT667" s="91"/>
      <c r="JKU667" s="91"/>
      <c r="JKV667" s="91"/>
      <c r="JKW667" s="91"/>
      <c r="JKX667" s="91"/>
      <c r="JKY667" s="91"/>
      <c r="JKZ667" s="91"/>
      <c r="JLA667" s="91"/>
      <c r="JLB667" s="91"/>
      <c r="JLC667" s="91"/>
      <c r="JLD667" s="91"/>
      <c r="JLE667" s="91"/>
      <c r="JLF667" s="91"/>
      <c r="JLG667" s="91"/>
      <c r="JLH667" s="91"/>
      <c r="JLI667" s="91"/>
      <c r="JLJ667" s="91"/>
      <c r="JLK667" s="91"/>
      <c r="JLL667" s="91"/>
      <c r="JLM667" s="91"/>
      <c r="JLN667" s="91"/>
      <c r="JLO667" s="91"/>
      <c r="JLP667" s="91"/>
      <c r="JLQ667" s="91"/>
      <c r="JLR667" s="91"/>
      <c r="JLS667" s="91"/>
      <c r="JLT667" s="91"/>
      <c r="JLU667" s="91"/>
      <c r="JLV667" s="91"/>
      <c r="JLW667" s="91"/>
      <c r="JLX667" s="91"/>
      <c r="JLY667" s="91"/>
      <c r="JLZ667" s="91"/>
      <c r="JMA667" s="91"/>
      <c r="JMB667" s="91"/>
      <c r="JMC667" s="91"/>
      <c r="JMD667" s="91"/>
      <c r="JME667" s="91"/>
      <c r="JMF667" s="91"/>
      <c r="JMG667" s="91"/>
      <c r="JMH667" s="91"/>
      <c r="JMI667" s="91"/>
      <c r="JMJ667" s="91"/>
      <c r="JMK667" s="91"/>
      <c r="JML667" s="91"/>
      <c r="JMM667" s="91"/>
      <c r="JMN667" s="91"/>
      <c r="JMO667" s="91"/>
      <c r="JMP667" s="91"/>
      <c r="JMQ667" s="91"/>
      <c r="JMR667" s="91"/>
      <c r="JMS667" s="91"/>
      <c r="JMT667" s="91"/>
      <c r="JMU667" s="91"/>
      <c r="JMV667" s="91"/>
      <c r="JMW667" s="91"/>
      <c r="JMX667" s="91"/>
      <c r="JMY667" s="91"/>
      <c r="JMZ667" s="91"/>
      <c r="JNA667" s="91"/>
      <c r="JNB667" s="91"/>
      <c r="JNC667" s="91"/>
      <c r="JND667" s="91"/>
      <c r="JNE667" s="91"/>
      <c r="JNF667" s="91"/>
      <c r="JNG667" s="91"/>
      <c r="JNH667" s="91"/>
      <c r="JNI667" s="91"/>
      <c r="JNJ667" s="91"/>
      <c r="JNK667" s="91"/>
      <c r="JNL667" s="91"/>
      <c r="JNM667" s="91"/>
      <c r="JNN667" s="91"/>
      <c r="JNO667" s="91"/>
      <c r="JNP667" s="91"/>
      <c r="JNQ667" s="91"/>
      <c r="JNR667" s="91"/>
      <c r="JNS667" s="91"/>
      <c r="JNT667" s="91"/>
      <c r="JNU667" s="91"/>
      <c r="JNV667" s="91"/>
      <c r="JNW667" s="91"/>
      <c r="JNX667" s="91"/>
      <c r="JNY667" s="91"/>
      <c r="JNZ667" s="91"/>
      <c r="JOA667" s="91"/>
      <c r="JOB667" s="91"/>
      <c r="JOC667" s="91"/>
      <c r="JOD667" s="91"/>
      <c r="JOE667" s="91"/>
      <c r="JOF667" s="91"/>
      <c r="JOG667" s="91"/>
      <c r="JOH667" s="91"/>
      <c r="JOI667" s="91"/>
      <c r="JOJ667" s="91"/>
      <c r="JOK667" s="91"/>
      <c r="JOL667" s="91"/>
      <c r="JOM667" s="91"/>
      <c r="JON667" s="91"/>
      <c r="JOO667" s="91"/>
      <c r="JOP667" s="91"/>
      <c r="JOQ667" s="91"/>
      <c r="JOR667" s="91"/>
      <c r="JOS667" s="91"/>
      <c r="JOT667" s="91"/>
      <c r="JOU667" s="91"/>
      <c r="JOV667" s="91"/>
      <c r="JOW667" s="91"/>
      <c r="JOX667" s="91"/>
      <c r="JOY667" s="91"/>
      <c r="JOZ667" s="91"/>
      <c r="JPA667" s="91"/>
      <c r="JPB667" s="91"/>
      <c r="JPC667" s="91"/>
      <c r="JPD667" s="91"/>
      <c r="JPE667" s="91"/>
      <c r="JPF667" s="91"/>
      <c r="JPG667" s="91"/>
      <c r="JPH667" s="91"/>
      <c r="JPI667" s="91"/>
      <c r="JPJ667" s="91"/>
      <c r="JPK667" s="91"/>
      <c r="JPL667" s="91"/>
      <c r="JPM667" s="91"/>
      <c r="JPN667" s="91"/>
      <c r="JPO667" s="91"/>
      <c r="JPP667" s="91"/>
      <c r="JPQ667" s="91"/>
      <c r="JPR667" s="91"/>
      <c r="JPS667" s="91"/>
      <c r="JPT667" s="91"/>
      <c r="JPU667" s="91"/>
      <c r="JPV667" s="91"/>
      <c r="JPW667" s="91"/>
      <c r="JPX667" s="91"/>
      <c r="JPY667" s="91"/>
      <c r="JPZ667" s="91"/>
      <c r="JQA667" s="91"/>
      <c r="JQB667" s="91"/>
      <c r="JQC667" s="91"/>
      <c r="JQD667" s="91"/>
      <c r="JQE667" s="91"/>
      <c r="JQF667" s="91"/>
      <c r="JQG667" s="91"/>
      <c r="JQH667" s="91"/>
      <c r="JQI667" s="91"/>
      <c r="JQJ667" s="91"/>
      <c r="JQK667" s="91"/>
      <c r="JQL667" s="91"/>
      <c r="JQM667" s="91"/>
      <c r="JQN667" s="91"/>
      <c r="JQO667" s="91"/>
      <c r="JQP667" s="91"/>
      <c r="JQQ667" s="91"/>
      <c r="JQR667" s="91"/>
      <c r="JQS667" s="91"/>
      <c r="JQT667" s="91"/>
      <c r="JQU667" s="91"/>
      <c r="JQV667" s="91"/>
      <c r="JQW667" s="91"/>
      <c r="JQX667" s="91"/>
      <c r="JQY667" s="91"/>
      <c r="JQZ667" s="91"/>
      <c r="JRA667" s="91"/>
      <c r="JRB667" s="91"/>
      <c r="JRC667" s="91"/>
      <c r="JRD667" s="91"/>
      <c r="JRE667" s="91"/>
      <c r="JRF667" s="91"/>
      <c r="JRG667" s="91"/>
      <c r="JRH667" s="91"/>
      <c r="JRI667" s="91"/>
      <c r="JRJ667" s="91"/>
      <c r="JRK667" s="91"/>
      <c r="JRL667" s="91"/>
      <c r="JRM667" s="91"/>
      <c r="JRN667" s="91"/>
      <c r="JRO667" s="91"/>
      <c r="JRP667" s="91"/>
      <c r="JRQ667" s="91"/>
      <c r="JRR667" s="91"/>
      <c r="JRS667" s="91"/>
      <c r="JRT667" s="91"/>
      <c r="JRU667" s="91"/>
      <c r="JRV667" s="91"/>
      <c r="JRW667" s="91"/>
      <c r="JRX667" s="91"/>
      <c r="JRY667" s="91"/>
      <c r="JRZ667" s="91"/>
      <c r="JSA667" s="91"/>
      <c r="JSB667" s="91"/>
      <c r="JSC667" s="91"/>
      <c r="JSD667" s="91"/>
      <c r="JSE667" s="91"/>
      <c r="JSF667" s="91"/>
      <c r="JSG667" s="91"/>
      <c r="JSH667" s="91"/>
      <c r="JSI667" s="91"/>
      <c r="JSJ667" s="91"/>
      <c r="JSK667" s="91"/>
      <c r="JSL667" s="91"/>
      <c r="JSM667" s="91"/>
      <c r="JSN667" s="91"/>
      <c r="JSO667" s="91"/>
      <c r="JSP667" s="91"/>
      <c r="JSQ667" s="91"/>
      <c r="JSR667" s="91"/>
      <c r="JSS667" s="91"/>
      <c r="JST667" s="91"/>
      <c r="JSU667" s="91"/>
      <c r="JSV667" s="91"/>
      <c r="JSW667" s="91"/>
      <c r="JSX667" s="91"/>
      <c r="JSY667" s="91"/>
      <c r="JSZ667" s="91"/>
      <c r="JTA667" s="91"/>
      <c r="JTB667" s="91"/>
      <c r="JTC667" s="91"/>
      <c r="JTD667" s="91"/>
      <c r="JTE667" s="91"/>
      <c r="JTF667" s="91"/>
      <c r="JTG667" s="91"/>
      <c r="JTH667" s="91"/>
      <c r="JTI667" s="91"/>
      <c r="JTJ667" s="91"/>
      <c r="JTK667" s="91"/>
      <c r="JTL667" s="91"/>
      <c r="JTM667" s="91"/>
      <c r="JTN667" s="91"/>
      <c r="JTO667" s="91"/>
      <c r="JTP667" s="91"/>
      <c r="JTQ667" s="91"/>
      <c r="JTR667" s="91"/>
      <c r="JTS667" s="91"/>
      <c r="JTT667" s="91"/>
      <c r="JTU667" s="91"/>
      <c r="JTV667" s="91"/>
      <c r="JTW667" s="91"/>
      <c r="JTX667" s="91"/>
      <c r="JTY667" s="91"/>
      <c r="JTZ667" s="91"/>
      <c r="JUA667" s="91"/>
      <c r="JUB667" s="91"/>
      <c r="JUC667" s="91"/>
      <c r="JUD667" s="91"/>
      <c r="JUE667" s="91"/>
      <c r="JUF667" s="91"/>
      <c r="JUG667" s="91"/>
      <c r="JUH667" s="91"/>
      <c r="JUI667" s="91"/>
      <c r="JUJ667" s="91"/>
      <c r="JUK667" s="91"/>
      <c r="JUL667" s="91"/>
      <c r="JUM667" s="91"/>
      <c r="JUN667" s="91"/>
      <c r="JUO667" s="91"/>
      <c r="JUP667" s="91"/>
      <c r="JUQ667" s="91"/>
      <c r="JUR667" s="91"/>
      <c r="JUS667" s="91"/>
      <c r="JUT667" s="91"/>
      <c r="JUU667" s="91"/>
      <c r="JUV667" s="91"/>
      <c r="JUW667" s="91"/>
      <c r="JUX667" s="91"/>
      <c r="JUY667" s="91"/>
      <c r="JUZ667" s="91"/>
      <c r="JVA667" s="91"/>
      <c r="JVB667" s="91"/>
      <c r="JVC667" s="91"/>
      <c r="JVD667" s="91"/>
      <c r="JVE667" s="91"/>
      <c r="JVF667" s="91"/>
      <c r="JVG667" s="91"/>
      <c r="JVH667" s="91"/>
      <c r="JVI667" s="91"/>
      <c r="JVJ667" s="91"/>
      <c r="JVK667" s="91"/>
      <c r="JVL667" s="91"/>
      <c r="JVM667" s="91"/>
      <c r="JVN667" s="91"/>
      <c r="JVO667" s="91"/>
      <c r="JVP667" s="91"/>
      <c r="JVQ667" s="91"/>
      <c r="JVR667" s="91"/>
      <c r="JVS667" s="91"/>
      <c r="JVT667" s="91"/>
      <c r="JVU667" s="91"/>
      <c r="JVV667" s="91"/>
      <c r="JVW667" s="91"/>
      <c r="JVX667" s="91"/>
      <c r="JVY667" s="91"/>
      <c r="JVZ667" s="91"/>
      <c r="JWA667" s="91"/>
      <c r="JWB667" s="91"/>
      <c r="JWC667" s="91"/>
      <c r="JWD667" s="91"/>
      <c r="JWE667" s="91"/>
      <c r="JWF667" s="91"/>
      <c r="JWG667" s="91"/>
      <c r="JWH667" s="91"/>
      <c r="JWI667" s="91"/>
      <c r="JWJ667" s="91"/>
      <c r="JWK667" s="91"/>
      <c r="JWL667" s="91"/>
      <c r="JWM667" s="91"/>
      <c r="JWN667" s="91"/>
      <c r="JWO667" s="91"/>
      <c r="JWP667" s="91"/>
      <c r="JWQ667" s="91"/>
      <c r="JWR667" s="91"/>
      <c r="JWS667" s="91"/>
      <c r="JWT667" s="91"/>
      <c r="JWU667" s="91"/>
      <c r="JWV667" s="91"/>
      <c r="JWW667" s="91"/>
      <c r="JWX667" s="91"/>
      <c r="JWY667" s="91"/>
      <c r="JWZ667" s="91"/>
      <c r="JXA667" s="91"/>
      <c r="JXB667" s="91"/>
      <c r="JXC667" s="91"/>
      <c r="JXD667" s="91"/>
      <c r="JXE667" s="91"/>
      <c r="JXF667" s="91"/>
      <c r="JXG667" s="91"/>
      <c r="JXH667" s="91"/>
      <c r="JXI667" s="91"/>
      <c r="JXJ667" s="91"/>
      <c r="JXK667" s="91"/>
      <c r="JXL667" s="91"/>
      <c r="JXM667" s="91"/>
      <c r="JXN667" s="91"/>
      <c r="JXO667" s="91"/>
      <c r="JXP667" s="91"/>
      <c r="JXQ667" s="91"/>
      <c r="JXR667" s="91"/>
      <c r="JXS667" s="91"/>
      <c r="JXT667" s="91"/>
      <c r="JXU667" s="91"/>
      <c r="JXV667" s="91"/>
      <c r="JXW667" s="91"/>
      <c r="JXX667" s="91"/>
      <c r="JXY667" s="91"/>
      <c r="JXZ667" s="91"/>
      <c r="JYA667" s="91"/>
      <c r="JYB667" s="91"/>
      <c r="JYC667" s="91"/>
      <c r="JYD667" s="91"/>
      <c r="JYE667" s="91"/>
      <c r="JYF667" s="91"/>
      <c r="JYG667" s="91"/>
      <c r="JYH667" s="91"/>
      <c r="JYI667" s="91"/>
      <c r="JYJ667" s="91"/>
      <c r="JYK667" s="91"/>
      <c r="JYL667" s="91"/>
      <c r="JYM667" s="91"/>
      <c r="JYN667" s="91"/>
      <c r="JYO667" s="91"/>
      <c r="JYP667" s="91"/>
      <c r="JYQ667" s="91"/>
      <c r="JYR667" s="91"/>
      <c r="JYS667" s="91"/>
      <c r="JYT667" s="91"/>
      <c r="JYU667" s="91"/>
      <c r="JYV667" s="91"/>
      <c r="JYW667" s="91"/>
      <c r="JYX667" s="91"/>
      <c r="JYY667" s="91"/>
      <c r="JYZ667" s="91"/>
      <c r="JZA667" s="91"/>
      <c r="JZB667" s="91"/>
      <c r="JZC667" s="91"/>
      <c r="JZD667" s="91"/>
      <c r="JZE667" s="91"/>
      <c r="JZF667" s="91"/>
      <c r="JZG667" s="91"/>
      <c r="JZH667" s="91"/>
      <c r="JZI667" s="91"/>
      <c r="JZJ667" s="91"/>
      <c r="JZK667" s="91"/>
      <c r="JZL667" s="91"/>
      <c r="JZM667" s="91"/>
      <c r="JZN667" s="91"/>
      <c r="JZO667" s="91"/>
      <c r="JZP667" s="91"/>
      <c r="JZQ667" s="91"/>
      <c r="JZR667" s="91"/>
      <c r="JZS667" s="91"/>
      <c r="JZT667" s="91"/>
      <c r="JZU667" s="91"/>
      <c r="JZV667" s="91"/>
      <c r="JZW667" s="91"/>
      <c r="JZX667" s="91"/>
      <c r="JZY667" s="91"/>
      <c r="JZZ667" s="91"/>
      <c r="KAA667" s="91"/>
      <c r="KAB667" s="91"/>
      <c r="KAC667" s="91"/>
      <c r="KAD667" s="91"/>
      <c r="KAE667" s="91"/>
      <c r="KAF667" s="91"/>
      <c r="KAG667" s="91"/>
      <c r="KAH667" s="91"/>
      <c r="KAI667" s="91"/>
      <c r="KAJ667" s="91"/>
      <c r="KAK667" s="91"/>
      <c r="KAL667" s="91"/>
      <c r="KAM667" s="91"/>
      <c r="KAN667" s="91"/>
      <c r="KAO667" s="91"/>
      <c r="KAP667" s="91"/>
      <c r="KAQ667" s="91"/>
      <c r="KAR667" s="91"/>
      <c r="KAS667" s="91"/>
      <c r="KAT667" s="91"/>
      <c r="KAU667" s="91"/>
      <c r="KAV667" s="91"/>
      <c r="KAW667" s="91"/>
      <c r="KAX667" s="91"/>
      <c r="KAY667" s="91"/>
      <c r="KAZ667" s="91"/>
      <c r="KBA667" s="91"/>
      <c r="KBB667" s="91"/>
      <c r="KBC667" s="91"/>
      <c r="KBD667" s="91"/>
      <c r="KBE667" s="91"/>
      <c r="KBF667" s="91"/>
      <c r="KBG667" s="91"/>
      <c r="KBH667" s="91"/>
      <c r="KBI667" s="91"/>
      <c r="KBJ667" s="91"/>
      <c r="KBK667" s="91"/>
      <c r="KBL667" s="91"/>
      <c r="KBM667" s="91"/>
      <c r="KBN667" s="91"/>
      <c r="KBO667" s="91"/>
      <c r="KBP667" s="91"/>
      <c r="KBQ667" s="91"/>
      <c r="KBR667" s="91"/>
      <c r="KBS667" s="91"/>
      <c r="KBT667" s="91"/>
      <c r="KBU667" s="91"/>
      <c r="KBV667" s="91"/>
      <c r="KBW667" s="91"/>
      <c r="KBX667" s="91"/>
      <c r="KBY667" s="91"/>
      <c r="KBZ667" s="91"/>
      <c r="KCA667" s="91"/>
      <c r="KCB667" s="91"/>
      <c r="KCC667" s="91"/>
      <c r="KCD667" s="91"/>
      <c r="KCE667" s="91"/>
      <c r="KCF667" s="91"/>
      <c r="KCG667" s="91"/>
      <c r="KCH667" s="91"/>
      <c r="KCI667" s="91"/>
      <c r="KCJ667" s="91"/>
      <c r="KCK667" s="91"/>
      <c r="KCL667" s="91"/>
      <c r="KCM667" s="91"/>
      <c r="KCN667" s="91"/>
      <c r="KCO667" s="91"/>
      <c r="KCP667" s="91"/>
      <c r="KCQ667" s="91"/>
      <c r="KCR667" s="91"/>
      <c r="KCS667" s="91"/>
      <c r="KCT667" s="91"/>
      <c r="KCU667" s="91"/>
      <c r="KCV667" s="91"/>
      <c r="KCW667" s="91"/>
      <c r="KCX667" s="91"/>
      <c r="KCY667" s="91"/>
      <c r="KCZ667" s="91"/>
      <c r="KDA667" s="91"/>
      <c r="KDB667" s="91"/>
      <c r="KDC667" s="91"/>
      <c r="KDD667" s="91"/>
      <c r="KDE667" s="91"/>
      <c r="KDF667" s="91"/>
      <c r="KDG667" s="91"/>
      <c r="KDH667" s="91"/>
      <c r="KDI667" s="91"/>
      <c r="KDJ667" s="91"/>
      <c r="KDK667" s="91"/>
      <c r="KDL667" s="91"/>
      <c r="KDM667" s="91"/>
      <c r="KDN667" s="91"/>
      <c r="KDO667" s="91"/>
      <c r="KDP667" s="91"/>
      <c r="KDQ667" s="91"/>
      <c r="KDR667" s="91"/>
      <c r="KDS667" s="91"/>
      <c r="KDT667" s="91"/>
      <c r="KDU667" s="91"/>
      <c r="KDV667" s="91"/>
      <c r="KDW667" s="91"/>
      <c r="KDX667" s="91"/>
      <c r="KDY667" s="91"/>
      <c r="KDZ667" s="91"/>
      <c r="KEA667" s="91"/>
      <c r="KEB667" s="91"/>
      <c r="KEC667" s="91"/>
      <c r="KED667" s="91"/>
      <c r="KEE667" s="91"/>
      <c r="KEF667" s="91"/>
      <c r="KEG667" s="91"/>
      <c r="KEH667" s="91"/>
      <c r="KEI667" s="91"/>
      <c r="KEJ667" s="91"/>
      <c r="KEK667" s="91"/>
      <c r="KEL667" s="91"/>
      <c r="KEM667" s="91"/>
      <c r="KEN667" s="91"/>
      <c r="KEO667" s="91"/>
      <c r="KEP667" s="91"/>
      <c r="KEQ667" s="91"/>
      <c r="KER667" s="91"/>
      <c r="KES667" s="91"/>
      <c r="KET667" s="91"/>
      <c r="KEU667" s="91"/>
      <c r="KEV667" s="91"/>
      <c r="KEW667" s="91"/>
      <c r="KEX667" s="91"/>
      <c r="KEY667" s="91"/>
      <c r="KEZ667" s="91"/>
      <c r="KFA667" s="91"/>
      <c r="KFB667" s="91"/>
      <c r="KFC667" s="91"/>
      <c r="KFD667" s="91"/>
      <c r="KFE667" s="91"/>
      <c r="KFF667" s="91"/>
      <c r="KFG667" s="91"/>
      <c r="KFH667" s="91"/>
      <c r="KFI667" s="91"/>
      <c r="KFJ667" s="91"/>
      <c r="KFK667" s="91"/>
      <c r="KFL667" s="91"/>
      <c r="KFM667" s="91"/>
      <c r="KFN667" s="91"/>
      <c r="KFO667" s="91"/>
      <c r="KFP667" s="91"/>
      <c r="KFQ667" s="91"/>
      <c r="KFR667" s="91"/>
      <c r="KFS667" s="91"/>
      <c r="KFT667" s="91"/>
      <c r="KFU667" s="91"/>
      <c r="KFV667" s="91"/>
      <c r="KFW667" s="91"/>
      <c r="KFX667" s="91"/>
      <c r="KFY667" s="91"/>
      <c r="KFZ667" s="91"/>
      <c r="KGA667" s="91"/>
      <c r="KGB667" s="91"/>
      <c r="KGC667" s="91"/>
      <c r="KGD667" s="91"/>
      <c r="KGE667" s="91"/>
      <c r="KGF667" s="91"/>
      <c r="KGG667" s="91"/>
      <c r="KGH667" s="91"/>
      <c r="KGI667" s="91"/>
      <c r="KGJ667" s="91"/>
      <c r="KGK667" s="91"/>
      <c r="KGL667" s="91"/>
      <c r="KGM667" s="91"/>
      <c r="KGN667" s="91"/>
      <c r="KGO667" s="91"/>
      <c r="KGP667" s="91"/>
      <c r="KGQ667" s="91"/>
      <c r="KGR667" s="91"/>
      <c r="KGS667" s="91"/>
      <c r="KGT667" s="91"/>
      <c r="KGU667" s="91"/>
      <c r="KGV667" s="91"/>
      <c r="KGW667" s="91"/>
      <c r="KGX667" s="91"/>
      <c r="KGY667" s="91"/>
      <c r="KGZ667" s="91"/>
      <c r="KHA667" s="91"/>
      <c r="KHB667" s="91"/>
      <c r="KHC667" s="91"/>
      <c r="KHD667" s="91"/>
      <c r="KHE667" s="91"/>
      <c r="KHF667" s="91"/>
      <c r="KHG667" s="91"/>
      <c r="KHH667" s="91"/>
      <c r="KHI667" s="91"/>
      <c r="KHJ667" s="91"/>
      <c r="KHK667" s="91"/>
      <c r="KHL667" s="91"/>
      <c r="KHM667" s="91"/>
      <c r="KHN667" s="91"/>
      <c r="KHO667" s="91"/>
      <c r="KHP667" s="91"/>
      <c r="KHQ667" s="91"/>
      <c r="KHR667" s="91"/>
      <c r="KHS667" s="91"/>
      <c r="KHT667" s="91"/>
      <c r="KHU667" s="91"/>
      <c r="KHV667" s="91"/>
      <c r="KHW667" s="91"/>
      <c r="KHX667" s="91"/>
      <c r="KHY667" s="91"/>
      <c r="KHZ667" s="91"/>
      <c r="KIA667" s="91"/>
      <c r="KIB667" s="91"/>
      <c r="KIC667" s="91"/>
      <c r="KID667" s="91"/>
      <c r="KIE667" s="91"/>
      <c r="KIF667" s="91"/>
      <c r="KIG667" s="91"/>
      <c r="KIH667" s="91"/>
      <c r="KII667" s="91"/>
      <c r="KIJ667" s="91"/>
      <c r="KIK667" s="91"/>
      <c r="KIL667" s="91"/>
      <c r="KIM667" s="91"/>
      <c r="KIN667" s="91"/>
      <c r="KIO667" s="91"/>
      <c r="KIP667" s="91"/>
      <c r="KIQ667" s="91"/>
      <c r="KIR667" s="91"/>
      <c r="KIS667" s="91"/>
      <c r="KIT667" s="91"/>
      <c r="KIU667" s="91"/>
      <c r="KIV667" s="91"/>
      <c r="KIW667" s="91"/>
      <c r="KIX667" s="91"/>
      <c r="KIY667" s="91"/>
      <c r="KIZ667" s="91"/>
      <c r="KJA667" s="91"/>
      <c r="KJB667" s="91"/>
      <c r="KJC667" s="91"/>
      <c r="KJD667" s="91"/>
      <c r="KJE667" s="91"/>
      <c r="KJF667" s="91"/>
      <c r="KJG667" s="91"/>
      <c r="KJH667" s="91"/>
      <c r="KJI667" s="91"/>
      <c r="KJJ667" s="91"/>
      <c r="KJK667" s="91"/>
      <c r="KJL667" s="91"/>
      <c r="KJM667" s="91"/>
      <c r="KJN667" s="91"/>
      <c r="KJO667" s="91"/>
      <c r="KJP667" s="91"/>
      <c r="KJQ667" s="91"/>
      <c r="KJR667" s="91"/>
      <c r="KJS667" s="91"/>
      <c r="KJT667" s="91"/>
      <c r="KJU667" s="91"/>
      <c r="KJV667" s="91"/>
      <c r="KJW667" s="91"/>
      <c r="KJX667" s="91"/>
      <c r="KJY667" s="91"/>
      <c r="KJZ667" s="91"/>
      <c r="KKA667" s="91"/>
      <c r="KKB667" s="91"/>
      <c r="KKC667" s="91"/>
      <c r="KKD667" s="91"/>
      <c r="KKE667" s="91"/>
      <c r="KKF667" s="91"/>
      <c r="KKG667" s="91"/>
      <c r="KKH667" s="91"/>
      <c r="KKI667" s="91"/>
      <c r="KKJ667" s="91"/>
      <c r="KKK667" s="91"/>
      <c r="KKL667" s="91"/>
      <c r="KKM667" s="91"/>
      <c r="KKN667" s="91"/>
      <c r="KKO667" s="91"/>
      <c r="KKP667" s="91"/>
      <c r="KKQ667" s="91"/>
      <c r="KKR667" s="91"/>
      <c r="KKS667" s="91"/>
      <c r="KKT667" s="91"/>
      <c r="KKU667" s="91"/>
      <c r="KKV667" s="91"/>
      <c r="KKW667" s="91"/>
      <c r="KKX667" s="91"/>
      <c r="KKY667" s="91"/>
      <c r="KKZ667" s="91"/>
      <c r="KLA667" s="91"/>
      <c r="KLB667" s="91"/>
      <c r="KLC667" s="91"/>
      <c r="KLD667" s="91"/>
      <c r="KLE667" s="91"/>
      <c r="KLF667" s="91"/>
      <c r="KLG667" s="91"/>
      <c r="KLH667" s="91"/>
      <c r="KLI667" s="91"/>
      <c r="KLJ667" s="91"/>
      <c r="KLK667" s="91"/>
      <c r="KLL667" s="91"/>
      <c r="KLM667" s="91"/>
      <c r="KLN667" s="91"/>
      <c r="KLO667" s="91"/>
      <c r="KLP667" s="91"/>
      <c r="KLQ667" s="91"/>
      <c r="KLR667" s="91"/>
      <c r="KLS667" s="91"/>
      <c r="KLT667" s="91"/>
      <c r="KLU667" s="91"/>
      <c r="KLV667" s="91"/>
      <c r="KLW667" s="91"/>
      <c r="KLX667" s="91"/>
      <c r="KLY667" s="91"/>
      <c r="KLZ667" s="91"/>
      <c r="KMA667" s="91"/>
      <c r="KMB667" s="91"/>
      <c r="KMC667" s="91"/>
      <c r="KMD667" s="91"/>
      <c r="KME667" s="91"/>
      <c r="KMF667" s="91"/>
      <c r="KMG667" s="91"/>
      <c r="KMH667" s="91"/>
      <c r="KMI667" s="91"/>
      <c r="KMJ667" s="91"/>
      <c r="KMK667" s="91"/>
      <c r="KML667" s="91"/>
      <c r="KMM667" s="91"/>
      <c r="KMN667" s="91"/>
      <c r="KMO667" s="91"/>
      <c r="KMP667" s="91"/>
      <c r="KMQ667" s="91"/>
      <c r="KMR667" s="91"/>
      <c r="KMS667" s="91"/>
      <c r="KMT667" s="91"/>
      <c r="KMU667" s="91"/>
      <c r="KMV667" s="91"/>
      <c r="KMW667" s="91"/>
      <c r="KMX667" s="91"/>
      <c r="KMY667" s="91"/>
      <c r="KMZ667" s="91"/>
      <c r="KNA667" s="91"/>
      <c r="KNB667" s="91"/>
      <c r="KNC667" s="91"/>
      <c r="KND667" s="91"/>
      <c r="KNE667" s="91"/>
      <c r="KNF667" s="91"/>
      <c r="KNG667" s="91"/>
      <c r="KNH667" s="91"/>
      <c r="KNI667" s="91"/>
      <c r="KNJ667" s="91"/>
      <c r="KNK667" s="91"/>
      <c r="KNL667" s="91"/>
      <c r="KNM667" s="91"/>
      <c r="KNN667" s="91"/>
      <c r="KNO667" s="91"/>
      <c r="KNP667" s="91"/>
      <c r="KNQ667" s="91"/>
      <c r="KNR667" s="91"/>
      <c r="KNS667" s="91"/>
      <c r="KNT667" s="91"/>
      <c r="KNU667" s="91"/>
      <c r="KNV667" s="91"/>
      <c r="KNW667" s="91"/>
      <c r="KNX667" s="91"/>
      <c r="KNY667" s="91"/>
      <c r="KNZ667" s="91"/>
      <c r="KOA667" s="91"/>
      <c r="KOB667" s="91"/>
      <c r="KOC667" s="91"/>
      <c r="KOD667" s="91"/>
      <c r="KOE667" s="91"/>
      <c r="KOF667" s="91"/>
      <c r="KOG667" s="91"/>
      <c r="KOH667" s="91"/>
      <c r="KOI667" s="91"/>
      <c r="KOJ667" s="91"/>
      <c r="KOK667" s="91"/>
      <c r="KOL667" s="91"/>
      <c r="KOM667" s="91"/>
      <c r="KON667" s="91"/>
      <c r="KOO667" s="91"/>
      <c r="KOP667" s="91"/>
      <c r="KOQ667" s="91"/>
      <c r="KOR667" s="91"/>
      <c r="KOS667" s="91"/>
      <c r="KOT667" s="91"/>
      <c r="KOU667" s="91"/>
      <c r="KOV667" s="91"/>
      <c r="KOW667" s="91"/>
      <c r="KOX667" s="91"/>
      <c r="KOY667" s="91"/>
      <c r="KOZ667" s="91"/>
      <c r="KPA667" s="91"/>
      <c r="KPB667" s="91"/>
      <c r="KPC667" s="91"/>
      <c r="KPD667" s="91"/>
      <c r="KPE667" s="91"/>
      <c r="KPF667" s="91"/>
      <c r="KPG667" s="91"/>
      <c r="KPH667" s="91"/>
      <c r="KPI667" s="91"/>
      <c r="KPJ667" s="91"/>
      <c r="KPK667" s="91"/>
      <c r="KPL667" s="91"/>
      <c r="KPM667" s="91"/>
      <c r="KPN667" s="91"/>
      <c r="KPO667" s="91"/>
      <c r="KPP667" s="91"/>
      <c r="KPQ667" s="91"/>
      <c r="KPR667" s="91"/>
      <c r="KPS667" s="91"/>
      <c r="KPT667" s="91"/>
      <c r="KPU667" s="91"/>
      <c r="KPV667" s="91"/>
      <c r="KPW667" s="91"/>
      <c r="KPX667" s="91"/>
      <c r="KPY667" s="91"/>
      <c r="KPZ667" s="91"/>
      <c r="KQA667" s="91"/>
      <c r="KQB667" s="91"/>
      <c r="KQC667" s="91"/>
      <c r="KQD667" s="91"/>
      <c r="KQE667" s="91"/>
      <c r="KQF667" s="91"/>
      <c r="KQG667" s="91"/>
      <c r="KQH667" s="91"/>
      <c r="KQI667" s="91"/>
      <c r="KQJ667" s="91"/>
      <c r="KQK667" s="91"/>
      <c r="KQL667" s="91"/>
      <c r="KQM667" s="91"/>
      <c r="KQN667" s="91"/>
      <c r="KQO667" s="91"/>
      <c r="KQP667" s="91"/>
      <c r="KQQ667" s="91"/>
      <c r="KQR667" s="91"/>
      <c r="KQS667" s="91"/>
      <c r="KQT667" s="91"/>
      <c r="KQU667" s="91"/>
      <c r="KQV667" s="91"/>
      <c r="KQW667" s="91"/>
      <c r="KQX667" s="91"/>
      <c r="KQY667" s="91"/>
      <c r="KQZ667" s="91"/>
      <c r="KRA667" s="91"/>
      <c r="KRB667" s="91"/>
      <c r="KRC667" s="91"/>
      <c r="KRD667" s="91"/>
      <c r="KRE667" s="91"/>
      <c r="KRF667" s="91"/>
      <c r="KRG667" s="91"/>
      <c r="KRH667" s="91"/>
      <c r="KRI667" s="91"/>
      <c r="KRJ667" s="91"/>
      <c r="KRK667" s="91"/>
      <c r="KRL667" s="91"/>
      <c r="KRM667" s="91"/>
      <c r="KRN667" s="91"/>
      <c r="KRO667" s="91"/>
      <c r="KRP667" s="91"/>
      <c r="KRQ667" s="91"/>
      <c r="KRR667" s="91"/>
      <c r="KRS667" s="91"/>
      <c r="KRT667" s="91"/>
      <c r="KRU667" s="91"/>
      <c r="KRV667" s="91"/>
      <c r="KRW667" s="91"/>
      <c r="KRX667" s="91"/>
      <c r="KRY667" s="91"/>
      <c r="KRZ667" s="91"/>
      <c r="KSA667" s="91"/>
      <c r="KSB667" s="91"/>
      <c r="KSC667" s="91"/>
      <c r="KSD667" s="91"/>
      <c r="KSE667" s="91"/>
      <c r="KSF667" s="91"/>
      <c r="KSG667" s="91"/>
      <c r="KSH667" s="91"/>
      <c r="KSI667" s="91"/>
      <c r="KSJ667" s="91"/>
      <c r="KSK667" s="91"/>
      <c r="KSL667" s="91"/>
      <c r="KSM667" s="91"/>
      <c r="KSN667" s="91"/>
      <c r="KSO667" s="91"/>
      <c r="KSP667" s="91"/>
      <c r="KSQ667" s="91"/>
      <c r="KSR667" s="91"/>
      <c r="KSS667" s="91"/>
      <c r="KST667" s="91"/>
      <c r="KSU667" s="91"/>
      <c r="KSV667" s="91"/>
      <c r="KSW667" s="91"/>
      <c r="KSX667" s="91"/>
      <c r="KSY667" s="91"/>
      <c r="KSZ667" s="91"/>
      <c r="KTA667" s="91"/>
      <c r="KTB667" s="91"/>
      <c r="KTC667" s="91"/>
      <c r="KTD667" s="91"/>
      <c r="KTE667" s="91"/>
      <c r="KTF667" s="91"/>
      <c r="KTG667" s="91"/>
      <c r="KTH667" s="91"/>
      <c r="KTI667" s="91"/>
      <c r="KTJ667" s="91"/>
      <c r="KTK667" s="91"/>
      <c r="KTL667" s="91"/>
      <c r="KTM667" s="91"/>
      <c r="KTN667" s="91"/>
      <c r="KTO667" s="91"/>
      <c r="KTP667" s="91"/>
      <c r="KTQ667" s="91"/>
      <c r="KTR667" s="91"/>
      <c r="KTS667" s="91"/>
      <c r="KTT667" s="91"/>
      <c r="KTU667" s="91"/>
      <c r="KTV667" s="91"/>
      <c r="KTW667" s="91"/>
      <c r="KTX667" s="91"/>
      <c r="KTY667" s="91"/>
      <c r="KTZ667" s="91"/>
      <c r="KUA667" s="91"/>
      <c r="KUB667" s="91"/>
      <c r="KUC667" s="91"/>
      <c r="KUD667" s="91"/>
      <c r="KUE667" s="91"/>
      <c r="KUF667" s="91"/>
      <c r="KUG667" s="91"/>
      <c r="KUH667" s="91"/>
      <c r="KUI667" s="91"/>
      <c r="KUJ667" s="91"/>
      <c r="KUK667" s="91"/>
      <c r="KUL667" s="91"/>
      <c r="KUM667" s="91"/>
      <c r="KUN667" s="91"/>
      <c r="KUO667" s="91"/>
      <c r="KUP667" s="91"/>
      <c r="KUQ667" s="91"/>
      <c r="KUR667" s="91"/>
      <c r="KUS667" s="91"/>
      <c r="KUT667" s="91"/>
      <c r="KUU667" s="91"/>
      <c r="KUV667" s="91"/>
      <c r="KUW667" s="91"/>
      <c r="KUX667" s="91"/>
      <c r="KUY667" s="91"/>
      <c r="KUZ667" s="91"/>
      <c r="KVA667" s="91"/>
      <c r="KVB667" s="91"/>
      <c r="KVC667" s="91"/>
      <c r="KVD667" s="91"/>
      <c r="KVE667" s="91"/>
      <c r="KVF667" s="91"/>
      <c r="KVG667" s="91"/>
      <c r="KVH667" s="91"/>
      <c r="KVI667" s="91"/>
      <c r="KVJ667" s="91"/>
      <c r="KVK667" s="91"/>
      <c r="KVL667" s="91"/>
      <c r="KVM667" s="91"/>
      <c r="KVN667" s="91"/>
      <c r="KVO667" s="91"/>
      <c r="KVP667" s="91"/>
      <c r="KVQ667" s="91"/>
      <c r="KVR667" s="91"/>
      <c r="KVS667" s="91"/>
      <c r="KVT667" s="91"/>
      <c r="KVU667" s="91"/>
      <c r="KVV667" s="91"/>
      <c r="KVW667" s="91"/>
      <c r="KVX667" s="91"/>
      <c r="KVY667" s="91"/>
      <c r="KVZ667" s="91"/>
      <c r="KWA667" s="91"/>
      <c r="KWB667" s="91"/>
      <c r="KWC667" s="91"/>
      <c r="KWD667" s="91"/>
      <c r="KWE667" s="91"/>
      <c r="KWF667" s="91"/>
      <c r="KWG667" s="91"/>
      <c r="KWH667" s="91"/>
      <c r="KWI667" s="91"/>
      <c r="KWJ667" s="91"/>
      <c r="KWK667" s="91"/>
      <c r="KWL667" s="91"/>
      <c r="KWM667" s="91"/>
      <c r="KWN667" s="91"/>
      <c r="KWO667" s="91"/>
      <c r="KWP667" s="91"/>
      <c r="KWQ667" s="91"/>
      <c r="KWR667" s="91"/>
      <c r="KWS667" s="91"/>
      <c r="KWT667" s="91"/>
      <c r="KWU667" s="91"/>
      <c r="KWV667" s="91"/>
      <c r="KWW667" s="91"/>
      <c r="KWX667" s="91"/>
      <c r="KWY667" s="91"/>
      <c r="KWZ667" s="91"/>
      <c r="KXA667" s="91"/>
      <c r="KXB667" s="91"/>
      <c r="KXC667" s="91"/>
      <c r="KXD667" s="91"/>
      <c r="KXE667" s="91"/>
      <c r="KXF667" s="91"/>
      <c r="KXG667" s="91"/>
      <c r="KXH667" s="91"/>
      <c r="KXI667" s="91"/>
      <c r="KXJ667" s="91"/>
      <c r="KXK667" s="91"/>
      <c r="KXL667" s="91"/>
      <c r="KXM667" s="91"/>
      <c r="KXN667" s="91"/>
      <c r="KXO667" s="91"/>
      <c r="KXP667" s="91"/>
      <c r="KXQ667" s="91"/>
      <c r="KXR667" s="91"/>
      <c r="KXS667" s="91"/>
      <c r="KXT667" s="91"/>
      <c r="KXU667" s="91"/>
      <c r="KXV667" s="91"/>
      <c r="KXW667" s="91"/>
      <c r="KXX667" s="91"/>
      <c r="KXY667" s="91"/>
      <c r="KXZ667" s="91"/>
      <c r="KYA667" s="91"/>
      <c r="KYB667" s="91"/>
      <c r="KYC667" s="91"/>
      <c r="KYD667" s="91"/>
      <c r="KYE667" s="91"/>
      <c r="KYF667" s="91"/>
      <c r="KYG667" s="91"/>
      <c r="KYH667" s="91"/>
      <c r="KYI667" s="91"/>
      <c r="KYJ667" s="91"/>
      <c r="KYK667" s="91"/>
      <c r="KYL667" s="91"/>
      <c r="KYM667" s="91"/>
      <c r="KYN667" s="91"/>
      <c r="KYO667" s="91"/>
      <c r="KYP667" s="91"/>
      <c r="KYQ667" s="91"/>
      <c r="KYR667" s="91"/>
      <c r="KYS667" s="91"/>
      <c r="KYT667" s="91"/>
      <c r="KYU667" s="91"/>
      <c r="KYV667" s="91"/>
      <c r="KYW667" s="91"/>
      <c r="KYX667" s="91"/>
      <c r="KYY667" s="91"/>
      <c r="KYZ667" s="91"/>
      <c r="KZA667" s="91"/>
      <c r="KZB667" s="91"/>
      <c r="KZC667" s="91"/>
      <c r="KZD667" s="91"/>
      <c r="KZE667" s="91"/>
      <c r="KZF667" s="91"/>
      <c r="KZG667" s="91"/>
      <c r="KZH667" s="91"/>
      <c r="KZI667" s="91"/>
      <c r="KZJ667" s="91"/>
      <c r="KZK667" s="91"/>
      <c r="KZL667" s="91"/>
      <c r="KZM667" s="91"/>
      <c r="KZN667" s="91"/>
      <c r="KZO667" s="91"/>
      <c r="KZP667" s="91"/>
      <c r="KZQ667" s="91"/>
      <c r="KZR667" s="91"/>
      <c r="KZS667" s="91"/>
      <c r="KZT667" s="91"/>
      <c r="KZU667" s="91"/>
      <c r="KZV667" s="91"/>
      <c r="KZW667" s="91"/>
      <c r="KZX667" s="91"/>
      <c r="KZY667" s="91"/>
      <c r="KZZ667" s="91"/>
      <c r="LAA667" s="91"/>
      <c r="LAB667" s="91"/>
      <c r="LAC667" s="91"/>
      <c r="LAD667" s="91"/>
      <c r="LAE667" s="91"/>
      <c r="LAF667" s="91"/>
      <c r="LAG667" s="91"/>
      <c r="LAH667" s="91"/>
      <c r="LAI667" s="91"/>
      <c r="LAJ667" s="91"/>
      <c r="LAK667" s="91"/>
      <c r="LAL667" s="91"/>
      <c r="LAM667" s="91"/>
      <c r="LAN667" s="91"/>
      <c r="LAO667" s="91"/>
      <c r="LAP667" s="91"/>
      <c r="LAQ667" s="91"/>
      <c r="LAR667" s="91"/>
      <c r="LAS667" s="91"/>
      <c r="LAT667" s="91"/>
      <c r="LAU667" s="91"/>
      <c r="LAV667" s="91"/>
      <c r="LAW667" s="91"/>
      <c r="LAX667" s="91"/>
      <c r="LAY667" s="91"/>
      <c r="LAZ667" s="91"/>
      <c r="LBA667" s="91"/>
      <c r="LBB667" s="91"/>
      <c r="LBC667" s="91"/>
      <c r="LBD667" s="91"/>
      <c r="LBE667" s="91"/>
      <c r="LBF667" s="91"/>
      <c r="LBG667" s="91"/>
      <c r="LBH667" s="91"/>
      <c r="LBI667" s="91"/>
      <c r="LBJ667" s="91"/>
      <c r="LBK667" s="91"/>
      <c r="LBL667" s="91"/>
      <c r="LBM667" s="91"/>
      <c r="LBN667" s="91"/>
      <c r="LBO667" s="91"/>
      <c r="LBP667" s="91"/>
      <c r="LBQ667" s="91"/>
      <c r="LBR667" s="91"/>
      <c r="LBS667" s="91"/>
      <c r="LBT667" s="91"/>
      <c r="LBU667" s="91"/>
      <c r="LBV667" s="91"/>
      <c r="LBW667" s="91"/>
      <c r="LBX667" s="91"/>
      <c r="LBY667" s="91"/>
      <c r="LBZ667" s="91"/>
      <c r="LCA667" s="91"/>
      <c r="LCB667" s="91"/>
      <c r="LCC667" s="91"/>
      <c r="LCD667" s="91"/>
      <c r="LCE667" s="91"/>
      <c r="LCF667" s="91"/>
      <c r="LCG667" s="91"/>
      <c r="LCH667" s="91"/>
      <c r="LCI667" s="91"/>
      <c r="LCJ667" s="91"/>
      <c r="LCK667" s="91"/>
      <c r="LCL667" s="91"/>
      <c r="LCM667" s="91"/>
      <c r="LCN667" s="91"/>
      <c r="LCO667" s="91"/>
      <c r="LCP667" s="91"/>
      <c r="LCQ667" s="91"/>
      <c r="LCR667" s="91"/>
      <c r="LCS667" s="91"/>
      <c r="LCT667" s="91"/>
      <c r="LCU667" s="91"/>
      <c r="LCV667" s="91"/>
      <c r="LCW667" s="91"/>
      <c r="LCX667" s="91"/>
      <c r="LCY667" s="91"/>
      <c r="LCZ667" s="91"/>
      <c r="LDA667" s="91"/>
      <c r="LDB667" s="91"/>
      <c r="LDC667" s="91"/>
      <c r="LDD667" s="91"/>
      <c r="LDE667" s="91"/>
      <c r="LDF667" s="91"/>
      <c r="LDG667" s="91"/>
      <c r="LDH667" s="91"/>
      <c r="LDI667" s="91"/>
      <c r="LDJ667" s="91"/>
      <c r="LDK667" s="91"/>
      <c r="LDL667" s="91"/>
      <c r="LDM667" s="91"/>
      <c r="LDN667" s="91"/>
      <c r="LDO667" s="91"/>
      <c r="LDP667" s="91"/>
      <c r="LDQ667" s="91"/>
      <c r="LDR667" s="91"/>
      <c r="LDS667" s="91"/>
      <c r="LDT667" s="91"/>
      <c r="LDU667" s="91"/>
      <c r="LDV667" s="91"/>
      <c r="LDW667" s="91"/>
      <c r="LDX667" s="91"/>
      <c r="LDY667" s="91"/>
      <c r="LDZ667" s="91"/>
      <c r="LEA667" s="91"/>
      <c r="LEB667" s="91"/>
      <c r="LEC667" s="91"/>
      <c r="LED667" s="91"/>
      <c r="LEE667" s="91"/>
      <c r="LEF667" s="91"/>
      <c r="LEG667" s="91"/>
      <c r="LEH667" s="91"/>
      <c r="LEI667" s="91"/>
      <c r="LEJ667" s="91"/>
      <c r="LEK667" s="91"/>
      <c r="LEL667" s="91"/>
      <c r="LEM667" s="91"/>
      <c r="LEN667" s="91"/>
      <c r="LEO667" s="91"/>
      <c r="LEP667" s="91"/>
      <c r="LEQ667" s="91"/>
      <c r="LER667" s="91"/>
      <c r="LES667" s="91"/>
      <c r="LET667" s="91"/>
      <c r="LEU667" s="91"/>
      <c r="LEV667" s="91"/>
      <c r="LEW667" s="91"/>
      <c r="LEX667" s="91"/>
      <c r="LEY667" s="91"/>
      <c r="LEZ667" s="91"/>
      <c r="LFA667" s="91"/>
      <c r="LFB667" s="91"/>
      <c r="LFC667" s="91"/>
      <c r="LFD667" s="91"/>
      <c r="LFE667" s="91"/>
      <c r="LFF667" s="91"/>
      <c r="LFG667" s="91"/>
      <c r="LFH667" s="91"/>
      <c r="LFI667" s="91"/>
      <c r="LFJ667" s="91"/>
      <c r="LFK667" s="91"/>
      <c r="LFL667" s="91"/>
      <c r="LFM667" s="91"/>
      <c r="LFN667" s="91"/>
      <c r="LFO667" s="91"/>
      <c r="LFP667" s="91"/>
      <c r="LFQ667" s="91"/>
      <c r="LFR667" s="91"/>
      <c r="LFS667" s="91"/>
      <c r="LFT667" s="91"/>
      <c r="LFU667" s="91"/>
      <c r="LFV667" s="91"/>
      <c r="LFW667" s="91"/>
      <c r="LFX667" s="91"/>
      <c r="LFY667" s="91"/>
      <c r="LFZ667" s="91"/>
      <c r="LGA667" s="91"/>
      <c r="LGB667" s="91"/>
      <c r="LGC667" s="91"/>
      <c r="LGD667" s="91"/>
      <c r="LGE667" s="91"/>
      <c r="LGF667" s="91"/>
      <c r="LGG667" s="91"/>
      <c r="LGH667" s="91"/>
      <c r="LGI667" s="91"/>
      <c r="LGJ667" s="91"/>
      <c r="LGK667" s="91"/>
      <c r="LGL667" s="91"/>
      <c r="LGM667" s="91"/>
      <c r="LGN667" s="91"/>
      <c r="LGO667" s="91"/>
      <c r="LGP667" s="91"/>
      <c r="LGQ667" s="91"/>
      <c r="LGR667" s="91"/>
      <c r="LGS667" s="91"/>
      <c r="LGT667" s="91"/>
      <c r="LGU667" s="91"/>
      <c r="LGV667" s="91"/>
      <c r="LGW667" s="91"/>
      <c r="LGX667" s="91"/>
      <c r="LGY667" s="91"/>
      <c r="LGZ667" s="91"/>
      <c r="LHA667" s="91"/>
      <c r="LHB667" s="91"/>
      <c r="LHC667" s="91"/>
      <c r="LHD667" s="91"/>
      <c r="LHE667" s="91"/>
      <c r="LHF667" s="91"/>
      <c r="LHG667" s="91"/>
      <c r="LHH667" s="91"/>
      <c r="LHI667" s="91"/>
      <c r="LHJ667" s="91"/>
      <c r="LHK667" s="91"/>
      <c r="LHL667" s="91"/>
      <c r="LHM667" s="91"/>
      <c r="LHN667" s="91"/>
      <c r="LHO667" s="91"/>
      <c r="LHP667" s="91"/>
      <c r="LHQ667" s="91"/>
      <c r="LHR667" s="91"/>
      <c r="LHS667" s="91"/>
      <c r="LHT667" s="91"/>
      <c r="LHU667" s="91"/>
      <c r="LHV667" s="91"/>
      <c r="LHW667" s="91"/>
      <c r="LHX667" s="91"/>
      <c r="LHY667" s="91"/>
      <c r="LHZ667" s="91"/>
      <c r="LIA667" s="91"/>
      <c r="LIB667" s="91"/>
      <c r="LIC667" s="91"/>
      <c r="LID667" s="91"/>
      <c r="LIE667" s="91"/>
      <c r="LIF667" s="91"/>
      <c r="LIG667" s="91"/>
      <c r="LIH667" s="91"/>
      <c r="LII667" s="91"/>
      <c r="LIJ667" s="91"/>
      <c r="LIK667" s="91"/>
      <c r="LIL667" s="91"/>
      <c r="LIM667" s="91"/>
      <c r="LIN667" s="91"/>
      <c r="LIO667" s="91"/>
      <c r="LIP667" s="91"/>
      <c r="LIQ667" s="91"/>
      <c r="LIR667" s="91"/>
      <c r="LIS667" s="91"/>
      <c r="LIT667" s="91"/>
      <c r="LIU667" s="91"/>
      <c r="LIV667" s="91"/>
      <c r="LIW667" s="91"/>
      <c r="LIX667" s="91"/>
      <c r="LIY667" s="91"/>
      <c r="LIZ667" s="91"/>
      <c r="LJA667" s="91"/>
      <c r="LJB667" s="91"/>
      <c r="LJC667" s="91"/>
      <c r="LJD667" s="91"/>
      <c r="LJE667" s="91"/>
      <c r="LJF667" s="91"/>
      <c r="LJG667" s="91"/>
      <c r="LJH667" s="91"/>
      <c r="LJI667" s="91"/>
      <c r="LJJ667" s="91"/>
      <c r="LJK667" s="91"/>
      <c r="LJL667" s="91"/>
      <c r="LJM667" s="91"/>
      <c r="LJN667" s="91"/>
      <c r="LJO667" s="91"/>
      <c r="LJP667" s="91"/>
      <c r="LJQ667" s="91"/>
      <c r="LJR667" s="91"/>
      <c r="LJS667" s="91"/>
      <c r="LJT667" s="91"/>
      <c r="LJU667" s="91"/>
      <c r="LJV667" s="91"/>
      <c r="LJW667" s="91"/>
      <c r="LJX667" s="91"/>
      <c r="LJY667" s="91"/>
      <c r="LJZ667" s="91"/>
      <c r="LKA667" s="91"/>
      <c r="LKB667" s="91"/>
      <c r="LKC667" s="91"/>
      <c r="LKD667" s="91"/>
      <c r="LKE667" s="91"/>
      <c r="LKF667" s="91"/>
      <c r="LKG667" s="91"/>
      <c r="LKH667" s="91"/>
      <c r="LKI667" s="91"/>
      <c r="LKJ667" s="91"/>
      <c r="LKK667" s="91"/>
      <c r="LKL667" s="91"/>
      <c r="LKM667" s="91"/>
      <c r="LKN667" s="91"/>
      <c r="LKO667" s="91"/>
      <c r="LKP667" s="91"/>
      <c r="LKQ667" s="91"/>
      <c r="LKR667" s="91"/>
      <c r="LKS667" s="91"/>
      <c r="LKT667" s="91"/>
      <c r="LKU667" s="91"/>
      <c r="LKV667" s="91"/>
      <c r="LKW667" s="91"/>
      <c r="LKX667" s="91"/>
      <c r="LKY667" s="91"/>
      <c r="LKZ667" s="91"/>
      <c r="LLA667" s="91"/>
      <c r="LLB667" s="91"/>
      <c r="LLC667" s="91"/>
      <c r="LLD667" s="91"/>
      <c r="LLE667" s="91"/>
      <c r="LLF667" s="91"/>
      <c r="LLG667" s="91"/>
      <c r="LLH667" s="91"/>
      <c r="LLI667" s="91"/>
      <c r="LLJ667" s="91"/>
      <c r="LLK667" s="91"/>
      <c r="LLL667" s="91"/>
      <c r="LLM667" s="91"/>
      <c r="LLN667" s="91"/>
      <c r="LLO667" s="91"/>
      <c r="LLP667" s="91"/>
      <c r="LLQ667" s="91"/>
      <c r="LLR667" s="91"/>
      <c r="LLS667" s="91"/>
      <c r="LLT667" s="91"/>
      <c r="LLU667" s="91"/>
      <c r="LLV667" s="91"/>
      <c r="LLW667" s="91"/>
      <c r="LLX667" s="91"/>
      <c r="LLY667" s="91"/>
      <c r="LLZ667" s="91"/>
      <c r="LMA667" s="91"/>
      <c r="LMB667" s="91"/>
      <c r="LMC667" s="91"/>
      <c r="LMD667" s="91"/>
      <c r="LME667" s="91"/>
      <c r="LMF667" s="91"/>
      <c r="LMG667" s="91"/>
      <c r="LMH667" s="91"/>
      <c r="LMI667" s="91"/>
      <c r="LMJ667" s="91"/>
      <c r="LMK667" s="91"/>
      <c r="LML667" s="91"/>
      <c r="LMM667" s="91"/>
      <c r="LMN667" s="91"/>
      <c r="LMO667" s="91"/>
      <c r="LMP667" s="91"/>
      <c r="LMQ667" s="91"/>
      <c r="LMR667" s="91"/>
      <c r="LMS667" s="91"/>
      <c r="LMT667" s="91"/>
      <c r="LMU667" s="91"/>
      <c r="LMV667" s="91"/>
      <c r="LMW667" s="91"/>
      <c r="LMX667" s="91"/>
      <c r="LMY667" s="91"/>
      <c r="LMZ667" s="91"/>
      <c r="LNA667" s="91"/>
      <c r="LNB667" s="91"/>
      <c r="LNC667" s="91"/>
      <c r="LND667" s="91"/>
      <c r="LNE667" s="91"/>
      <c r="LNF667" s="91"/>
      <c r="LNG667" s="91"/>
      <c r="LNH667" s="91"/>
      <c r="LNI667" s="91"/>
      <c r="LNJ667" s="91"/>
      <c r="LNK667" s="91"/>
      <c r="LNL667" s="91"/>
      <c r="LNM667" s="91"/>
      <c r="LNN667" s="91"/>
      <c r="LNO667" s="91"/>
      <c r="LNP667" s="91"/>
      <c r="LNQ667" s="91"/>
      <c r="LNR667" s="91"/>
      <c r="LNS667" s="91"/>
      <c r="LNT667" s="91"/>
      <c r="LNU667" s="91"/>
      <c r="LNV667" s="91"/>
      <c r="LNW667" s="91"/>
      <c r="LNX667" s="91"/>
      <c r="LNY667" s="91"/>
      <c r="LNZ667" s="91"/>
      <c r="LOA667" s="91"/>
      <c r="LOB667" s="91"/>
      <c r="LOC667" s="91"/>
      <c r="LOD667" s="91"/>
      <c r="LOE667" s="91"/>
      <c r="LOF667" s="91"/>
      <c r="LOG667" s="91"/>
      <c r="LOH667" s="91"/>
      <c r="LOI667" s="91"/>
      <c r="LOJ667" s="91"/>
      <c r="LOK667" s="91"/>
      <c r="LOL667" s="91"/>
      <c r="LOM667" s="91"/>
      <c r="LON667" s="91"/>
      <c r="LOO667" s="91"/>
      <c r="LOP667" s="91"/>
      <c r="LOQ667" s="91"/>
      <c r="LOR667" s="91"/>
      <c r="LOS667" s="91"/>
      <c r="LOT667" s="91"/>
      <c r="LOU667" s="91"/>
      <c r="LOV667" s="91"/>
      <c r="LOW667" s="91"/>
      <c r="LOX667" s="91"/>
      <c r="LOY667" s="91"/>
      <c r="LOZ667" s="91"/>
      <c r="LPA667" s="91"/>
      <c r="LPB667" s="91"/>
      <c r="LPC667" s="91"/>
      <c r="LPD667" s="91"/>
      <c r="LPE667" s="91"/>
      <c r="LPF667" s="91"/>
      <c r="LPG667" s="91"/>
      <c r="LPH667" s="91"/>
      <c r="LPI667" s="91"/>
      <c r="LPJ667" s="91"/>
      <c r="LPK667" s="91"/>
      <c r="LPL667" s="91"/>
      <c r="LPM667" s="91"/>
      <c r="LPN667" s="91"/>
      <c r="LPO667" s="91"/>
      <c r="LPP667" s="91"/>
      <c r="LPQ667" s="91"/>
      <c r="LPR667" s="91"/>
      <c r="LPS667" s="91"/>
      <c r="LPT667" s="91"/>
      <c r="LPU667" s="91"/>
      <c r="LPV667" s="91"/>
      <c r="LPW667" s="91"/>
      <c r="LPX667" s="91"/>
      <c r="LPY667" s="91"/>
      <c r="LPZ667" s="91"/>
      <c r="LQA667" s="91"/>
      <c r="LQB667" s="91"/>
      <c r="LQC667" s="91"/>
      <c r="LQD667" s="91"/>
      <c r="LQE667" s="91"/>
      <c r="LQF667" s="91"/>
      <c r="LQG667" s="91"/>
      <c r="LQH667" s="91"/>
      <c r="LQI667" s="91"/>
      <c r="LQJ667" s="91"/>
      <c r="LQK667" s="91"/>
      <c r="LQL667" s="91"/>
      <c r="LQM667" s="91"/>
      <c r="LQN667" s="91"/>
      <c r="LQO667" s="91"/>
      <c r="LQP667" s="91"/>
      <c r="LQQ667" s="91"/>
      <c r="LQR667" s="91"/>
      <c r="LQS667" s="91"/>
      <c r="LQT667" s="91"/>
      <c r="LQU667" s="91"/>
      <c r="LQV667" s="91"/>
      <c r="LQW667" s="91"/>
      <c r="LQX667" s="91"/>
      <c r="LQY667" s="91"/>
      <c r="LQZ667" s="91"/>
      <c r="LRA667" s="91"/>
      <c r="LRB667" s="91"/>
      <c r="LRC667" s="91"/>
      <c r="LRD667" s="91"/>
      <c r="LRE667" s="91"/>
      <c r="LRF667" s="91"/>
      <c r="LRG667" s="91"/>
      <c r="LRH667" s="91"/>
      <c r="LRI667" s="91"/>
      <c r="LRJ667" s="91"/>
      <c r="LRK667" s="91"/>
      <c r="LRL667" s="91"/>
      <c r="LRM667" s="91"/>
      <c r="LRN667" s="91"/>
      <c r="LRO667" s="91"/>
      <c r="LRP667" s="91"/>
      <c r="LRQ667" s="91"/>
      <c r="LRR667" s="91"/>
      <c r="LRS667" s="91"/>
      <c r="LRT667" s="91"/>
      <c r="LRU667" s="91"/>
      <c r="LRV667" s="91"/>
      <c r="LRW667" s="91"/>
      <c r="LRX667" s="91"/>
      <c r="LRY667" s="91"/>
      <c r="LRZ667" s="91"/>
      <c r="LSA667" s="91"/>
      <c r="LSB667" s="91"/>
      <c r="LSC667" s="91"/>
      <c r="LSD667" s="91"/>
      <c r="LSE667" s="91"/>
      <c r="LSF667" s="91"/>
      <c r="LSG667" s="91"/>
      <c r="LSH667" s="91"/>
      <c r="LSI667" s="91"/>
      <c r="LSJ667" s="91"/>
      <c r="LSK667" s="91"/>
      <c r="LSL667" s="91"/>
      <c r="LSM667" s="91"/>
      <c r="LSN667" s="91"/>
      <c r="LSO667" s="91"/>
      <c r="LSP667" s="91"/>
      <c r="LSQ667" s="91"/>
      <c r="LSR667" s="91"/>
      <c r="LSS667" s="91"/>
      <c r="LST667" s="91"/>
      <c r="LSU667" s="91"/>
      <c r="LSV667" s="91"/>
      <c r="LSW667" s="91"/>
      <c r="LSX667" s="91"/>
      <c r="LSY667" s="91"/>
      <c r="LSZ667" s="91"/>
      <c r="LTA667" s="91"/>
      <c r="LTB667" s="91"/>
      <c r="LTC667" s="91"/>
      <c r="LTD667" s="91"/>
      <c r="LTE667" s="91"/>
      <c r="LTF667" s="91"/>
      <c r="LTG667" s="91"/>
      <c r="LTH667" s="91"/>
      <c r="LTI667" s="91"/>
      <c r="LTJ667" s="91"/>
      <c r="LTK667" s="91"/>
      <c r="LTL667" s="91"/>
      <c r="LTM667" s="91"/>
      <c r="LTN667" s="91"/>
      <c r="LTO667" s="91"/>
      <c r="LTP667" s="91"/>
      <c r="LTQ667" s="91"/>
      <c r="LTR667" s="91"/>
      <c r="LTS667" s="91"/>
      <c r="LTT667" s="91"/>
      <c r="LTU667" s="91"/>
      <c r="LTV667" s="91"/>
      <c r="LTW667" s="91"/>
      <c r="LTX667" s="91"/>
      <c r="LTY667" s="91"/>
      <c r="LTZ667" s="91"/>
      <c r="LUA667" s="91"/>
      <c r="LUB667" s="91"/>
      <c r="LUC667" s="91"/>
      <c r="LUD667" s="91"/>
      <c r="LUE667" s="91"/>
      <c r="LUF667" s="91"/>
      <c r="LUG667" s="91"/>
      <c r="LUH667" s="91"/>
      <c r="LUI667" s="91"/>
      <c r="LUJ667" s="91"/>
      <c r="LUK667" s="91"/>
      <c r="LUL667" s="91"/>
      <c r="LUM667" s="91"/>
      <c r="LUN667" s="91"/>
      <c r="LUO667" s="91"/>
      <c r="LUP667" s="91"/>
      <c r="LUQ667" s="91"/>
      <c r="LUR667" s="91"/>
      <c r="LUS667" s="91"/>
      <c r="LUT667" s="91"/>
      <c r="LUU667" s="91"/>
      <c r="LUV667" s="91"/>
      <c r="LUW667" s="91"/>
      <c r="LUX667" s="91"/>
      <c r="LUY667" s="91"/>
      <c r="LUZ667" s="91"/>
      <c r="LVA667" s="91"/>
      <c r="LVB667" s="91"/>
      <c r="LVC667" s="91"/>
      <c r="LVD667" s="91"/>
      <c r="LVE667" s="91"/>
      <c r="LVF667" s="91"/>
      <c r="LVG667" s="91"/>
      <c r="LVH667" s="91"/>
      <c r="LVI667" s="91"/>
      <c r="LVJ667" s="91"/>
      <c r="LVK667" s="91"/>
      <c r="LVL667" s="91"/>
      <c r="LVM667" s="91"/>
      <c r="LVN667" s="91"/>
      <c r="LVO667" s="91"/>
      <c r="LVP667" s="91"/>
      <c r="LVQ667" s="91"/>
      <c r="LVR667" s="91"/>
      <c r="LVS667" s="91"/>
      <c r="LVT667" s="91"/>
      <c r="LVU667" s="91"/>
      <c r="LVV667" s="91"/>
      <c r="LVW667" s="91"/>
      <c r="LVX667" s="91"/>
      <c r="LVY667" s="91"/>
      <c r="LVZ667" s="91"/>
      <c r="LWA667" s="91"/>
      <c r="LWB667" s="91"/>
      <c r="LWC667" s="91"/>
      <c r="LWD667" s="91"/>
      <c r="LWE667" s="91"/>
      <c r="LWF667" s="91"/>
      <c r="LWG667" s="91"/>
      <c r="LWH667" s="91"/>
      <c r="LWI667" s="91"/>
      <c r="LWJ667" s="91"/>
      <c r="LWK667" s="91"/>
      <c r="LWL667" s="91"/>
      <c r="LWM667" s="91"/>
      <c r="LWN667" s="91"/>
      <c r="LWO667" s="91"/>
      <c r="LWP667" s="91"/>
      <c r="LWQ667" s="91"/>
      <c r="LWR667" s="91"/>
      <c r="LWS667" s="91"/>
      <c r="LWT667" s="91"/>
      <c r="LWU667" s="91"/>
      <c r="LWV667" s="91"/>
      <c r="LWW667" s="91"/>
      <c r="LWX667" s="91"/>
      <c r="LWY667" s="91"/>
      <c r="LWZ667" s="91"/>
      <c r="LXA667" s="91"/>
      <c r="LXB667" s="91"/>
      <c r="LXC667" s="91"/>
      <c r="LXD667" s="91"/>
      <c r="LXE667" s="91"/>
      <c r="LXF667" s="91"/>
      <c r="LXG667" s="91"/>
      <c r="LXH667" s="91"/>
      <c r="LXI667" s="91"/>
      <c r="LXJ667" s="91"/>
      <c r="LXK667" s="91"/>
      <c r="LXL667" s="91"/>
      <c r="LXM667" s="91"/>
      <c r="LXN667" s="91"/>
      <c r="LXO667" s="91"/>
      <c r="LXP667" s="91"/>
      <c r="LXQ667" s="91"/>
      <c r="LXR667" s="91"/>
      <c r="LXS667" s="91"/>
      <c r="LXT667" s="91"/>
      <c r="LXU667" s="91"/>
      <c r="LXV667" s="91"/>
      <c r="LXW667" s="91"/>
      <c r="LXX667" s="91"/>
      <c r="LXY667" s="91"/>
      <c r="LXZ667" s="91"/>
      <c r="LYA667" s="91"/>
      <c r="LYB667" s="91"/>
      <c r="LYC667" s="91"/>
      <c r="LYD667" s="91"/>
      <c r="LYE667" s="91"/>
      <c r="LYF667" s="91"/>
      <c r="LYG667" s="91"/>
      <c r="LYH667" s="91"/>
      <c r="LYI667" s="91"/>
      <c r="LYJ667" s="91"/>
      <c r="LYK667" s="91"/>
      <c r="LYL667" s="91"/>
      <c r="LYM667" s="91"/>
      <c r="LYN667" s="91"/>
      <c r="LYO667" s="91"/>
      <c r="LYP667" s="91"/>
      <c r="LYQ667" s="91"/>
      <c r="LYR667" s="91"/>
      <c r="LYS667" s="91"/>
      <c r="LYT667" s="91"/>
      <c r="LYU667" s="91"/>
      <c r="LYV667" s="91"/>
      <c r="LYW667" s="91"/>
      <c r="LYX667" s="91"/>
      <c r="LYY667" s="91"/>
      <c r="LYZ667" s="91"/>
      <c r="LZA667" s="91"/>
      <c r="LZB667" s="91"/>
      <c r="LZC667" s="91"/>
      <c r="LZD667" s="91"/>
      <c r="LZE667" s="91"/>
      <c r="LZF667" s="91"/>
      <c r="LZG667" s="91"/>
      <c r="LZH667" s="91"/>
      <c r="LZI667" s="91"/>
      <c r="LZJ667" s="91"/>
      <c r="LZK667" s="91"/>
      <c r="LZL667" s="91"/>
      <c r="LZM667" s="91"/>
      <c r="LZN667" s="91"/>
      <c r="LZO667" s="91"/>
      <c r="LZP667" s="91"/>
      <c r="LZQ667" s="91"/>
      <c r="LZR667" s="91"/>
      <c r="LZS667" s="91"/>
      <c r="LZT667" s="91"/>
      <c r="LZU667" s="91"/>
      <c r="LZV667" s="91"/>
      <c r="LZW667" s="91"/>
      <c r="LZX667" s="91"/>
      <c r="LZY667" s="91"/>
      <c r="LZZ667" s="91"/>
      <c r="MAA667" s="91"/>
      <c r="MAB667" s="91"/>
      <c r="MAC667" s="91"/>
      <c r="MAD667" s="91"/>
      <c r="MAE667" s="91"/>
      <c r="MAF667" s="91"/>
      <c r="MAG667" s="91"/>
      <c r="MAH667" s="91"/>
      <c r="MAI667" s="91"/>
      <c r="MAJ667" s="91"/>
      <c r="MAK667" s="91"/>
      <c r="MAL667" s="91"/>
      <c r="MAM667" s="91"/>
      <c r="MAN667" s="91"/>
      <c r="MAO667" s="91"/>
      <c r="MAP667" s="91"/>
      <c r="MAQ667" s="91"/>
      <c r="MAR667" s="91"/>
      <c r="MAS667" s="91"/>
      <c r="MAT667" s="91"/>
      <c r="MAU667" s="91"/>
      <c r="MAV667" s="91"/>
      <c r="MAW667" s="91"/>
      <c r="MAX667" s="91"/>
      <c r="MAY667" s="91"/>
      <c r="MAZ667" s="91"/>
      <c r="MBA667" s="91"/>
      <c r="MBB667" s="91"/>
      <c r="MBC667" s="91"/>
      <c r="MBD667" s="91"/>
      <c r="MBE667" s="91"/>
      <c r="MBF667" s="91"/>
      <c r="MBG667" s="91"/>
      <c r="MBH667" s="91"/>
      <c r="MBI667" s="91"/>
      <c r="MBJ667" s="91"/>
      <c r="MBK667" s="91"/>
      <c r="MBL667" s="91"/>
      <c r="MBM667" s="91"/>
      <c r="MBN667" s="91"/>
      <c r="MBO667" s="91"/>
      <c r="MBP667" s="91"/>
      <c r="MBQ667" s="91"/>
      <c r="MBR667" s="91"/>
      <c r="MBS667" s="91"/>
      <c r="MBT667" s="91"/>
      <c r="MBU667" s="91"/>
      <c r="MBV667" s="91"/>
      <c r="MBW667" s="91"/>
      <c r="MBX667" s="91"/>
      <c r="MBY667" s="91"/>
      <c r="MBZ667" s="91"/>
      <c r="MCA667" s="91"/>
      <c r="MCB667" s="91"/>
      <c r="MCC667" s="91"/>
      <c r="MCD667" s="91"/>
      <c r="MCE667" s="91"/>
      <c r="MCF667" s="91"/>
      <c r="MCG667" s="91"/>
      <c r="MCH667" s="91"/>
      <c r="MCI667" s="91"/>
      <c r="MCJ667" s="91"/>
      <c r="MCK667" s="91"/>
      <c r="MCL667" s="91"/>
      <c r="MCM667" s="91"/>
      <c r="MCN667" s="91"/>
      <c r="MCO667" s="91"/>
      <c r="MCP667" s="91"/>
      <c r="MCQ667" s="91"/>
      <c r="MCR667" s="91"/>
      <c r="MCS667" s="91"/>
      <c r="MCT667" s="91"/>
      <c r="MCU667" s="91"/>
      <c r="MCV667" s="91"/>
      <c r="MCW667" s="91"/>
      <c r="MCX667" s="91"/>
      <c r="MCY667" s="91"/>
      <c r="MCZ667" s="91"/>
      <c r="MDA667" s="91"/>
      <c r="MDB667" s="91"/>
      <c r="MDC667" s="91"/>
      <c r="MDD667" s="91"/>
      <c r="MDE667" s="91"/>
      <c r="MDF667" s="91"/>
      <c r="MDG667" s="91"/>
      <c r="MDH667" s="91"/>
      <c r="MDI667" s="91"/>
      <c r="MDJ667" s="91"/>
      <c r="MDK667" s="91"/>
      <c r="MDL667" s="91"/>
      <c r="MDM667" s="91"/>
      <c r="MDN667" s="91"/>
      <c r="MDO667" s="91"/>
      <c r="MDP667" s="91"/>
      <c r="MDQ667" s="91"/>
      <c r="MDR667" s="91"/>
      <c r="MDS667" s="91"/>
      <c r="MDT667" s="91"/>
      <c r="MDU667" s="91"/>
      <c r="MDV667" s="91"/>
      <c r="MDW667" s="91"/>
      <c r="MDX667" s="91"/>
      <c r="MDY667" s="91"/>
      <c r="MDZ667" s="91"/>
      <c r="MEA667" s="91"/>
      <c r="MEB667" s="91"/>
      <c r="MEC667" s="91"/>
      <c r="MED667" s="91"/>
      <c r="MEE667" s="91"/>
      <c r="MEF667" s="91"/>
      <c r="MEG667" s="91"/>
      <c r="MEH667" s="91"/>
      <c r="MEI667" s="91"/>
      <c r="MEJ667" s="91"/>
      <c r="MEK667" s="91"/>
      <c r="MEL667" s="91"/>
      <c r="MEM667" s="91"/>
      <c r="MEN667" s="91"/>
      <c r="MEO667" s="91"/>
      <c r="MEP667" s="91"/>
      <c r="MEQ667" s="91"/>
      <c r="MER667" s="91"/>
      <c r="MES667" s="91"/>
      <c r="MET667" s="91"/>
      <c r="MEU667" s="91"/>
      <c r="MEV667" s="91"/>
      <c r="MEW667" s="91"/>
      <c r="MEX667" s="91"/>
      <c r="MEY667" s="91"/>
      <c r="MEZ667" s="91"/>
      <c r="MFA667" s="91"/>
      <c r="MFB667" s="91"/>
      <c r="MFC667" s="91"/>
      <c r="MFD667" s="91"/>
      <c r="MFE667" s="91"/>
      <c r="MFF667" s="91"/>
      <c r="MFG667" s="91"/>
      <c r="MFH667" s="91"/>
      <c r="MFI667" s="91"/>
      <c r="MFJ667" s="91"/>
      <c r="MFK667" s="91"/>
      <c r="MFL667" s="91"/>
      <c r="MFM667" s="91"/>
      <c r="MFN667" s="91"/>
      <c r="MFO667" s="91"/>
      <c r="MFP667" s="91"/>
      <c r="MFQ667" s="91"/>
      <c r="MFR667" s="91"/>
      <c r="MFS667" s="91"/>
      <c r="MFT667" s="91"/>
      <c r="MFU667" s="91"/>
      <c r="MFV667" s="91"/>
      <c r="MFW667" s="91"/>
      <c r="MFX667" s="91"/>
      <c r="MFY667" s="91"/>
      <c r="MFZ667" s="91"/>
      <c r="MGA667" s="91"/>
      <c r="MGB667" s="91"/>
      <c r="MGC667" s="91"/>
      <c r="MGD667" s="91"/>
      <c r="MGE667" s="91"/>
      <c r="MGF667" s="91"/>
      <c r="MGG667" s="91"/>
      <c r="MGH667" s="91"/>
      <c r="MGI667" s="91"/>
      <c r="MGJ667" s="91"/>
      <c r="MGK667" s="91"/>
      <c r="MGL667" s="91"/>
      <c r="MGM667" s="91"/>
      <c r="MGN667" s="91"/>
      <c r="MGO667" s="91"/>
      <c r="MGP667" s="91"/>
      <c r="MGQ667" s="91"/>
      <c r="MGR667" s="91"/>
      <c r="MGS667" s="91"/>
      <c r="MGT667" s="91"/>
      <c r="MGU667" s="91"/>
      <c r="MGV667" s="91"/>
      <c r="MGW667" s="91"/>
      <c r="MGX667" s="91"/>
      <c r="MGY667" s="91"/>
      <c r="MGZ667" s="91"/>
      <c r="MHA667" s="91"/>
      <c r="MHB667" s="91"/>
      <c r="MHC667" s="91"/>
      <c r="MHD667" s="91"/>
      <c r="MHE667" s="91"/>
      <c r="MHF667" s="91"/>
      <c r="MHG667" s="91"/>
      <c r="MHH667" s="91"/>
      <c r="MHI667" s="91"/>
      <c r="MHJ667" s="91"/>
      <c r="MHK667" s="91"/>
      <c r="MHL667" s="91"/>
      <c r="MHM667" s="91"/>
      <c r="MHN667" s="91"/>
      <c r="MHO667" s="91"/>
      <c r="MHP667" s="91"/>
      <c r="MHQ667" s="91"/>
      <c r="MHR667" s="91"/>
      <c r="MHS667" s="91"/>
      <c r="MHT667" s="91"/>
      <c r="MHU667" s="91"/>
      <c r="MHV667" s="91"/>
      <c r="MHW667" s="91"/>
      <c r="MHX667" s="91"/>
      <c r="MHY667" s="91"/>
      <c r="MHZ667" s="91"/>
      <c r="MIA667" s="91"/>
      <c r="MIB667" s="91"/>
      <c r="MIC667" s="91"/>
      <c r="MID667" s="91"/>
      <c r="MIE667" s="91"/>
      <c r="MIF667" s="91"/>
      <c r="MIG667" s="91"/>
      <c r="MIH667" s="91"/>
      <c r="MII667" s="91"/>
      <c r="MIJ667" s="91"/>
      <c r="MIK667" s="91"/>
      <c r="MIL667" s="91"/>
      <c r="MIM667" s="91"/>
      <c r="MIN667" s="91"/>
      <c r="MIO667" s="91"/>
      <c r="MIP667" s="91"/>
      <c r="MIQ667" s="91"/>
      <c r="MIR667" s="91"/>
      <c r="MIS667" s="91"/>
      <c r="MIT667" s="91"/>
      <c r="MIU667" s="91"/>
      <c r="MIV667" s="91"/>
      <c r="MIW667" s="91"/>
      <c r="MIX667" s="91"/>
      <c r="MIY667" s="91"/>
      <c r="MIZ667" s="91"/>
      <c r="MJA667" s="91"/>
      <c r="MJB667" s="91"/>
      <c r="MJC667" s="91"/>
      <c r="MJD667" s="91"/>
      <c r="MJE667" s="91"/>
      <c r="MJF667" s="91"/>
      <c r="MJG667" s="91"/>
      <c r="MJH667" s="91"/>
      <c r="MJI667" s="91"/>
      <c r="MJJ667" s="91"/>
      <c r="MJK667" s="91"/>
      <c r="MJL667" s="91"/>
      <c r="MJM667" s="91"/>
      <c r="MJN667" s="91"/>
      <c r="MJO667" s="91"/>
      <c r="MJP667" s="91"/>
      <c r="MJQ667" s="91"/>
      <c r="MJR667" s="91"/>
      <c r="MJS667" s="91"/>
      <c r="MJT667" s="91"/>
      <c r="MJU667" s="91"/>
      <c r="MJV667" s="91"/>
      <c r="MJW667" s="91"/>
      <c r="MJX667" s="91"/>
      <c r="MJY667" s="91"/>
      <c r="MJZ667" s="91"/>
      <c r="MKA667" s="91"/>
      <c r="MKB667" s="91"/>
      <c r="MKC667" s="91"/>
      <c r="MKD667" s="91"/>
      <c r="MKE667" s="91"/>
      <c r="MKF667" s="91"/>
      <c r="MKG667" s="91"/>
      <c r="MKH667" s="91"/>
      <c r="MKI667" s="91"/>
      <c r="MKJ667" s="91"/>
      <c r="MKK667" s="91"/>
      <c r="MKL667" s="91"/>
      <c r="MKM667" s="91"/>
      <c r="MKN667" s="91"/>
      <c r="MKO667" s="91"/>
      <c r="MKP667" s="91"/>
      <c r="MKQ667" s="91"/>
      <c r="MKR667" s="91"/>
      <c r="MKS667" s="91"/>
      <c r="MKT667" s="91"/>
      <c r="MKU667" s="91"/>
      <c r="MKV667" s="91"/>
      <c r="MKW667" s="91"/>
      <c r="MKX667" s="91"/>
      <c r="MKY667" s="91"/>
      <c r="MKZ667" s="91"/>
      <c r="MLA667" s="91"/>
      <c r="MLB667" s="91"/>
      <c r="MLC667" s="91"/>
      <c r="MLD667" s="91"/>
      <c r="MLE667" s="91"/>
      <c r="MLF667" s="91"/>
      <c r="MLG667" s="91"/>
      <c r="MLH667" s="91"/>
      <c r="MLI667" s="91"/>
      <c r="MLJ667" s="91"/>
      <c r="MLK667" s="91"/>
      <c r="MLL667" s="91"/>
      <c r="MLM667" s="91"/>
      <c r="MLN667" s="91"/>
      <c r="MLO667" s="91"/>
      <c r="MLP667" s="91"/>
      <c r="MLQ667" s="91"/>
      <c r="MLR667" s="91"/>
      <c r="MLS667" s="91"/>
      <c r="MLT667" s="91"/>
      <c r="MLU667" s="91"/>
      <c r="MLV667" s="91"/>
      <c r="MLW667" s="91"/>
      <c r="MLX667" s="91"/>
      <c r="MLY667" s="91"/>
      <c r="MLZ667" s="91"/>
      <c r="MMA667" s="91"/>
      <c r="MMB667" s="91"/>
      <c r="MMC667" s="91"/>
      <c r="MMD667" s="91"/>
      <c r="MME667" s="91"/>
      <c r="MMF667" s="91"/>
      <c r="MMG667" s="91"/>
      <c r="MMH667" s="91"/>
      <c r="MMI667" s="91"/>
      <c r="MMJ667" s="91"/>
      <c r="MMK667" s="91"/>
      <c r="MML667" s="91"/>
      <c r="MMM667" s="91"/>
      <c r="MMN667" s="91"/>
      <c r="MMO667" s="91"/>
      <c r="MMP667" s="91"/>
      <c r="MMQ667" s="91"/>
      <c r="MMR667" s="91"/>
      <c r="MMS667" s="91"/>
      <c r="MMT667" s="91"/>
      <c r="MMU667" s="91"/>
      <c r="MMV667" s="91"/>
      <c r="MMW667" s="91"/>
      <c r="MMX667" s="91"/>
      <c r="MMY667" s="91"/>
      <c r="MMZ667" s="91"/>
      <c r="MNA667" s="91"/>
      <c r="MNB667" s="91"/>
      <c r="MNC667" s="91"/>
      <c r="MND667" s="91"/>
      <c r="MNE667" s="91"/>
      <c r="MNF667" s="91"/>
      <c r="MNG667" s="91"/>
      <c r="MNH667" s="91"/>
      <c r="MNI667" s="91"/>
      <c r="MNJ667" s="91"/>
      <c r="MNK667" s="91"/>
      <c r="MNL667" s="91"/>
      <c r="MNM667" s="91"/>
      <c r="MNN667" s="91"/>
      <c r="MNO667" s="91"/>
      <c r="MNP667" s="91"/>
      <c r="MNQ667" s="91"/>
      <c r="MNR667" s="91"/>
      <c r="MNS667" s="91"/>
      <c r="MNT667" s="91"/>
      <c r="MNU667" s="91"/>
      <c r="MNV667" s="91"/>
      <c r="MNW667" s="91"/>
      <c r="MNX667" s="91"/>
      <c r="MNY667" s="91"/>
      <c r="MNZ667" s="91"/>
      <c r="MOA667" s="91"/>
      <c r="MOB667" s="91"/>
      <c r="MOC667" s="91"/>
      <c r="MOD667" s="91"/>
      <c r="MOE667" s="91"/>
      <c r="MOF667" s="91"/>
      <c r="MOG667" s="91"/>
      <c r="MOH667" s="91"/>
      <c r="MOI667" s="91"/>
      <c r="MOJ667" s="91"/>
      <c r="MOK667" s="91"/>
      <c r="MOL667" s="91"/>
      <c r="MOM667" s="91"/>
      <c r="MON667" s="91"/>
      <c r="MOO667" s="91"/>
      <c r="MOP667" s="91"/>
      <c r="MOQ667" s="91"/>
      <c r="MOR667" s="91"/>
      <c r="MOS667" s="91"/>
      <c r="MOT667" s="91"/>
      <c r="MOU667" s="91"/>
      <c r="MOV667" s="91"/>
      <c r="MOW667" s="91"/>
      <c r="MOX667" s="91"/>
      <c r="MOY667" s="91"/>
      <c r="MOZ667" s="91"/>
      <c r="MPA667" s="91"/>
      <c r="MPB667" s="91"/>
      <c r="MPC667" s="91"/>
      <c r="MPD667" s="91"/>
      <c r="MPE667" s="91"/>
      <c r="MPF667" s="91"/>
      <c r="MPG667" s="91"/>
      <c r="MPH667" s="91"/>
      <c r="MPI667" s="91"/>
      <c r="MPJ667" s="91"/>
      <c r="MPK667" s="91"/>
      <c r="MPL667" s="91"/>
      <c r="MPM667" s="91"/>
      <c r="MPN667" s="91"/>
      <c r="MPO667" s="91"/>
      <c r="MPP667" s="91"/>
      <c r="MPQ667" s="91"/>
      <c r="MPR667" s="91"/>
      <c r="MPS667" s="91"/>
      <c r="MPT667" s="91"/>
      <c r="MPU667" s="91"/>
      <c r="MPV667" s="91"/>
      <c r="MPW667" s="91"/>
      <c r="MPX667" s="91"/>
      <c r="MPY667" s="91"/>
      <c r="MPZ667" s="91"/>
      <c r="MQA667" s="91"/>
      <c r="MQB667" s="91"/>
      <c r="MQC667" s="91"/>
      <c r="MQD667" s="91"/>
      <c r="MQE667" s="91"/>
      <c r="MQF667" s="91"/>
      <c r="MQG667" s="91"/>
      <c r="MQH667" s="91"/>
      <c r="MQI667" s="91"/>
      <c r="MQJ667" s="91"/>
      <c r="MQK667" s="91"/>
      <c r="MQL667" s="91"/>
      <c r="MQM667" s="91"/>
      <c r="MQN667" s="91"/>
      <c r="MQO667" s="91"/>
      <c r="MQP667" s="91"/>
      <c r="MQQ667" s="91"/>
      <c r="MQR667" s="91"/>
      <c r="MQS667" s="91"/>
      <c r="MQT667" s="91"/>
      <c r="MQU667" s="91"/>
      <c r="MQV667" s="91"/>
      <c r="MQW667" s="91"/>
      <c r="MQX667" s="91"/>
      <c r="MQY667" s="91"/>
      <c r="MQZ667" s="91"/>
      <c r="MRA667" s="91"/>
      <c r="MRB667" s="91"/>
      <c r="MRC667" s="91"/>
      <c r="MRD667" s="91"/>
      <c r="MRE667" s="91"/>
      <c r="MRF667" s="91"/>
      <c r="MRG667" s="91"/>
      <c r="MRH667" s="91"/>
      <c r="MRI667" s="91"/>
      <c r="MRJ667" s="91"/>
      <c r="MRK667" s="91"/>
      <c r="MRL667" s="91"/>
      <c r="MRM667" s="91"/>
      <c r="MRN667" s="91"/>
      <c r="MRO667" s="91"/>
      <c r="MRP667" s="91"/>
      <c r="MRQ667" s="91"/>
      <c r="MRR667" s="91"/>
      <c r="MRS667" s="91"/>
      <c r="MRT667" s="91"/>
      <c r="MRU667" s="91"/>
      <c r="MRV667" s="91"/>
      <c r="MRW667" s="91"/>
      <c r="MRX667" s="91"/>
      <c r="MRY667" s="91"/>
      <c r="MRZ667" s="91"/>
      <c r="MSA667" s="91"/>
      <c r="MSB667" s="91"/>
      <c r="MSC667" s="91"/>
      <c r="MSD667" s="91"/>
      <c r="MSE667" s="91"/>
      <c r="MSF667" s="91"/>
      <c r="MSG667" s="91"/>
      <c r="MSH667" s="91"/>
      <c r="MSI667" s="91"/>
      <c r="MSJ667" s="91"/>
      <c r="MSK667" s="91"/>
      <c r="MSL667" s="91"/>
      <c r="MSM667" s="91"/>
      <c r="MSN667" s="91"/>
      <c r="MSO667" s="91"/>
      <c r="MSP667" s="91"/>
      <c r="MSQ667" s="91"/>
      <c r="MSR667" s="91"/>
      <c r="MSS667" s="91"/>
      <c r="MST667" s="91"/>
      <c r="MSU667" s="91"/>
      <c r="MSV667" s="91"/>
      <c r="MSW667" s="91"/>
      <c r="MSX667" s="91"/>
      <c r="MSY667" s="91"/>
      <c r="MSZ667" s="91"/>
      <c r="MTA667" s="91"/>
      <c r="MTB667" s="91"/>
      <c r="MTC667" s="91"/>
      <c r="MTD667" s="91"/>
      <c r="MTE667" s="91"/>
      <c r="MTF667" s="91"/>
      <c r="MTG667" s="91"/>
      <c r="MTH667" s="91"/>
      <c r="MTI667" s="91"/>
      <c r="MTJ667" s="91"/>
      <c r="MTK667" s="91"/>
      <c r="MTL667" s="91"/>
      <c r="MTM667" s="91"/>
      <c r="MTN667" s="91"/>
      <c r="MTO667" s="91"/>
      <c r="MTP667" s="91"/>
      <c r="MTQ667" s="91"/>
      <c r="MTR667" s="91"/>
      <c r="MTS667" s="91"/>
      <c r="MTT667" s="91"/>
      <c r="MTU667" s="91"/>
      <c r="MTV667" s="91"/>
      <c r="MTW667" s="91"/>
      <c r="MTX667" s="91"/>
      <c r="MTY667" s="91"/>
      <c r="MTZ667" s="91"/>
      <c r="MUA667" s="91"/>
      <c r="MUB667" s="91"/>
      <c r="MUC667" s="91"/>
      <c r="MUD667" s="91"/>
      <c r="MUE667" s="91"/>
      <c r="MUF667" s="91"/>
      <c r="MUG667" s="91"/>
      <c r="MUH667" s="91"/>
      <c r="MUI667" s="91"/>
      <c r="MUJ667" s="91"/>
      <c r="MUK667" s="91"/>
      <c r="MUL667" s="91"/>
      <c r="MUM667" s="91"/>
      <c r="MUN667" s="91"/>
      <c r="MUO667" s="91"/>
      <c r="MUP667" s="91"/>
      <c r="MUQ667" s="91"/>
      <c r="MUR667" s="91"/>
      <c r="MUS667" s="91"/>
      <c r="MUT667" s="91"/>
      <c r="MUU667" s="91"/>
      <c r="MUV667" s="91"/>
      <c r="MUW667" s="91"/>
      <c r="MUX667" s="91"/>
      <c r="MUY667" s="91"/>
      <c r="MUZ667" s="91"/>
      <c r="MVA667" s="91"/>
      <c r="MVB667" s="91"/>
      <c r="MVC667" s="91"/>
      <c r="MVD667" s="91"/>
      <c r="MVE667" s="91"/>
      <c r="MVF667" s="91"/>
      <c r="MVG667" s="91"/>
      <c r="MVH667" s="91"/>
      <c r="MVI667" s="91"/>
      <c r="MVJ667" s="91"/>
      <c r="MVK667" s="91"/>
      <c r="MVL667" s="91"/>
      <c r="MVM667" s="91"/>
      <c r="MVN667" s="91"/>
      <c r="MVO667" s="91"/>
      <c r="MVP667" s="91"/>
      <c r="MVQ667" s="91"/>
      <c r="MVR667" s="91"/>
      <c r="MVS667" s="91"/>
      <c r="MVT667" s="91"/>
      <c r="MVU667" s="91"/>
      <c r="MVV667" s="91"/>
      <c r="MVW667" s="91"/>
      <c r="MVX667" s="91"/>
      <c r="MVY667" s="91"/>
      <c r="MVZ667" s="91"/>
      <c r="MWA667" s="91"/>
      <c r="MWB667" s="91"/>
      <c r="MWC667" s="91"/>
      <c r="MWD667" s="91"/>
      <c r="MWE667" s="91"/>
      <c r="MWF667" s="91"/>
      <c r="MWG667" s="91"/>
      <c r="MWH667" s="91"/>
      <c r="MWI667" s="91"/>
      <c r="MWJ667" s="91"/>
      <c r="MWK667" s="91"/>
      <c r="MWL667" s="91"/>
      <c r="MWM667" s="91"/>
      <c r="MWN667" s="91"/>
      <c r="MWO667" s="91"/>
      <c r="MWP667" s="91"/>
      <c r="MWQ667" s="91"/>
      <c r="MWR667" s="91"/>
      <c r="MWS667" s="91"/>
      <c r="MWT667" s="91"/>
      <c r="MWU667" s="91"/>
      <c r="MWV667" s="91"/>
      <c r="MWW667" s="91"/>
      <c r="MWX667" s="91"/>
      <c r="MWY667" s="91"/>
      <c r="MWZ667" s="91"/>
      <c r="MXA667" s="91"/>
      <c r="MXB667" s="91"/>
      <c r="MXC667" s="91"/>
      <c r="MXD667" s="91"/>
      <c r="MXE667" s="91"/>
      <c r="MXF667" s="91"/>
      <c r="MXG667" s="91"/>
      <c r="MXH667" s="91"/>
      <c r="MXI667" s="91"/>
      <c r="MXJ667" s="91"/>
      <c r="MXK667" s="91"/>
      <c r="MXL667" s="91"/>
      <c r="MXM667" s="91"/>
      <c r="MXN667" s="91"/>
      <c r="MXO667" s="91"/>
      <c r="MXP667" s="91"/>
      <c r="MXQ667" s="91"/>
      <c r="MXR667" s="91"/>
      <c r="MXS667" s="91"/>
      <c r="MXT667" s="91"/>
      <c r="MXU667" s="91"/>
      <c r="MXV667" s="91"/>
      <c r="MXW667" s="91"/>
      <c r="MXX667" s="91"/>
      <c r="MXY667" s="91"/>
      <c r="MXZ667" s="91"/>
      <c r="MYA667" s="91"/>
      <c r="MYB667" s="91"/>
      <c r="MYC667" s="91"/>
      <c r="MYD667" s="91"/>
      <c r="MYE667" s="91"/>
      <c r="MYF667" s="91"/>
      <c r="MYG667" s="91"/>
      <c r="MYH667" s="91"/>
      <c r="MYI667" s="91"/>
      <c r="MYJ667" s="91"/>
      <c r="MYK667" s="91"/>
      <c r="MYL667" s="91"/>
      <c r="MYM667" s="91"/>
      <c r="MYN667" s="91"/>
      <c r="MYO667" s="91"/>
      <c r="MYP667" s="91"/>
      <c r="MYQ667" s="91"/>
      <c r="MYR667" s="91"/>
      <c r="MYS667" s="91"/>
      <c r="MYT667" s="91"/>
      <c r="MYU667" s="91"/>
      <c r="MYV667" s="91"/>
      <c r="MYW667" s="91"/>
      <c r="MYX667" s="91"/>
      <c r="MYY667" s="91"/>
      <c r="MYZ667" s="91"/>
      <c r="MZA667" s="91"/>
      <c r="MZB667" s="91"/>
      <c r="MZC667" s="91"/>
      <c r="MZD667" s="91"/>
      <c r="MZE667" s="91"/>
      <c r="MZF667" s="91"/>
      <c r="MZG667" s="91"/>
      <c r="MZH667" s="91"/>
      <c r="MZI667" s="91"/>
      <c r="MZJ667" s="91"/>
      <c r="MZK667" s="91"/>
      <c r="MZL667" s="91"/>
      <c r="MZM667" s="91"/>
      <c r="MZN667" s="91"/>
      <c r="MZO667" s="91"/>
      <c r="MZP667" s="91"/>
      <c r="MZQ667" s="91"/>
      <c r="MZR667" s="91"/>
      <c r="MZS667" s="91"/>
      <c r="MZT667" s="91"/>
      <c r="MZU667" s="91"/>
      <c r="MZV667" s="91"/>
      <c r="MZW667" s="91"/>
      <c r="MZX667" s="91"/>
      <c r="MZY667" s="91"/>
      <c r="MZZ667" s="91"/>
      <c r="NAA667" s="91"/>
      <c r="NAB667" s="91"/>
      <c r="NAC667" s="91"/>
      <c r="NAD667" s="91"/>
      <c r="NAE667" s="91"/>
      <c r="NAF667" s="91"/>
      <c r="NAG667" s="91"/>
      <c r="NAH667" s="91"/>
      <c r="NAI667" s="91"/>
      <c r="NAJ667" s="91"/>
      <c r="NAK667" s="91"/>
      <c r="NAL667" s="91"/>
      <c r="NAM667" s="91"/>
      <c r="NAN667" s="91"/>
      <c r="NAO667" s="91"/>
      <c r="NAP667" s="91"/>
      <c r="NAQ667" s="91"/>
      <c r="NAR667" s="91"/>
      <c r="NAS667" s="91"/>
      <c r="NAT667" s="91"/>
      <c r="NAU667" s="91"/>
      <c r="NAV667" s="91"/>
      <c r="NAW667" s="91"/>
      <c r="NAX667" s="91"/>
      <c r="NAY667" s="91"/>
      <c r="NAZ667" s="91"/>
      <c r="NBA667" s="91"/>
      <c r="NBB667" s="91"/>
      <c r="NBC667" s="91"/>
      <c r="NBD667" s="91"/>
      <c r="NBE667" s="91"/>
      <c r="NBF667" s="91"/>
      <c r="NBG667" s="91"/>
      <c r="NBH667" s="91"/>
      <c r="NBI667" s="91"/>
      <c r="NBJ667" s="91"/>
      <c r="NBK667" s="91"/>
      <c r="NBL667" s="91"/>
      <c r="NBM667" s="91"/>
      <c r="NBN667" s="91"/>
      <c r="NBO667" s="91"/>
      <c r="NBP667" s="91"/>
      <c r="NBQ667" s="91"/>
      <c r="NBR667" s="91"/>
      <c r="NBS667" s="91"/>
      <c r="NBT667" s="91"/>
      <c r="NBU667" s="91"/>
      <c r="NBV667" s="91"/>
      <c r="NBW667" s="91"/>
      <c r="NBX667" s="91"/>
      <c r="NBY667" s="91"/>
      <c r="NBZ667" s="91"/>
      <c r="NCA667" s="91"/>
      <c r="NCB667" s="91"/>
      <c r="NCC667" s="91"/>
      <c r="NCD667" s="91"/>
      <c r="NCE667" s="91"/>
      <c r="NCF667" s="91"/>
      <c r="NCG667" s="91"/>
      <c r="NCH667" s="91"/>
      <c r="NCI667" s="91"/>
      <c r="NCJ667" s="91"/>
      <c r="NCK667" s="91"/>
      <c r="NCL667" s="91"/>
      <c r="NCM667" s="91"/>
      <c r="NCN667" s="91"/>
      <c r="NCO667" s="91"/>
      <c r="NCP667" s="91"/>
      <c r="NCQ667" s="91"/>
      <c r="NCR667" s="91"/>
      <c r="NCS667" s="91"/>
      <c r="NCT667" s="91"/>
      <c r="NCU667" s="91"/>
      <c r="NCV667" s="91"/>
      <c r="NCW667" s="91"/>
      <c r="NCX667" s="91"/>
      <c r="NCY667" s="91"/>
      <c r="NCZ667" s="91"/>
      <c r="NDA667" s="91"/>
      <c r="NDB667" s="91"/>
      <c r="NDC667" s="91"/>
      <c r="NDD667" s="91"/>
      <c r="NDE667" s="91"/>
      <c r="NDF667" s="91"/>
      <c r="NDG667" s="91"/>
      <c r="NDH667" s="91"/>
      <c r="NDI667" s="91"/>
      <c r="NDJ667" s="91"/>
      <c r="NDK667" s="91"/>
      <c r="NDL667" s="91"/>
      <c r="NDM667" s="91"/>
      <c r="NDN667" s="91"/>
      <c r="NDO667" s="91"/>
      <c r="NDP667" s="91"/>
      <c r="NDQ667" s="91"/>
      <c r="NDR667" s="91"/>
      <c r="NDS667" s="91"/>
      <c r="NDT667" s="91"/>
      <c r="NDU667" s="91"/>
      <c r="NDV667" s="91"/>
      <c r="NDW667" s="91"/>
      <c r="NDX667" s="91"/>
      <c r="NDY667" s="91"/>
      <c r="NDZ667" s="91"/>
      <c r="NEA667" s="91"/>
      <c r="NEB667" s="91"/>
      <c r="NEC667" s="91"/>
      <c r="NED667" s="91"/>
      <c r="NEE667" s="91"/>
      <c r="NEF667" s="91"/>
      <c r="NEG667" s="91"/>
      <c r="NEH667" s="91"/>
      <c r="NEI667" s="91"/>
      <c r="NEJ667" s="91"/>
      <c r="NEK667" s="91"/>
      <c r="NEL667" s="91"/>
      <c r="NEM667" s="91"/>
      <c r="NEN667" s="91"/>
      <c r="NEO667" s="91"/>
      <c r="NEP667" s="91"/>
      <c r="NEQ667" s="91"/>
      <c r="NER667" s="91"/>
      <c r="NES667" s="91"/>
      <c r="NET667" s="91"/>
      <c r="NEU667" s="91"/>
      <c r="NEV667" s="91"/>
      <c r="NEW667" s="91"/>
      <c r="NEX667" s="91"/>
      <c r="NEY667" s="91"/>
      <c r="NEZ667" s="91"/>
      <c r="NFA667" s="91"/>
      <c r="NFB667" s="91"/>
      <c r="NFC667" s="91"/>
      <c r="NFD667" s="91"/>
      <c r="NFE667" s="91"/>
      <c r="NFF667" s="91"/>
      <c r="NFG667" s="91"/>
      <c r="NFH667" s="91"/>
      <c r="NFI667" s="91"/>
      <c r="NFJ667" s="91"/>
      <c r="NFK667" s="91"/>
      <c r="NFL667" s="91"/>
      <c r="NFM667" s="91"/>
      <c r="NFN667" s="91"/>
      <c r="NFO667" s="91"/>
      <c r="NFP667" s="91"/>
      <c r="NFQ667" s="91"/>
      <c r="NFR667" s="91"/>
      <c r="NFS667" s="91"/>
      <c r="NFT667" s="91"/>
      <c r="NFU667" s="91"/>
      <c r="NFV667" s="91"/>
      <c r="NFW667" s="91"/>
      <c r="NFX667" s="91"/>
      <c r="NFY667" s="91"/>
      <c r="NFZ667" s="91"/>
      <c r="NGA667" s="91"/>
      <c r="NGB667" s="91"/>
      <c r="NGC667" s="91"/>
      <c r="NGD667" s="91"/>
      <c r="NGE667" s="91"/>
      <c r="NGF667" s="91"/>
      <c r="NGG667" s="91"/>
      <c r="NGH667" s="91"/>
      <c r="NGI667" s="91"/>
      <c r="NGJ667" s="91"/>
      <c r="NGK667" s="91"/>
      <c r="NGL667" s="91"/>
      <c r="NGM667" s="91"/>
      <c r="NGN667" s="91"/>
      <c r="NGO667" s="91"/>
      <c r="NGP667" s="91"/>
      <c r="NGQ667" s="91"/>
      <c r="NGR667" s="91"/>
      <c r="NGS667" s="91"/>
      <c r="NGT667" s="91"/>
      <c r="NGU667" s="91"/>
      <c r="NGV667" s="91"/>
      <c r="NGW667" s="91"/>
      <c r="NGX667" s="91"/>
      <c r="NGY667" s="91"/>
      <c r="NGZ667" s="91"/>
      <c r="NHA667" s="91"/>
      <c r="NHB667" s="91"/>
      <c r="NHC667" s="91"/>
      <c r="NHD667" s="91"/>
      <c r="NHE667" s="91"/>
      <c r="NHF667" s="91"/>
      <c r="NHG667" s="91"/>
      <c r="NHH667" s="91"/>
      <c r="NHI667" s="91"/>
      <c r="NHJ667" s="91"/>
      <c r="NHK667" s="91"/>
      <c r="NHL667" s="91"/>
      <c r="NHM667" s="91"/>
      <c r="NHN667" s="91"/>
      <c r="NHO667" s="91"/>
      <c r="NHP667" s="91"/>
      <c r="NHQ667" s="91"/>
      <c r="NHR667" s="91"/>
      <c r="NHS667" s="91"/>
      <c r="NHT667" s="91"/>
      <c r="NHU667" s="91"/>
      <c r="NHV667" s="91"/>
      <c r="NHW667" s="91"/>
      <c r="NHX667" s="91"/>
      <c r="NHY667" s="91"/>
      <c r="NHZ667" s="91"/>
      <c r="NIA667" s="91"/>
      <c r="NIB667" s="91"/>
      <c r="NIC667" s="91"/>
      <c r="NID667" s="91"/>
      <c r="NIE667" s="91"/>
      <c r="NIF667" s="91"/>
      <c r="NIG667" s="91"/>
      <c r="NIH667" s="91"/>
      <c r="NII667" s="91"/>
      <c r="NIJ667" s="91"/>
      <c r="NIK667" s="91"/>
      <c r="NIL667" s="91"/>
      <c r="NIM667" s="91"/>
      <c r="NIN667" s="91"/>
      <c r="NIO667" s="91"/>
      <c r="NIP667" s="91"/>
      <c r="NIQ667" s="91"/>
      <c r="NIR667" s="91"/>
      <c r="NIS667" s="91"/>
      <c r="NIT667" s="91"/>
      <c r="NIU667" s="91"/>
      <c r="NIV667" s="91"/>
      <c r="NIW667" s="91"/>
      <c r="NIX667" s="91"/>
      <c r="NIY667" s="91"/>
      <c r="NIZ667" s="91"/>
      <c r="NJA667" s="91"/>
      <c r="NJB667" s="91"/>
      <c r="NJC667" s="91"/>
      <c r="NJD667" s="91"/>
      <c r="NJE667" s="91"/>
      <c r="NJF667" s="91"/>
      <c r="NJG667" s="91"/>
      <c r="NJH667" s="91"/>
      <c r="NJI667" s="91"/>
      <c r="NJJ667" s="91"/>
      <c r="NJK667" s="91"/>
      <c r="NJL667" s="91"/>
      <c r="NJM667" s="91"/>
      <c r="NJN667" s="91"/>
      <c r="NJO667" s="91"/>
      <c r="NJP667" s="91"/>
      <c r="NJQ667" s="91"/>
      <c r="NJR667" s="91"/>
      <c r="NJS667" s="91"/>
      <c r="NJT667" s="91"/>
      <c r="NJU667" s="91"/>
      <c r="NJV667" s="91"/>
      <c r="NJW667" s="91"/>
      <c r="NJX667" s="91"/>
      <c r="NJY667" s="91"/>
      <c r="NJZ667" s="91"/>
      <c r="NKA667" s="91"/>
      <c r="NKB667" s="91"/>
      <c r="NKC667" s="91"/>
      <c r="NKD667" s="91"/>
      <c r="NKE667" s="91"/>
      <c r="NKF667" s="91"/>
      <c r="NKG667" s="91"/>
      <c r="NKH667" s="91"/>
      <c r="NKI667" s="91"/>
      <c r="NKJ667" s="91"/>
      <c r="NKK667" s="91"/>
      <c r="NKL667" s="91"/>
      <c r="NKM667" s="91"/>
      <c r="NKN667" s="91"/>
      <c r="NKO667" s="91"/>
      <c r="NKP667" s="91"/>
      <c r="NKQ667" s="91"/>
      <c r="NKR667" s="91"/>
      <c r="NKS667" s="91"/>
      <c r="NKT667" s="91"/>
      <c r="NKU667" s="91"/>
      <c r="NKV667" s="91"/>
      <c r="NKW667" s="91"/>
      <c r="NKX667" s="91"/>
      <c r="NKY667" s="91"/>
      <c r="NKZ667" s="91"/>
      <c r="NLA667" s="91"/>
      <c r="NLB667" s="91"/>
      <c r="NLC667" s="91"/>
      <c r="NLD667" s="91"/>
      <c r="NLE667" s="91"/>
      <c r="NLF667" s="91"/>
      <c r="NLG667" s="91"/>
      <c r="NLH667" s="91"/>
      <c r="NLI667" s="91"/>
      <c r="NLJ667" s="91"/>
      <c r="NLK667" s="91"/>
      <c r="NLL667" s="91"/>
      <c r="NLM667" s="91"/>
      <c r="NLN667" s="91"/>
      <c r="NLO667" s="91"/>
      <c r="NLP667" s="91"/>
      <c r="NLQ667" s="91"/>
      <c r="NLR667" s="91"/>
      <c r="NLS667" s="91"/>
      <c r="NLT667" s="91"/>
      <c r="NLU667" s="91"/>
      <c r="NLV667" s="91"/>
      <c r="NLW667" s="91"/>
      <c r="NLX667" s="91"/>
      <c r="NLY667" s="91"/>
      <c r="NLZ667" s="91"/>
      <c r="NMA667" s="91"/>
      <c r="NMB667" s="91"/>
      <c r="NMC667" s="91"/>
      <c r="NMD667" s="91"/>
      <c r="NME667" s="91"/>
      <c r="NMF667" s="91"/>
      <c r="NMG667" s="91"/>
      <c r="NMH667" s="91"/>
      <c r="NMI667" s="91"/>
      <c r="NMJ667" s="91"/>
      <c r="NMK667" s="91"/>
      <c r="NML667" s="91"/>
      <c r="NMM667" s="91"/>
      <c r="NMN667" s="91"/>
      <c r="NMO667" s="91"/>
      <c r="NMP667" s="91"/>
      <c r="NMQ667" s="91"/>
      <c r="NMR667" s="91"/>
      <c r="NMS667" s="91"/>
      <c r="NMT667" s="91"/>
      <c r="NMU667" s="91"/>
      <c r="NMV667" s="91"/>
      <c r="NMW667" s="91"/>
      <c r="NMX667" s="91"/>
      <c r="NMY667" s="91"/>
      <c r="NMZ667" s="91"/>
      <c r="NNA667" s="91"/>
      <c r="NNB667" s="91"/>
      <c r="NNC667" s="91"/>
      <c r="NND667" s="91"/>
      <c r="NNE667" s="91"/>
      <c r="NNF667" s="91"/>
      <c r="NNG667" s="91"/>
      <c r="NNH667" s="91"/>
      <c r="NNI667" s="91"/>
      <c r="NNJ667" s="91"/>
      <c r="NNK667" s="91"/>
      <c r="NNL667" s="91"/>
      <c r="NNM667" s="91"/>
      <c r="NNN667" s="91"/>
      <c r="NNO667" s="91"/>
      <c r="NNP667" s="91"/>
      <c r="NNQ667" s="91"/>
      <c r="NNR667" s="91"/>
      <c r="NNS667" s="91"/>
      <c r="NNT667" s="91"/>
      <c r="NNU667" s="91"/>
      <c r="NNV667" s="91"/>
      <c r="NNW667" s="91"/>
      <c r="NNX667" s="91"/>
      <c r="NNY667" s="91"/>
      <c r="NNZ667" s="91"/>
      <c r="NOA667" s="91"/>
      <c r="NOB667" s="91"/>
      <c r="NOC667" s="91"/>
      <c r="NOD667" s="91"/>
      <c r="NOE667" s="91"/>
      <c r="NOF667" s="91"/>
      <c r="NOG667" s="91"/>
      <c r="NOH667" s="91"/>
      <c r="NOI667" s="91"/>
      <c r="NOJ667" s="91"/>
      <c r="NOK667" s="91"/>
      <c r="NOL667" s="91"/>
      <c r="NOM667" s="91"/>
      <c r="NON667" s="91"/>
      <c r="NOO667" s="91"/>
      <c r="NOP667" s="91"/>
      <c r="NOQ667" s="91"/>
      <c r="NOR667" s="91"/>
      <c r="NOS667" s="91"/>
      <c r="NOT667" s="91"/>
      <c r="NOU667" s="91"/>
      <c r="NOV667" s="91"/>
      <c r="NOW667" s="91"/>
      <c r="NOX667" s="91"/>
      <c r="NOY667" s="91"/>
      <c r="NOZ667" s="91"/>
      <c r="NPA667" s="91"/>
      <c r="NPB667" s="91"/>
      <c r="NPC667" s="91"/>
      <c r="NPD667" s="91"/>
      <c r="NPE667" s="91"/>
      <c r="NPF667" s="91"/>
      <c r="NPG667" s="91"/>
      <c r="NPH667" s="91"/>
      <c r="NPI667" s="91"/>
      <c r="NPJ667" s="91"/>
      <c r="NPK667" s="91"/>
      <c r="NPL667" s="91"/>
      <c r="NPM667" s="91"/>
      <c r="NPN667" s="91"/>
      <c r="NPO667" s="91"/>
      <c r="NPP667" s="91"/>
      <c r="NPQ667" s="91"/>
      <c r="NPR667" s="91"/>
      <c r="NPS667" s="91"/>
      <c r="NPT667" s="91"/>
      <c r="NPU667" s="91"/>
      <c r="NPV667" s="91"/>
      <c r="NPW667" s="91"/>
      <c r="NPX667" s="91"/>
      <c r="NPY667" s="91"/>
      <c r="NPZ667" s="91"/>
      <c r="NQA667" s="91"/>
      <c r="NQB667" s="91"/>
      <c r="NQC667" s="91"/>
      <c r="NQD667" s="91"/>
      <c r="NQE667" s="91"/>
      <c r="NQF667" s="91"/>
      <c r="NQG667" s="91"/>
      <c r="NQH667" s="91"/>
      <c r="NQI667" s="91"/>
      <c r="NQJ667" s="91"/>
      <c r="NQK667" s="91"/>
      <c r="NQL667" s="91"/>
      <c r="NQM667" s="91"/>
      <c r="NQN667" s="91"/>
      <c r="NQO667" s="91"/>
      <c r="NQP667" s="91"/>
      <c r="NQQ667" s="91"/>
      <c r="NQR667" s="91"/>
      <c r="NQS667" s="91"/>
      <c r="NQT667" s="91"/>
      <c r="NQU667" s="91"/>
      <c r="NQV667" s="91"/>
      <c r="NQW667" s="91"/>
      <c r="NQX667" s="91"/>
      <c r="NQY667" s="91"/>
      <c r="NQZ667" s="91"/>
      <c r="NRA667" s="91"/>
      <c r="NRB667" s="91"/>
      <c r="NRC667" s="91"/>
      <c r="NRD667" s="91"/>
      <c r="NRE667" s="91"/>
      <c r="NRF667" s="91"/>
      <c r="NRG667" s="91"/>
      <c r="NRH667" s="91"/>
      <c r="NRI667" s="91"/>
      <c r="NRJ667" s="91"/>
      <c r="NRK667" s="91"/>
      <c r="NRL667" s="91"/>
      <c r="NRM667" s="91"/>
      <c r="NRN667" s="91"/>
      <c r="NRO667" s="91"/>
      <c r="NRP667" s="91"/>
      <c r="NRQ667" s="91"/>
      <c r="NRR667" s="91"/>
      <c r="NRS667" s="91"/>
      <c r="NRT667" s="91"/>
      <c r="NRU667" s="91"/>
      <c r="NRV667" s="91"/>
      <c r="NRW667" s="91"/>
      <c r="NRX667" s="91"/>
      <c r="NRY667" s="91"/>
      <c r="NRZ667" s="91"/>
      <c r="NSA667" s="91"/>
      <c r="NSB667" s="91"/>
      <c r="NSC667" s="91"/>
      <c r="NSD667" s="91"/>
      <c r="NSE667" s="91"/>
      <c r="NSF667" s="91"/>
      <c r="NSG667" s="91"/>
      <c r="NSH667" s="91"/>
      <c r="NSI667" s="91"/>
      <c r="NSJ667" s="91"/>
      <c r="NSK667" s="91"/>
      <c r="NSL667" s="91"/>
      <c r="NSM667" s="91"/>
      <c r="NSN667" s="91"/>
      <c r="NSO667" s="91"/>
      <c r="NSP667" s="91"/>
      <c r="NSQ667" s="91"/>
      <c r="NSR667" s="91"/>
      <c r="NSS667" s="91"/>
      <c r="NST667" s="91"/>
      <c r="NSU667" s="91"/>
      <c r="NSV667" s="91"/>
      <c r="NSW667" s="91"/>
      <c r="NSX667" s="91"/>
      <c r="NSY667" s="91"/>
      <c r="NSZ667" s="91"/>
      <c r="NTA667" s="91"/>
      <c r="NTB667" s="91"/>
      <c r="NTC667" s="91"/>
      <c r="NTD667" s="91"/>
      <c r="NTE667" s="91"/>
      <c r="NTF667" s="91"/>
      <c r="NTG667" s="91"/>
      <c r="NTH667" s="91"/>
      <c r="NTI667" s="91"/>
      <c r="NTJ667" s="91"/>
      <c r="NTK667" s="91"/>
      <c r="NTL667" s="91"/>
      <c r="NTM667" s="91"/>
      <c r="NTN667" s="91"/>
      <c r="NTO667" s="91"/>
      <c r="NTP667" s="91"/>
      <c r="NTQ667" s="91"/>
      <c r="NTR667" s="91"/>
      <c r="NTS667" s="91"/>
      <c r="NTT667" s="91"/>
      <c r="NTU667" s="91"/>
      <c r="NTV667" s="91"/>
      <c r="NTW667" s="91"/>
      <c r="NTX667" s="91"/>
      <c r="NTY667" s="91"/>
      <c r="NTZ667" s="91"/>
      <c r="NUA667" s="91"/>
      <c r="NUB667" s="91"/>
      <c r="NUC667" s="91"/>
      <c r="NUD667" s="91"/>
      <c r="NUE667" s="91"/>
      <c r="NUF667" s="91"/>
      <c r="NUG667" s="91"/>
      <c r="NUH667" s="91"/>
      <c r="NUI667" s="91"/>
      <c r="NUJ667" s="91"/>
      <c r="NUK667" s="91"/>
      <c r="NUL667" s="91"/>
      <c r="NUM667" s="91"/>
      <c r="NUN667" s="91"/>
      <c r="NUO667" s="91"/>
      <c r="NUP667" s="91"/>
      <c r="NUQ667" s="91"/>
      <c r="NUR667" s="91"/>
      <c r="NUS667" s="91"/>
      <c r="NUT667" s="91"/>
      <c r="NUU667" s="91"/>
      <c r="NUV667" s="91"/>
      <c r="NUW667" s="91"/>
      <c r="NUX667" s="91"/>
      <c r="NUY667" s="91"/>
      <c r="NUZ667" s="91"/>
      <c r="NVA667" s="91"/>
      <c r="NVB667" s="91"/>
      <c r="NVC667" s="91"/>
      <c r="NVD667" s="91"/>
      <c r="NVE667" s="91"/>
      <c r="NVF667" s="91"/>
      <c r="NVG667" s="91"/>
      <c r="NVH667" s="91"/>
      <c r="NVI667" s="91"/>
      <c r="NVJ667" s="91"/>
      <c r="NVK667" s="91"/>
      <c r="NVL667" s="91"/>
      <c r="NVM667" s="91"/>
      <c r="NVN667" s="91"/>
      <c r="NVO667" s="91"/>
      <c r="NVP667" s="91"/>
      <c r="NVQ667" s="91"/>
      <c r="NVR667" s="91"/>
      <c r="NVS667" s="91"/>
      <c r="NVT667" s="91"/>
      <c r="NVU667" s="91"/>
      <c r="NVV667" s="91"/>
      <c r="NVW667" s="91"/>
      <c r="NVX667" s="91"/>
      <c r="NVY667" s="91"/>
      <c r="NVZ667" s="91"/>
      <c r="NWA667" s="91"/>
      <c r="NWB667" s="91"/>
      <c r="NWC667" s="91"/>
      <c r="NWD667" s="91"/>
      <c r="NWE667" s="91"/>
      <c r="NWF667" s="91"/>
      <c r="NWG667" s="91"/>
      <c r="NWH667" s="91"/>
      <c r="NWI667" s="91"/>
      <c r="NWJ667" s="91"/>
      <c r="NWK667" s="91"/>
      <c r="NWL667" s="91"/>
      <c r="NWM667" s="91"/>
      <c r="NWN667" s="91"/>
      <c r="NWO667" s="91"/>
      <c r="NWP667" s="91"/>
      <c r="NWQ667" s="91"/>
      <c r="NWR667" s="91"/>
      <c r="NWS667" s="91"/>
      <c r="NWT667" s="91"/>
      <c r="NWU667" s="91"/>
      <c r="NWV667" s="91"/>
      <c r="NWW667" s="91"/>
      <c r="NWX667" s="91"/>
      <c r="NWY667" s="91"/>
      <c r="NWZ667" s="91"/>
      <c r="NXA667" s="91"/>
      <c r="NXB667" s="91"/>
      <c r="NXC667" s="91"/>
      <c r="NXD667" s="91"/>
      <c r="NXE667" s="91"/>
      <c r="NXF667" s="91"/>
      <c r="NXG667" s="91"/>
      <c r="NXH667" s="91"/>
      <c r="NXI667" s="91"/>
      <c r="NXJ667" s="91"/>
      <c r="NXK667" s="91"/>
      <c r="NXL667" s="91"/>
      <c r="NXM667" s="91"/>
      <c r="NXN667" s="91"/>
      <c r="NXO667" s="91"/>
      <c r="NXP667" s="91"/>
      <c r="NXQ667" s="91"/>
      <c r="NXR667" s="91"/>
      <c r="NXS667" s="91"/>
      <c r="NXT667" s="91"/>
      <c r="NXU667" s="91"/>
      <c r="NXV667" s="91"/>
      <c r="NXW667" s="91"/>
      <c r="NXX667" s="91"/>
      <c r="NXY667" s="91"/>
      <c r="NXZ667" s="91"/>
      <c r="NYA667" s="91"/>
      <c r="NYB667" s="91"/>
      <c r="NYC667" s="91"/>
      <c r="NYD667" s="91"/>
      <c r="NYE667" s="91"/>
      <c r="NYF667" s="91"/>
      <c r="NYG667" s="91"/>
      <c r="NYH667" s="91"/>
      <c r="NYI667" s="91"/>
      <c r="NYJ667" s="91"/>
      <c r="NYK667" s="91"/>
      <c r="NYL667" s="91"/>
      <c r="NYM667" s="91"/>
      <c r="NYN667" s="91"/>
      <c r="NYO667" s="91"/>
      <c r="NYP667" s="91"/>
      <c r="NYQ667" s="91"/>
      <c r="NYR667" s="91"/>
      <c r="NYS667" s="91"/>
      <c r="NYT667" s="91"/>
      <c r="NYU667" s="91"/>
      <c r="NYV667" s="91"/>
      <c r="NYW667" s="91"/>
      <c r="NYX667" s="91"/>
      <c r="NYY667" s="91"/>
      <c r="NYZ667" s="91"/>
      <c r="NZA667" s="91"/>
      <c r="NZB667" s="91"/>
      <c r="NZC667" s="91"/>
      <c r="NZD667" s="91"/>
      <c r="NZE667" s="91"/>
      <c r="NZF667" s="91"/>
      <c r="NZG667" s="91"/>
      <c r="NZH667" s="91"/>
      <c r="NZI667" s="91"/>
      <c r="NZJ667" s="91"/>
      <c r="NZK667" s="91"/>
      <c r="NZL667" s="91"/>
      <c r="NZM667" s="91"/>
      <c r="NZN667" s="91"/>
      <c r="NZO667" s="91"/>
      <c r="NZP667" s="91"/>
      <c r="NZQ667" s="91"/>
      <c r="NZR667" s="91"/>
      <c r="NZS667" s="91"/>
      <c r="NZT667" s="91"/>
      <c r="NZU667" s="91"/>
      <c r="NZV667" s="91"/>
      <c r="NZW667" s="91"/>
      <c r="NZX667" s="91"/>
      <c r="NZY667" s="91"/>
      <c r="NZZ667" s="91"/>
      <c r="OAA667" s="91"/>
      <c r="OAB667" s="91"/>
      <c r="OAC667" s="91"/>
      <c r="OAD667" s="91"/>
      <c r="OAE667" s="91"/>
      <c r="OAF667" s="91"/>
      <c r="OAG667" s="91"/>
      <c r="OAH667" s="91"/>
      <c r="OAI667" s="91"/>
      <c r="OAJ667" s="91"/>
      <c r="OAK667" s="91"/>
      <c r="OAL667" s="91"/>
      <c r="OAM667" s="91"/>
      <c r="OAN667" s="91"/>
      <c r="OAO667" s="91"/>
      <c r="OAP667" s="91"/>
      <c r="OAQ667" s="91"/>
      <c r="OAR667" s="91"/>
      <c r="OAS667" s="91"/>
      <c r="OAT667" s="91"/>
      <c r="OAU667" s="91"/>
      <c r="OAV667" s="91"/>
      <c r="OAW667" s="91"/>
      <c r="OAX667" s="91"/>
      <c r="OAY667" s="91"/>
      <c r="OAZ667" s="91"/>
      <c r="OBA667" s="91"/>
      <c r="OBB667" s="91"/>
      <c r="OBC667" s="91"/>
      <c r="OBD667" s="91"/>
      <c r="OBE667" s="91"/>
      <c r="OBF667" s="91"/>
      <c r="OBG667" s="91"/>
      <c r="OBH667" s="91"/>
      <c r="OBI667" s="91"/>
      <c r="OBJ667" s="91"/>
      <c r="OBK667" s="91"/>
      <c r="OBL667" s="91"/>
      <c r="OBM667" s="91"/>
      <c r="OBN667" s="91"/>
      <c r="OBO667" s="91"/>
      <c r="OBP667" s="91"/>
      <c r="OBQ667" s="91"/>
      <c r="OBR667" s="91"/>
      <c r="OBS667" s="91"/>
      <c r="OBT667" s="91"/>
      <c r="OBU667" s="91"/>
      <c r="OBV667" s="91"/>
      <c r="OBW667" s="91"/>
      <c r="OBX667" s="91"/>
      <c r="OBY667" s="91"/>
      <c r="OBZ667" s="91"/>
      <c r="OCA667" s="91"/>
      <c r="OCB667" s="91"/>
      <c r="OCC667" s="91"/>
      <c r="OCD667" s="91"/>
      <c r="OCE667" s="91"/>
      <c r="OCF667" s="91"/>
      <c r="OCG667" s="91"/>
      <c r="OCH667" s="91"/>
      <c r="OCI667" s="91"/>
      <c r="OCJ667" s="91"/>
      <c r="OCK667" s="91"/>
      <c r="OCL667" s="91"/>
      <c r="OCM667" s="91"/>
      <c r="OCN667" s="91"/>
      <c r="OCO667" s="91"/>
      <c r="OCP667" s="91"/>
      <c r="OCQ667" s="91"/>
      <c r="OCR667" s="91"/>
      <c r="OCS667" s="91"/>
      <c r="OCT667" s="91"/>
      <c r="OCU667" s="91"/>
      <c r="OCV667" s="91"/>
      <c r="OCW667" s="91"/>
      <c r="OCX667" s="91"/>
      <c r="OCY667" s="91"/>
      <c r="OCZ667" s="91"/>
      <c r="ODA667" s="91"/>
      <c r="ODB667" s="91"/>
      <c r="ODC667" s="91"/>
      <c r="ODD667" s="91"/>
      <c r="ODE667" s="91"/>
      <c r="ODF667" s="91"/>
      <c r="ODG667" s="91"/>
      <c r="ODH667" s="91"/>
      <c r="ODI667" s="91"/>
      <c r="ODJ667" s="91"/>
      <c r="ODK667" s="91"/>
      <c r="ODL667" s="91"/>
      <c r="ODM667" s="91"/>
      <c r="ODN667" s="91"/>
      <c r="ODO667" s="91"/>
      <c r="ODP667" s="91"/>
      <c r="ODQ667" s="91"/>
      <c r="ODR667" s="91"/>
      <c r="ODS667" s="91"/>
      <c r="ODT667" s="91"/>
      <c r="ODU667" s="91"/>
      <c r="ODV667" s="91"/>
      <c r="ODW667" s="91"/>
      <c r="ODX667" s="91"/>
      <c r="ODY667" s="91"/>
      <c r="ODZ667" s="91"/>
      <c r="OEA667" s="91"/>
      <c r="OEB667" s="91"/>
      <c r="OEC667" s="91"/>
      <c r="OED667" s="91"/>
      <c r="OEE667" s="91"/>
      <c r="OEF667" s="91"/>
      <c r="OEG667" s="91"/>
      <c r="OEH667" s="91"/>
      <c r="OEI667" s="91"/>
      <c r="OEJ667" s="91"/>
      <c r="OEK667" s="91"/>
      <c r="OEL667" s="91"/>
      <c r="OEM667" s="91"/>
      <c r="OEN667" s="91"/>
      <c r="OEO667" s="91"/>
      <c r="OEP667" s="91"/>
      <c r="OEQ667" s="91"/>
      <c r="OER667" s="91"/>
      <c r="OES667" s="91"/>
      <c r="OET667" s="91"/>
      <c r="OEU667" s="91"/>
      <c r="OEV667" s="91"/>
      <c r="OEW667" s="91"/>
      <c r="OEX667" s="91"/>
      <c r="OEY667" s="91"/>
      <c r="OEZ667" s="91"/>
      <c r="OFA667" s="91"/>
      <c r="OFB667" s="91"/>
      <c r="OFC667" s="91"/>
      <c r="OFD667" s="91"/>
      <c r="OFE667" s="91"/>
      <c r="OFF667" s="91"/>
      <c r="OFG667" s="91"/>
      <c r="OFH667" s="91"/>
      <c r="OFI667" s="91"/>
      <c r="OFJ667" s="91"/>
      <c r="OFK667" s="91"/>
      <c r="OFL667" s="91"/>
      <c r="OFM667" s="91"/>
      <c r="OFN667" s="91"/>
      <c r="OFO667" s="91"/>
      <c r="OFP667" s="91"/>
      <c r="OFQ667" s="91"/>
      <c r="OFR667" s="91"/>
      <c r="OFS667" s="91"/>
      <c r="OFT667" s="91"/>
      <c r="OFU667" s="91"/>
      <c r="OFV667" s="91"/>
      <c r="OFW667" s="91"/>
      <c r="OFX667" s="91"/>
      <c r="OFY667" s="91"/>
      <c r="OFZ667" s="91"/>
      <c r="OGA667" s="91"/>
      <c r="OGB667" s="91"/>
      <c r="OGC667" s="91"/>
      <c r="OGD667" s="91"/>
      <c r="OGE667" s="91"/>
      <c r="OGF667" s="91"/>
      <c r="OGG667" s="91"/>
      <c r="OGH667" s="91"/>
      <c r="OGI667" s="91"/>
      <c r="OGJ667" s="91"/>
      <c r="OGK667" s="91"/>
      <c r="OGL667" s="91"/>
      <c r="OGM667" s="91"/>
      <c r="OGN667" s="91"/>
      <c r="OGO667" s="91"/>
      <c r="OGP667" s="91"/>
      <c r="OGQ667" s="91"/>
      <c r="OGR667" s="91"/>
      <c r="OGS667" s="91"/>
      <c r="OGT667" s="91"/>
      <c r="OGU667" s="91"/>
      <c r="OGV667" s="91"/>
      <c r="OGW667" s="91"/>
      <c r="OGX667" s="91"/>
      <c r="OGY667" s="91"/>
      <c r="OGZ667" s="91"/>
      <c r="OHA667" s="91"/>
      <c r="OHB667" s="91"/>
      <c r="OHC667" s="91"/>
      <c r="OHD667" s="91"/>
      <c r="OHE667" s="91"/>
      <c r="OHF667" s="91"/>
      <c r="OHG667" s="91"/>
      <c r="OHH667" s="91"/>
      <c r="OHI667" s="91"/>
      <c r="OHJ667" s="91"/>
      <c r="OHK667" s="91"/>
      <c r="OHL667" s="91"/>
      <c r="OHM667" s="91"/>
      <c r="OHN667" s="91"/>
      <c r="OHO667" s="91"/>
      <c r="OHP667" s="91"/>
      <c r="OHQ667" s="91"/>
      <c r="OHR667" s="91"/>
      <c r="OHS667" s="91"/>
      <c r="OHT667" s="91"/>
      <c r="OHU667" s="91"/>
      <c r="OHV667" s="91"/>
      <c r="OHW667" s="91"/>
      <c r="OHX667" s="91"/>
      <c r="OHY667" s="91"/>
      <c r="OHZ667" s="91"/>
      <c r="OIA667" s="91"/>
      <c r="OIB667" s="91"/>
      <c r="OIC667" s="91"/>
      <c r="OID667" s="91"/>
      <c r="OIE667" s="91"/>
      <c r="OIF667" s="91"/>
      <c r="OIG667" s="91"/>
      <c r="OIH667" s="91"/>
      <c r="OII667" s="91"/>
      <c r="OIJ667" s="91"/>
      <c r="OIK667" s="91"/>
      <c r="OIL667" s="91"/>
      <c r="OIM667" s="91"/>
      <c r="OIN667" s="91"/>
      <c r="OIO667" s="91"/>
      <c r="OIP667" s="91"/>
      <c r="OIQ667" s="91"/>
      <c r="OIR667" s="91"/>
      <c r="OIS667" s="91"/>
      <c r="OIT667" s="91"/>
      <c r="OIU667" s="91"/>
      <c r="OIV667" s="91"/>
      <c r="OIW667" s="91"/>
      <c r="OIX667" s="91"/>
      <c r="OIY667" s="91"/>
      <c r="OIZ667" s="91"/>
      <c r="OJA667" s="91"/>
      <c r="OJB667" s="91"/>
      <c r="OJC667" s="91"/>
      <c r="OJD667" s="91"/>
      <c r="OJE667" s="91"/>
      <c r="OJF667" s="91"/>
      <c r="OJG667" s="91"/>
      <c r="OJH667" s="91"/>
      <c r="OJI667" s="91"/>
      <c r="OJJ667" s="91"/>
      <c r="OJK667" s="91"/>
      <c r="OJL667" s="91"/>
      <c r="OJM667" s="91"/>
      <c r="OJN667" s="91"/>
      <c r="OJO667" s="91"/>
      <c r="OJP667" s="91"/>
      <c r="OJQ667" s="91"/>
      <c r="OJR667" s="91"/>
      <c r="OJS667" s="91"/>
      <c r="OJT667" s="91"/>
      <c r="OJU667" s="91"/>
      <c r="OJV667" s="91"/>
      <c r="OJW667" s="91"/>
      <c r="OJX667" s="91"/>
      <c r="OJY667" s="91"/>
      <c r="OJZ667" s="91"/>
      <c r="OKA667" s="91"/>
      <c r="OKB667" s="91"/>
      <c r="OKC667" s="91"/>
      <c r="OKD667" s="91"/>
      <c r="OKE667" s="91"/>
      <c r="OKF667" s="91"/>
      <c r="OKG667" s="91"/>
      <c r="OKH667" s="91"/>
      <c r="OKI667" s="91"/>
      <c r="OKJ667" s="91"/>
      <c r="OKK667" s="91"/>
      <c r="OKL667" s="91"/>
      <c r="OKM667" s="91"/>
      <c r="OKN667" s="91"/>
      <c r="OKO667" s="91"/>
      <c r="OKP667" s="91"/>
      <c r="OKQ667" s="91"/>
      <c r="OKR667" s="91"/>
      <c r="OKS667" s="91"/>
      <c r="OKT667" s="91"/>
      <c r="OKU667" s="91"/>
      <c r="OKV667" s="91"/>
      <c r="OKW667" s="91"/>
      <c r="OKX667" s="91"/>
      <c r="OKY667" s="91"/>
      <c r="OKZ667" s="91"/>
      <c r="OLA667" s="91"/>
      <c r="OLB667" s="91"/>
      <c r="OLC667" s="91"/>
      <c r="OLD667" s="91"/>
      <c r="OLE667" s="91"/>
      <c r="OLF667" s="91"/>
      <c r="OLG667" s="91"/>
      <c r="OLH667" s="91"/>
      <c r="OLI667" s="91"/>
      <c r="OLJ667" s="91"/>
      <c r="OLK667" s="91"/>
      <c r="OLL667" s="91"/>
      <c r="OLM667" s="91"/>
      <c r="OLN667" s="91"/>
      <c r="OLO667" s="91"/>
      <c r="OLP667" s="91"/>
      <c r="OLQ667" s="91"/>
      <c r="OLR667" s="91"/>
      <c r="OLS667" s="91"/>
      <c r="OLT667" s="91"/>
      <c r="OLU667" s="91"/>
      <c r="OLV667" s="91"/>
      <c r="OLW667" s="91"/>
      <c r="OLX667" s="91"/>
      <c r="OLY667" s="91"/>
      <c r="OLZ667" s="91"/>
      <c r="OMA667" s="91"/>
      <c r="OMB667" s="91"/>
      <c r="OMC667" s="91"/>
      <c r="OMD667" s="91"/>
      <c r="OME667" s="91"/>
      <c r="OMF667" s="91"/>
      <c r="OMG667" s="91"/>
      <c r="OMH667" s="91"/>
      <c r="OMI667" s="91"/>
      <c r="OMJ667" s="91"/>
      <c r="OMK667" s="91"/>
      <c r="OML667" s="91"/>
      <c r="OMM667" s="91"/>
      <c r="OMN667" s="91"/>
      <c r="OMO667" s="91"/>
      <c r="OMP667" s="91"/>
      <c r="OMQ667" s="91"/>
      <c r="OMR667" s="91"/>
      <c r="OMS667" s="91"/>
      <c r="OMT667" s="91"/>
      <c r="OMU667" s="91"/>
      <c r="OMV667" s="91"/>
      <c r="OMW667" s="91"/>
      <c r="OMX667" s="91"/>
      <c r="OMY667" s="91"/>
      <c r="OMZ667" s="91"/>
      <c r="ONA667" s="91"/>
      <c r="ONB667" s="91"/>
      <c r="ONC667" s="91"/>
      <c r="OND667" s="91"/>
      <c r="ONE667" s="91"/>
      <c r="ONF667" s="91"/>
      <c r="ONG667" s="91"/>
      <c r="ONH667" s="91"/>
      <c r="ONI667" s="91"/>
      <c r="ONJ667" s="91"/>
      <c r="ONK667" s="91"/>
      <c r="ONL667" s="91"/>
      <c r="ONM667" s="91"/>
      <c r="ONN667" s="91"/>
      <c r="ONO667" s="91"/>
      <c r="ONP667" s="91"/>
      <c r="ONQ667" s="91"/>
      <c r="ONR667" s="91"/>
      <c r="ONS667" s="91"/>
      <c r="ONT667" s="91"/>
      <c r="ONU667" s="91"/>
      <c r="ONV667" s="91"/>
      <c r="ONW667" s="91"/>
      <c r="ONX667" s="91"/>
      <c r="ONY667" s="91"/>
      <c r="ONZ667" s="91"/>
      <c r="OOA667" s="91"/>
      <c r="OOB667" s="91"/>
      <c r="OOC667" s="91"/>
      <c r="OOD667" s="91"/>
      <c r="OOE667" s="91"/>
      <c r="OOF667" s="91"/>
      <c r="OOG667" s="91"/>
      <c r="OOH667" s="91"/>
      <c r="OOI667" s="91"/>
      <c r="OOJ667" s="91"/>
      <c r="OOK667" s="91"/>
      <c r="OOL667" s="91"/>
      <c r="OOM667" s="91"/>
      <c r="OON667" s="91"/>
      <c r="OOO667" s="91"/>
      <c r="OOP667" s="91"/>
      <c r="OOQ667" s="91"/>
      <c r="OOR667" s="91"/>
      <c r="OOS667" s="91"/>
      <c r="OOT667" s="91"/>
      <c r="OOU667" s="91"/>
      <c r="OOV667" s="91"/>
      <c r="OOW667" s="91"/>
      <c r="OOX667" s="91"/>
      <c r="OOY667" s="91"/>
      <c r="OOZ667" s="91"/>
      <c r="OPA667" s="91"/>
      <c r="OPB667" s="91"/>
      <c r="OPC667" s="91"/>
      <c r="OPD667" s="91"/>
      <c r="OPE667" s="91"/>
      <c r="OPF667" s="91"/>
      <c r="OPG667" s="91"/>
      <c r="OPH667" s="91"/>
      <c r="OPI667" s="91"/>
      <c r="OPJ667" s="91"/>
      <c r="OPK667" s="91"/>
      <c r="OPL667" s="91"/>
      <c r="OPM667" s="91"/>
      <c r="OPN667" s="91"/>
      <c r="OPO667" s="91"/>
      <c r="OPP667" s="91"/>
      <c r="OPQ667" s="91"/>
      <c r="OPR667" s="91"/>
      <c r="OPS667" s="91"/>
      <c r="OPT667" s="91"/>
      <c r="OPU667" s="91"/>
      <c r="OPV667" s="91"/>
      <c r="OPW667" s="91"/>
      <c r="OPX667" s="91"/>
      <c r="OPY667" s="91"/>
      <c r="OPZ667" s="91"/>
      <c r="OQA667" s="91"/>
      <c r="OQB667" s="91"/>
      <c r="OQC667" s="91"/>
      <c r="OQD667" s="91"/>
      <c r="OQE667" s="91"/>
      <c r="OQF667" s="91"/>
      <c r="OQG667" s="91"/>
      <c r="OQH667" s="91"/>
      <c r="OQI667" s="91"/>
      <c r="OQJ667" s="91"/>
      <c r="OQK667" s="91"/>
      <c r="OQL667" s="91"/>
      <c r="OQM667" s="91"/>
      <c r="OQN667" s="91"/>
      <c r="OQO667" s="91"/>
      <c r="OQP667" s="91"/>
      <c r="OQQ667" s="91"/>
      <c r="OQR667" s="91"/>
      <c r="OQS667" s="91"/>
      <c r="OQT667" s="91"/>
      <c r="OQU667" s="91"/>
      <c r="OQV667" s="91"/>
      <c r="OQW667" s="91"/>
      <c r="OQX667" s="91"/>
      <c r="OQY667" s="91"/>
      <c r="OQZ667" s="91"/>
      <c r="ORA667" s="91"/>
      <c r="ORB667" s="91"/>
      <c r="ORC667" s="91"/>
      <c r="ORD667" s="91"/>
      <c r="ORE667" s="91"/>
      <c r="ORF667" s="91"/>
      <c r="ORG667" s="91"/>
      <c r="ORH667" s="91"/>
      <c r="ORI667" s="91"/>
      <c r="ORJ667" s="91"/>
      <c r="ORK667" s="91"/>
      <c r="ORL667" s="91"/>
      <c r="ORM667" s="91"/>
      <c r="ORN667" s="91"/>
      <c r="ORO667" s="91"/>
      <c r="ORP667" s="91"/>
      <c r="ORQ667" s="91"/>
      <c r="ORR667" s="91"/>
      <c r="ORS667" s="91"/>
      <c r="ORT667" s="91"/>
      <c r="ORU667" s="91"/>
      <c r="ORV667" s="91"/>
      <c r="ORW667" s="91"/>
      <c r="ORX667" s="91"/>
      <c r="ORY667" s="91"/>
      <c r="ORZ667" s="91"/>
      <c r="OSA667" s="91"/>
      <c r="OSB667" s="91"/>
      <c r="OSC667" s="91"/>
      <c r="OSD667" s="91"/>
      <c r="OSE667" s="91"/>
      <c r="OSF667" s="91"/>
      <c r="OSG667" s="91"/>
      <c r="OSH667" s="91"/>
      <c r="OSI667" s="91"/>
      <c r="OSJ667" s="91"/>
      <c r="OSK667" s="91"/>
      <c r="OSL667" s="91"/>
      <c r="OSM667" s="91"/>
      <c r="OSN667" s="91"/>
      <c r="OSO667" s="91"/>
      <c r="OSP667" s="91"/>
      <c r="OSQ667" s="91"/>
      <c r="OSR667" s="91"/>
      <c r="OSS667" s="91"/>
      <c r="OST667" s="91"/>
      <c r="OSU667" s="91"/>
      <c r="OSV667" s="91"/>
      <c r="OSW667" s="91"/>
      <c r="OSX667" s="91"/>
      <c r="OSY667" s="91"/>
      <c r="OSZ667" s="91"/>
      <c r="OTA667" s="91"/>
      <c r="OTB667" s="91"/>
      <c r="OTC667" s="91"/>
      <c r="OTD667" s="91"/>
      <c r="OTE667" s="91"/>
      <c r="OTF667" s="91"/>
      <c r="OTG667" s="91"/>
      <c r="OTH667" s="91"/>
      <c r="OTI667" s="91"/>
      <c r="OTJ667" s="91"/>
      <c r="OTK667" s="91"/>
      <c r="OTL667" s="91"/>
      <c r="OTM667" s="91"/>
      <c r="OTN667" s="91"/>
      <c r="OTO667" s="91"/>
      <c r="OTP667" s="91"/>
      <c r="OTQ667" s="91"/>
      <c r="OTR667" s="91"/>
      <c r="OTS667" s="91"/>
      <c r="OTT667" s="91"/>
      <c r="OTU667" s="91"/>
      <c r="OTV667" s="91"/>
      <c r="OTW667" s="91"/>
      <c r="OTX667" s="91"/>
      <c r="OTY667" s="91"/>
      <c r="OTZ667" s="91"/>
      <c r="OUA667" s="91"/>
      <c r="OUB667" s="91"/>
      <c r="OUC667" s="91"/>
      <c r="OUD667" s="91"/>
      <c r="OUE667" s="91"/>
      <c r="OUF667" s="91"/>
      <c r="OUG667" s="91"/>
      <c r="OUH667" s="91"/>
      <c r="OUI667" s="91"/>
      <c r="OUJ667" s="91"/>
      <c r="OUK667" s="91"/>
      <c r="OUL667" s="91"/>
      <c r="OUM667" s="91"/>
      <c r="OUN667" s="91"/>
      <c r="OUO667" s="91"/>
      <c r="OUP667" s="91"/>
      <c r="OUQ667" s="91"/>
      <c r="OUR667" s="91"/>
      <c r="OUS667" s="91"/>
      <c r="OUT667" s="91"/>
      <c r="OUU667" s="91"/>
      <c r="OUV667" s="91"/>
      <c r="OUW667" s="91"/>
      <c r="OUX667" s="91"/>
      <c r="OUY667" s="91"/>
      <c r="OUZ667" s="91"/>
      <c r="OVA667" s="91"/>
      <c r="OVB667" s="91"/>
      <c r="OVC667" s="91"/>
      <c r="OVD667" s="91"/>
      <c r="OVE667" s="91"/>
      <c r="OVF667" s="91"/>
      <c r="OVG667" s="91"/>
      <c r="OVH667" s="91"/>
      <c r="OVI667" s="91"/>
      <c r="OVJ667" s="91"/>
      <c r="OVK667" s="91"/>
      <c r="OVL667" s="91"/>
      <c r="OVM667" s="91"/>
      <c r="OVN667" s="91"/>
      <c r="OVO667" s="91"/>
      <c r="OVP667" s="91"/>
      <c r="OVQ667" s="91"/>
      <c r="OVR667" s="91"/>
      <c r="OVS667" s="91"/>
      <c r="OVT667" s="91"/>
      <c r="OVU667" s="91"/>
      <c r="OVV667" s="91"/>
      <c r="OVW667" s="91"/>
      <c r="OVX667" s="91"/>
      <c r="OVY667" s="91"/>
      <c r="OVZ667" s="91"/>
      <c r="OWA667" s="91"/>
      <c r="OWB667" s="91"/>
      <c r="OWC667" s="91"/>
      <c r="OWD667" s="91"/>
      <c r="OWE667" s="91"/>
      <c r="OWF667" s="91"/>
      <c r="OWG667" s="91"/>
      <c r="OWH667" s="91"/>
      <c r="OWI667" s="91"/>
      <c r="OWJ667" s="91"/>
      <c r="OWK667" s="91"/>
      <c r="OWL667" s="91"/>
      <c r="OWM667" s="91"/>
      <c r="OWN667" s="91"/>
      <c r="OWO667" s="91"/>
      <c r="OWP667" s="91"/>
      <c r="OWQ667" s="91"/>
      <c r="OWR667" s="91"/>
      <c r="OWS667" s="91"/>
      <c r="OWT667" s="91"/>
      <c r="OWU667" s="91"/>
      <c r="OWV667" s="91"/>
      <c r="OWW667" s="91"/>
      <c r="OWX667" s="91"/>
      <c r="OWY667" s="91"/>
      <c r="OWZ667" s="91"/>
      <c r="OXA667" s="91"/>
      <c r="OXB667" s="91"/>
      <c r="OXC667" s="91"/>
      <c r="OXD667" s="91"/>
      <c r="OXE667" s="91"/>
      <c r="OXF667" s="91"/>
      <c r="OXG667" s="91"/>
      <c r="OXH667" s="91"/>
      <c r="OXI667" s="91"/>
      <c r="OXJ667" s="91"/>
      <c r="OXK667" s="91"/>
      <c r="OXL667" s="91"/>
      <c r="OXM667" s="91"/>
      <c r="OXN667" s="91"/>
      <c r="OXO667" s="91"/>
      <c r="OXP667" s="91"/>
      <c r="OXQ667" s="91"/>
      <c r="OXR667" s="91"/>
      <c r="OXS667" s="91"/>
      <c r="OXT667" s="91"/>
      <c r="OXU667" s="91"/>
      <c r="OXV667" s="91"/>
      <c r="OXW667" s="91"/>
      <c r="OXX667" s="91"/>
      <c r="OXY667" s="91"/>
      <c r="OXZ667" s="91"/>
      <c r="OYA667" s="91"/>
      <c r="OYB667" s="91"/>
      <c r="OYC667" s="91"/>
      <c r="OYD667" s="91"/>
      <c r="OYE667" s="91"/>
      <c r="OYF667" s="91"/>
      <c r="OYG667" s="91"/>
      <c r="OYH667" s="91"/>
      <c r="OYI667" s="91"/>
      <c r="OYJ667" s="91"/>
      <c r="OYK667" s="91"/>
      <c r="OYL667" s="91"/>
      <c r="OYM667" s="91"/>
      <c r="OYN667" s="91"/>
      <c r="OYO667" s="91"/>
      <c r="OYP667" s="91"/>
      <c r="OYQ667" s="91"/>
      <c r="OYR667" s="91"/>
      <c r="OYS667" s="91"/>
      <c r="OYT667" s="91"/>
      <c r="OYU667" s="91"/>
      <c r="OYV667" s="91"/>
      <c r="OYW667" s="91"/>
      <c r="OYX667" s="91"/>
      <c r="OYY667" s="91"/>
      <c r="OYZ667" s="91"/>
      <c r="OZA667" s="91"/>
      <c r="OZB667" s="91"/>
      <c r="OZC667" s="91"/>
      <c r="OZD667" s="91"/>
      <c r="OZE667" s="91"/>
      <c r="OZF667" s="91"/>
      <c r="OZG667" s="91"/>
      <c r="OZH667" s="91"/>
      <c r="OZI667" s="91"/>
      <c r="OZJ667" s="91"/>
      <c r="OZK667" s="91"/>
      <c r="OZL667" s="91"/>
      <c r="OZM667" s="91"/>
      <c r="OZN667" s="91"/>
      <c r="OZO667" s="91"/>
      <c r="OZP667" s="91"/>
      <c r="OZQ667" s="91"/>
      <c r="OZR667" s="91"/>
      <c r="OZS667" s="91"/>
      <c r="OZT667" s="91"/>
      <c r="OZU667" s="91"/>
      <c r="OZV667" s="91"/>
      <c r="OZW667" s="91"/>
      <c r="OZX667" s="91"/>
      <c r="OZY667" s="91"/>
      <c r="OZZ667" s="91"/>
      <c r="PAA667" s="91"/>
      <c r="PAB667" s="91"/>
      <c r="PAC667" s="91"/>
      <c r="PAD667" s="91"/>
      <c r="PAE667" s="91"/>
      <c r="PAF667" s="91"/>
      <c r="PAG667" s="91"/>
      <c r="PAH667" s="91"/>
      <c r="PAI667" s="91"/>
      <c r="PAJ667" s="91"/>
      <c r="PAK667" s="91"/>
      <c r="PAL667" s="91"/>
      <c r="PAM667" s="91"/>
      <c r="PAN667" s="91"/>
      <c r="PAO667" s="91"/>
      <c r="PAP667" s="91"/>
      <c r="PAQ667" s="91"/>
      <c r="PAR667" s="91"/>
      <c r="PAS667" s="91"/>
      <c r="PAT667" s="91"/>
      <c r="PAU667" s="91"/>
      <c r="PAV667" s="91"/>
      <c r="PAW667" s="91"/>
      <c r="PAX667" s="91"/>
      <c r="PAY667" s="91"/>
      <c r="PAZ667" s="91"/>
      <c r="PBA667" s="91"/>
      <c r="PBB667" s="91"/>
      <c r="PBC667" s="91"/>
      <c r="PBD667" s="91"/>
      <c r="PBE667" s="91"/>
      <c r="PBF667" s="91"/>
      <c r="PBG667" s="91"/>
      <c r="PBH667" s="91"/>
      <c r="PBI667" s="91"/>
      <c r="PBJ667" s="91"/>
      <c r="PBK667" s="91"/>
      <c r="PBL667" s="91"/>
      <c r="PBM667" s="91"/>
      <c r="PBN667" s="91"/>
      <c r="PBO667" s="91"/>
      <c r="PBP667" s="91"/>
      <c r="PBQ667" s="91"/>
      <c r="PBR667" s="91"/>
      <c r="PBS667" s="91"/>
      <c r="PBT667" s="91"/>
      <c r="PBU667" s="91"/>
      <c r="PBV667" s="91"/>
      <c r="PBW667" s="91"/>
      <c r="PBX667" s="91"/>
      <c r="PBY667" s="91"/>
      <c r="PBZ667" s="91"/>
      <c r="PCA667" s="91"/>
      <c r="PCB667" s="91"/>
      <c r="PCC667" s="91"/>
      <c r="PCD667" s="91"/>
      <c r="PCE667" s="91"/>
      <c r="PCF667" s="91"/>
      <c r="PCG667" s="91"/>
      <c r="PCH667" s="91"/>
      <c r="PCI667" s="91"/>
      <c r="PCJ667" s="91"/>
      <c r="PCK667" s="91"/>
      <c r="PCL667" s="91"/>
      <c r="PCM667" s="91"/>
      <c r="PCN667" s="91"/>
      <c r="PCO667" s="91"/>
      <c r="PCP667" s="91"/>
      <c r="PCQ667" s="91"/>
      <c r="PCR667" s="91"/>
      <c r="PCS667" s="91"/>
      <c r="PCT667" s="91"/>
      <c r="PCU667" s="91"/>
      <c r="PCV667" s="91"/>
      <c r="PCW667" s="91"/>
      <c r="PCX667" s="91"/>
      <c r="PCY667" s="91"/>
      <c r="PCZ667" s="91"/>
      <c r="PDA667" s="91"/>
      <c r="PDB667" s="91"/>
      <c r="PDC667" s="91"/>
      <c r="PDD667" s="91"/>
      <c r="PDE667" s="91"/>
      <c r="PDF667" s="91"/>
      <c r="PDG667" s="91"/>
      <c r="PDH667" s="91"/>
      <c r="PDI667" s="91"/>
      <c r="PDJ667" s="91"/>
      <c r="PDK667" s="91"/>
      <c r="PDL667" s="91"/>
      <c r="PDM667" s="91"/>
      <c r="PDN667" s="91"/>
      <c r="PDO667" s="91"/>
      <c r="PDP667" s="91"/>
      <c r="PDQ667" s="91"/>
      <c r="PDR667" s="91"/>
      <c r="PDS667" s="91"/>
      <c r="PDT667" s="91"/>
      <c r="PDU667" s="91"/>
      <c r="PDV667" s="91"/>
      <c r="PDW667" s="91"/>
      <c r="PDX667" s="91"/>
      <c r="PDY667" s="91"/>
      <c r="PDZ667" s="91"/>
      <c r="PEA667" s="91"/>
      <c r="PEB667" s="91"/>
      <c r="PEC667" s="91"/>
      <c r="PED667" s="91"/>
      <c r="PEE667" s="91"/>
      <c r="PEF667" s="91"/>
      <c r="PEG667" s="91"/>
      <c r="PEH667" s="91"/>
      <c r="PEI667" s="91"/>
      <c r="PEJ667" s="91"/>
      <c r="PEK667" s="91"/>
      <c r="PEL667" s="91"/>
      <c r="PEM667" s="91"/>
      <c r="PEN667" s="91"/>
      <c r="PEO667" s="91"/>
      <c r="PEP667" s="91"/>
      <c r="PEQ667" s="91"/>
      <c r="PER667" s="91"/>
      <c r="PES667" s="91"/>
      <c r="PET667" s="91"/>
      <c r="PEU667" s="91"/>
      <c r="PEV667" s="91"/>
      <c r="PEW667" s="91"/>
      <c r="PEX667" s="91"/>
      <c r="PEY667" s="91"/>
      <c r="PEZ667" s="91"/>
      <c r="PFA667" s="91"/>
      <c r="PFB667" s="91"/>
      <c r="PFC667" s="91"/>
      <c r="PFD667" s="91"/>
      <c r="PFE667" s="91"/>
      <c r="PFF667" s="91"/>
      <c r="PFG667" s="91"/>
      <c r="PFH667" s="91"/>
      <c r="PFI667" s="91"/>
      <c r="PFJ667" s="91"/>
      <c r="PFK667" s="91"/>
      <c r="PFL667" s="91"/>
      <c r="PFM667" s="91"/>
      <c r="PFN667" s="91"/>
      <c r="PFO667" s="91"/>
      <c r="PFP667" s="91"/>
      <c r="PFQ667" s="91"/>
      <c r="PFR667" s="91"/>
      <c r="PFS667" s="91"/>
      <c r="PFT667" s="91"/>
      <c r="PFU667" s="91"/>
      <c r="PFV667" s="91"/>
      <c r="PFW667" s="91"/>
      <c r="PFX667" s="91"/>
      <c r="PFY667" s="91"/>
      <c r="PFZ667" s="91"/>
      <c r="PGA667" s="91"/>
      <c r="PGB667" s="91"/>
      <c r="PGC667" s="91"/>
      <c r="PGD667" s="91"/>
      <c r="PGE667" s="91"/>
      <c r="PGF667" s="91"/>
      <c r="PGG667" s="91"/>
      <c r="PGH667" s="91"/>
      <c r="PGI667" s="91"/>
      <c r="PGJ667" s="91"/>
      <c r="PGK667" s="91"/>
      <c r="PGL667" s="91"/>
      <c r="PGM667" s="91"/>
      <c r="PGN667" s="91"/>
      <c r="PGO667" s="91"/>
      <c r="PGP667" s="91"/>
      <c r="PGQ667" s="91"/>
      <c r="PGR667" s="91"/>
      <c r="PGS667" s="91"/>
      <c r="PGT667" s="91"/>
      <c r="PGU667" s="91"/>
      <c r="PGV667" s="91"/>
      <c r="PGW667" s="91"/>
      <c r="PGX667" s="91"/>
      <c r="PGY667" s="91"/>
      <c r="PGZ667" s="91"/>
      <c r="PHA667" s="91"/>
      <c r="PHB667" s="91"/>
      <c r="PHC667" s="91"/>
      <c r="PHD667" s="91"/>
      <c r="PHE667" s="91"/>
      <c r="PHF667" s="91"/>
      <c r="PHG667" s="91"/>
      <c r="PHH667" s="91"/>
      <c r="PHI667" s="91"/>
      <c r="PHJ667" s="91"/>
      <c r="PHK667" s="91"/>
      <c r="PHL667" s="91"/>
      <c r="PHM667" s="91"/>
      <c r="PHN667" s="91"/>
      <c r="PHO667" s="91"/>
      <c r="PHP667" s="91"/>
      <c r="PHQ667" s="91"/>
      <c r="PHR667" s="91"/>
      <c r="PHS667" s="91"/>
      <c r="PHT667" s="91"/>
      <c r="PHU667" s="91"/>
      <c r="PHV667" s="91"/>
      <c r="PHW667" s="91"/>
      <c r="PHX667" s="91"/>
      <c r="PHY667" s="91"/>
      <c r="PHZ667" s="91"/>
      <c r="PIA667" s="91"/>
      <c r="PIB667" s="91"/>
      <c r="PIC667" s="91"/>
      <c r="PID667" s="91"/>
      <c r="PIE667" s="91"/>
      <c r="PIF667" s="91"/>
      <c r="PIG667" s="91"/>
      <c r="PIH667" s="91"/>
      <c r="PII667" s="91"/>
      <c r="PIJ667" s="91"/>
      <c r="PIK667" s="91"/>
      <c r="PIL667" s="91"/>
      <c r="PIM667" s="91"/>
      <c r="PIN667" s="91"/>
      <c r="PIO667" s="91"/>
      <c r="PIP667" s="91"/>
      <c r="PIQ667" s="91"/>
      <c r="PIR667" s="91"/>
      <c r="PIS667" s="91"/>
      <c r="PIT667" s="91"/>
      <c r="PIU667" s="91"/>
      <c r="PIV667" s="91"/>
      <c r="PIW667" s="91"/>
      <c r="PIX667" s="91"/>
      <c r="PIY667" s="91"/>
      <c r="PIZ667" s="91"/>
      <c r="PJA667" s="91"/>
      <c r="PJB667" s="91"/>
      <c r="PJC667" s="91"/>
      <c r="PJD667" s="91"/>
      <c r="PJE667" s="91"/>
      <c r="PJF667" s="91"/>
      <c r="PJG667" s="91"/>
      <c r="PJH667" s="91"/>
      <c r="PJI667" s="91"/>
      <c r="PJJ667" s="91"/>
      <c r="PJK667" s="91"/>
      <c r="PJL667" s="91"/>
      <c r="PJM667" s="91"/>
      <c r="PJN667" s="91"/>
      <c r="PJO667" s="91"/>
      <c r="PJP667" s="91"/>
      <c r="PJQ667" s="91"/>
      <c r="PJR667" s="91"/>
      <c r="PJS667" s="91"/>
      <c r="PJT667" s="91"/>
      <c r="PJU667" s="91"/>
      <c r="PJV667" s="91"/>
      <c r="PJW667" s="91"/>
      <c r="PJX667" s="91"/>
      <c r="PJY667" s="91"/>
      <c r="PJZ667" s="91"/>
      <c r="PKA667" s="91"/>
      <c r="PKB667" s="91"/>
      <c r="PKC667" s="91"/>
      <c r="PKD667" s="91"/>
      <c r="PKE667" s="91"/>
      <c r="PKF667" s="91"/>
      <c r="PKG667" s="91"/>
      <c r="PKH667" s="91"/>
      <c r="PKI667" s="91"/>
      <c r="PKJ667" s="91"/>
      <c r="PKK667" s="91"/>
      <c r="PKL667" s="91"/>
      <c r="PKM667" s="91"/>
      <c r="PKN667" s="91"/>
      <c r="PKO667" s="91"/>
      <c r="PKP667" s="91"/>
      <c r="PKQ667" s="91"/>
      <c r="PKR667" s="91"/>
      <c r="PKS667" s="91"/>
      <c r="PKT667" s="91"/>
      <c r="PKU667" s="91"/>
      <c r="PKV667" s="91"/>
      <c r="PKW667" s="91"/>
      <c r="PKX667" s="91"/>
      <c r="PKY667" s="91"/>
      <c r="PKZ667" s="91"/>
      <c r="PLA667" s="91"/>
      <c r="PLB667" s="91"/>
      <c r="PLC667" s="91"/>
      <c r="PLD667" s="91"/>
      <c r="PLE667" s="91"/>
      <c r="PLF667" s="91"/>
      <c r="PLG667" s="91"/>
      <c r="PLH667" s="91"/>
      <c r="PLI667" s="91"/>
      <c r="PLJ667" s="91"/>
      <c r="PLK667" s="91"/>
      <c r="PLL667" s="91"/>
      <c r="PLM667" s="91"/>
      <c r="PLN667" s="91"/>
      <c r="PLO667" s="91"/>
      <c r="PLP667" s="91"/>
      <c r="PLQ667" s="91"/>
      <c r="PLR667" s="91"/>
      <c r="PLS667" s="91"/>
      <c r="PLT667" s="91"/>
      <c r="PLU667" s="91"/>
      <c r="PLV667" s="91"/>
      <c r="PLW667" s="91"/>
      <c r="PLX667" s="91"/>
      <c r="PLY667" s="91"/>
      <c r="PLZ667" s="91"/>
      <c r="PMA667" s="91"/>
      <c r="PMB667" s="91"/>
      <c r="PMC667" s="91"/>
      <c r="PMD667" s="91"/>
      <c r="PME667" s="91"/>
      <c r="PMF667" s="91"/>
      <c r="PMG667" s="91"/>
      <c r="PMH667" s="91"/>
      <c r="PMI667" s="91"/>
      <c r="PMJ667" s="91"/>
      <c r="PMK667" s="91"/>
      <c r="PML667" s="91"/>
      <c r="PMM667" s="91"/>
      <c r="PMN667" s="91"/>
      <c r="PMO667" s="91"/>
      <c r="PMP667" s="91"/>
      <c r="PMQ667" s="91"/>
      <c r="PMR667" s="91"/>
      <c r="PMS667" s="91"/>
      <c r="PMT667" s="91"/>
      <c r="PMU667" s="91"/>
      <c r="PMV667" s="91"/>
      <c r="PMW667" s="91"/>
      <c r="PMX667" s="91"/>
      <c r="PMY667" s="91"/>
      <c r="PMZ667" s="91"/>
      <c r="PNA667" s="91"/>
      <c r="PNB667" s="91"/>
      <c r="PNC667" s="91"/>
      <c r="PND667" s="91"/>
      <c r="PNE667" s="91"/>
      <c r="PNF667" s="91"/>
      <c r="PNG667" s="91"/>
      <c r="PNH667" s="91"/>
      <c r="PNI667" s="91"/>
      <c r="PNJ667" s="91"/>
      <c r="PNK667" s="91"/>
      <c r="PNL667" s="91"/>
      <c r="PNM667" s="91"/>
      <c r="PNN667" s="91"/>
      <c r="PNO667" s="91"/>
      <c r="PNP667" s="91"/>
      <c r="PNQ667" s="91"/>
      <c r="PNR667" s="91"/>
      <c r="PNS667" s="91"/>
      <c r="PNT667" s="91"/>
      <c r="PNU667" s="91"/>
      <c r="PNV667" s="91"/>
      <c r="PNW667" s="91"/>
      <c r="PNX667" s="91"/>
      <c r="PNY667" s="91"/>
      <c r="PNZ667" s="91"/>
      <c r="POA667" s="91"/>
      <c r="POB667" s="91"/>
      <c r="POC667" s="91"/>
      <c r="POD667" s="91"/>
      <c r="POE667" s="91"/>
      <c r="POF667" s="91"/>
      <c r="POG667" s="91"/>
      <c r="POH667" s="91"/>
      <c r="POI667" s="91"/>
      <c r="POJ667" s="91"/>
      <c r="POK667" s="91"/>
      <c r="POL667" s="91"/>
      <c r="POM667" s="91"/>
      <c r="PON667" s="91"/>
      <c r="POO667" s="91"/>
      <c r="POP667" s="91"/>
      <c r="POQ667" s="91"/>
      <c r="POR667" s="91"/>
      <c r="POS667" s="91"/>
      <c r="POT667" s="91"/>
      <c r="POU667" s="91"/>
      <c r="POV667" s="91"/>
      <c r="POW667" s="91"/>
      <c r="POX667" s="91"/>
      <c r="POY667" s="91"/>
      <c r="POZ667" s="91"/>
      <c r="PPA667" s="91"/>
      <c r="PPB667" s="91"/>
      <c r="PPC667" s="91"/>
      <c r="PPD667" s="91"/>
      <c r="PPE667" s="91"/>
      <c r="PPF667" s="91"/>
      <c r="PPG667" s="91"/>
      <c r="PPH667" s="91"/>
      <c r="PPI667" s="91"/>
      <c r="PPJ667" s="91"/>
      <c r="PPK667" s="91"/>
      <c r="PPL667" s="91"/>
      <c r="PPM667" s="91"/>
      <c r="PPN667" s="91"/>
      <c r="PPO667" s="91"/>
      <c r="PPP667" s="91"/>
      <c r="PPQ667" s="91"/>
      <c r="PPR667" s="91"/>
      <c r="PPS667" s="91"/>
      <c r="PPT667" s="91"/>
      <c r="PPU667" s="91"/>
      <c r="PPV667" s="91"/>
      <c r="PPW667" s="91"/>
      <c r="PPX667" s="91"/>
      <c r="PPY667" s="91"/>
      <c r="PPZ667" s="91"/>
      <c r="PQA667" s="91"/>
      <c r="PQB667" s="91"/>
      <c r="PQC667" s="91"/>
      <c r="PQD667" s="91"/>
      <c r="PQE667" s="91"/>
      <c r="PQF667" s="91"/>
      <c r="PQG667" s="91"/>
      <c r="PQH667" s="91"/>
      <c r="PQI667" s="91"/>
      <c r="PQJ667" s="91"/>
      <c r="PQK667" s="91"/>
      <c r="PQL667" s="91"/>
      <c r="PQM667" s="91"/>
      <c r="PQN667" s="91"/>
      <c r="PQO667" s="91"/>
      <c r="PQP667" s="91"/>
      <c r="PQQ667" s="91"/>
      <c r="PQR667" s="91"/>
      <c r="PQS667" s="91"/>
      <c r="PQT667" s="91"/>
      <c r="PQU667" s="91"/>
      <c r="PQV667" s="91"/>
      <c r="PQW667" s="91"/>
      <c r="PQX667" s="91"/>
      <c r="PQY667" s="91"/>
      <c r="PQZ667" s="91"/>
      <c r="PRA667" s="91"/>
      <c r="PRB667" s="91"/>
      <c r="PRC667" s="91"/>
      <c r="PRD667" s="91"/>
      <c r="PRE667" s="91"/>
      <c r="PRF667" s="91"/>
      <c r="PRG667" s="91"/>
      <c r="PRH667" s="91"/>
      <c r="PRI667" s="91"/>
      <c r="PRJ667" s="91"/>
      <c r="PRK667" s="91"/>
      <c r="PRL667" s="91"/>
      <c r="PRM667" s="91"/>
      <c r="PRN667" s="91"/>
      <c r="PRO667" s="91"/>
      <c r="PRP667" s="91"/>
      <c r="PRQ667" s="91"/>
      <c r="PRR667" s="91"/>
      <c r="PRS667" s="91"/>
      <c r="PRT667" s="91"/>
      <c r="PRU667" s="91"/>
      <c r="PRV667" s="91"/>
      <c r="PRW667" s="91"/>
      <c r="PRX667" s="91"/>
      <c r="PRY667" s="91"/>
      <c r="PRZ667" s="91"/>
      <c r="PSA667" s="91"/>
      <c r="PSB667" s="91"/>
      <c r="PSC667" s="91"/>
      <c r="PSD667" s="91"/>
      <c r="PSE667" s="91"/>
      <c r="PSF667" s="91"/>
      <c r="PSG667" s="91"/>
      <c r="PSH667" s="91"/>
      <c r="PSI667" s="91"/>
      <c r="PSJ667" s="91"/>
      <c r="PSK667" s="91"/>
      <c r="PSL667" s="91"/>
      <c r="PSM667" s="91"/>
      <c r="PSN667" s="91"/>
      <c r="PSO667" s="91"/>
      <c r="PSP667" s="91"/>
      <c r="PSQ667" s="91"/>
      <c r="PSR667" s="91"/>
      <c r="PSS667" s="91"/>
      <c r="PST667" s="91"/>
      <c r="PSU667" s="91"/>
      <c r="PSV667" s="91"/>
      <c r="PSW667" s="91"/>
      <c r="PSX667" s="91"/>
      <c r="PSY667" s="91"/>
      <c r="PSZ667" s="91"/>
      <c r="PTA667" s="91"/>
      <c r="PTB667" s="91"/>
      <c r="PTC667" s="91"/>
      <c r="PTD667" s="91"/>
      <c r="PTE667" s="91"/>
      <c r="PTF667" s="91"/>
      <c r="PTG667" s="91"/>
      <c r="PTH667" s="91"/>
      <c r="PTI667" s="91"/>
      <c r="PTJ667" s="91"/>
      <c r="PTK667" s="91"/>
      <c r="PTL667" s="91"/>
      <c r="PTM667" s="91"/>
      <c r="PTN667" s="91"/>
      <c r="PTO667" s="91"/>
      <c r="PTP667" s="91"/>
      <c r="PTQ667" s="91"/>
      <c r="PTR667" s="91"/>
      <c r="PTS667" s="91"/>
      <c r="PTT667" s="91"/>
      <c r="PTU667" s="91"/>
      <c r="PTV667" s="91"/>
      <c r="PTW667" s="91"/>
      <c r="PTX667" s="91"/>
      <c r="PTY667" s="91"/>
      <c r="PTZ667" s="91"/>
      <c r="PUA667" s="91"/>
      <c r="PUB667" s="91"/>
      <c r="PUC667" s="91"/>
      <c r="PUD667" s="91"/>
      <c r="PUE667" s="91"/>
      <c r="PUF667" s="91"/>
      <c r="PUG667" s="91"/>
      <c r="PUH667" s="91"/>
      <c r="PUI667" s="91"/>
      <c r="PUJ667" s="91"/>
      <c r="PUK667" s="91"/>
      <c r="PUL667" s="91"/>
      <c r="PUM667" s="91"/>
      <c r="PUN667" s="91"/>
      <c r="PUO667" s="91"/>
      <c r="PUP667" s="91"/>
      <c r="PUQ667" s="91"/>
      <c r="PUR667" s="91"/>
      <c r="PUS667" s="91"/>
      <c r="PUT667" s="91"/>
      <c r="PUU667" s="91"/>
      <c r="PUV667" s="91"/>
      <c r="PUW667" s="91"/>
      <c r="PUX667" s="91"/>
      <c r="PUY667" s="91"/>
      <c r="PUZ667" s="91"/>
      <c r="PVA667" s="91"/>
      <c r="PVB667" s="91"/>
      <c r="PVC667" s="91"/>
      <c r="PVD667" s="91"/>
      <c r="PVE667" s="91"/>
      <c r="PVF667" s="91"/>
      <c r="PVG667" s="91"/>
      <c r="PVH667" s="91"/>
      <c r="PVI667" s="91"/>
      <c r="PVJ667" s="91"/>
      <c r="PVK667" s="91"/>
      <c r="PVL667" s="91"/>
      <c r="PVM667" s="91"/>
      <c r="PVN667" s="91"/>
      <c r="PVO667" s="91"/>
      <c r="PVP667" s="91"/>
      <c r="PVQ667" s="91"/>
      <c r="PVR667" s="91"/>
      <c r="PVS667" s="91"/>
      <c r="PVT667" s="91"/>
      <c r="PVU667" s="91"/>
      <c r="PVV667" s="91"/>
      <c r="PVW667" s="91"/>
      <c r="PVX667" s="91"/>
      <c r="PVY667" s="91"/>
      <c r="PVZ667" s="91"/>
      <c r="PWA667" s="91"/>
      <c r="PWB667" s="91"/>
      <c r="PWC667" s="91"/>
      <c r="PWD667" s="91"/>
      <c r="PWE667" s="91"/>
      <c r="PWF667" s="91"/>
      <c r="PWG667" s="91"/>
      <c r="PWH667" s="91"/>
      <c r="PWI667" s="91"/>
      <c r="PWJ667" s="91"/>
      <c r="PWK667" s="91"/>
      <c r="PWL667" s="91"/>
      <c r="PWM667" s="91"/>
      <c r="PWN667" s="91"/>
      <c r="PWO667" s="91"/>
      <c r="PWP667" s="91"/>
      <c r="PWQ667" s="91"/>
      <c r="PWR667" s="91"/>
      <c r="PWS667" s="91"/>
      <c r="PWT667" s="91"/>
      <c r="PWU667" s="91"/>
      <c r="PWV667" s="91"/>
      <c r="PWW667" s="91"/>
      <c r="PWX667" s="91"/>
      <c r="PWY667" s="91"/>
      <c r="PWZ667" s="91"/>
      <c r="PXA667" s="91"/>
      <c r="PXB667" s="91"/>
      <c r="PXC667" s="91"/>
      <c r="PXD667" s="91"/>
      <c r="PXE667" s="91"/>
      <c r="PXF667" s="91"/>
      <c r="PXG667" s="91"/>
      <c r="PXH667" s="91"/>
      <c r="PXI667" s="91"/>
      <c r="PXJ667" s="91"/>
      <c r="PXK667" s="91"/>
      <c r="PXL667" s="91"/>
      <c r="PXM667" s="91"/>
      <c r="PXN667" s="91"/>
      <c r="PXO667" s="91"/>
      <c r="PXP667" s="91"/>
      <c r="PXQ667" s="91"/>
      <c r="PXR667" s="91"/>
      <c r="PXS667" s="91"/>
      <c r="PXT667" s="91"/>
      <c r="PXU667" s="91"/>
      <c r="PXV667" s="91"/>
      <c r="PXW667" s="91"/>
      <c r="PXX667" s="91"/>
      <c r="PXY667" s="91"/>
      <c r="PXZ667" s="91"/>
      <c r="PYA667" s="91"/>
      <c r="PYB667" s="91"/>
      <c r="PYC667" s="91"/>
      <c r="PYD667" s="91"/>
      <c r="PYE667" s="91"/>
      <c r="PYF667" s="91"/>
      <c r="PYG667" s="91"/>
      <c r="PYH667" s="91"/>
      <c r="PYI667" s="91"/>
      <c r="PYJ667" s="91"/>
      <c r="PYK667" s="91"/>
      <c r="PYL667" s="91"/>
      <c r="PYM667" s="91"/>
      <c r="PYN667" s="91"/>
      <c r="PYO667" s="91"/>
      <c r="PYP667" s="91"/>
      <c r="PYQ667" s="91"/>
      <c r="PYR667" s="91"/>
      <c r="PYS667" s="91"/>
      <c r="PYT667" s="91"/>
      <c r="PYU667" s="91"/>
      <c r="PYV667" s="91"/>
      <c r="PYW667" s="91"/>
      <c r="PYX667" s="91"/>
      <c r="PYY667" s="91"/>
      <c r="PYZ667" s="91"/>
      <c r="PZA667" s="91"/>
      <c r="PZB667" s="91"/>
      <c r="PZC667" s="91"/>
      <c r="PZD667" s="91"/>
      <c r="PZE667" s="91"/>
      <c r="PZF667" s="91"/>
      <c r="PZG667" s="91"/>
      <c r="PZH667" s="91"/>
      <c r="PZI667" s="91"/>
      <c r="PZJ667" s="91"/>
      <c r="PZK667" s="91"/>
      <c r="PZL667" s="91"/>
      <c r="PZM667" s="91"/>
      <c r="PZN667" s="91"/>
      <c r="PZO667" s="91"/>
      <c r="PZP667" s="91"/>
      <c r="PZQ667" s="91"/>
      <c r="PZR667" s="91"/>
      <c r="PZS667" s="91"/>
      <c r="PZT667" s="91"/>
      <c r="PZU667" s="91"/>
      <c r="PZV667" s="91"/>
      <c r="PZW667" s="91"/>
      <c r="PZX667" s="91"/>
      <c r="PZY667" s="91"/>
      <c r="PZZ667" s="91"/>
      <c r="QAA667" s="91"/>
      <c r="QAB667" s="91"/>
      <c r="QAC667" s="91"/>
      <c r="QAD667" s="91"/>
      <c r="QAE667" s="91"/>
      <c r="QAF667" s="91"/>
      <c r="QAG667" s="91"/>
      <c r="QAH667" s="91"/>
      <c r="QAI667" s="91"/>
      <c r="QAJ667" s="91"/>
      <c r="QAK667" s="91"/>
      <c r="QAL667" s="91"/>
      <c r="QAM667" s="91"/>
      <c r="QAN667" s="91"/>
      <c r="QAO667" s="91"/>
      <c r="QAP667" s="91"/>
      <c r="QAQ667" s="91"/>
      <c r="QAR667" s="91"/>
      <c r="QAS667" s="91"/>
      <c r="QAT667" s="91"/>
      <c r="QAU667" s="91"/>
      <c r="QAV667" s="91"/>
      <c r="QAW667" s="91"/>
      <c r="QAX667" s="91"/>
      <c r="QAY667" s="91"/>
      <c r="QAZ667" s="91"/>
      <c r="QBA667" s="91"/>
      <c r="QBB667" s="91"/>
      <c r="QBC667" s="91"/>
      <c r="QBD667" s="91"/>
      <c r="QBE667" s="91"/>
      <c r="QBF667" s="91"/>
      <c r="QBG667" s="91"/>
      <c r="QBH667" s="91"/>
      <c r="QBI667" s="91"/>
      <c r="QBJ667" s="91"/>
      <c r="QBK667" s="91"/>
      <c r="QBL667" s="91"/>
      <c r="QBM667" s="91"/>
      <c r="QBN667" s="91"/>
      <c r="QBO667" s="91"/>
      <c r="QBP667" s="91"/>
      <c r="QBQ667" s="91"/>
      <c r="QBR667" s="91"/>
      <c r="QBS667" s="91"/>
      <c r="QBT667" s="91"/>
      <c r="QBU667" s="91"/>
      <c r="QBV667" s="91"/>
      <c r="QBW667" s="91"/>
      <c r="QBX667" s="91"/>
      <c r="QBY667" s="91"/>
      <c r="QBZ667" s="91"/>
      <c r="QCA667" s="91"/>
      <c r="QCB667" s="91"/>
      <c r="QCC667" s="91"/>
      <c r="QCD667" s="91"/>
      <c r="QCE667" s="91"/>
      <c r="QCF667" s="91"/>
      <c r="QCG667" s="91"/>
      <c r="QCH667" s="91"/>
      <c r="QCI667" s="91"/>
      <c r="QCJ667" s="91"/>
      <c r="QCK667" s="91"/>
      <c r="QCL667" s="91"/>
      <c r="QCM667" s="91"/>
      <c r="QCN667" s="91"/>
      <c r="QCO667" s="91"/>
      <c r="QCP667" s="91"/>
      <c r="QCQ667" s="91"/>
      <c r="QCR667" s="91"/>
      <c r="QCS667" s="91"/>
      <c r="QCT667" s="91"/>
      <c r="QCU667" s="91"/>
      <c r="QCV667" s="91"/>
      <c r="QCW667" s="91"/>
      <c r="QCX667" s="91"/>
      <c r="QCY667" s="91"/>
      <c r="QCZ667" s="91"/>
      <c r="QDA667" s="91"/>
      <c r="QDB667" s="91"/>
      <c r="QDC667" s="91"/>
      <c r="QDD667" s="91"/>
      <c r="QDE667" s="91"/>
      <c r="QDF667" s="91"/>
      <c r="QDG667" s="91"/>
      <c r="QDH667" s="91"/>
      <c r="QDI667" s="91"/>
      <c r="QDJ667" s="91"/>
      <c r="QDK667" s="91"/>
      <c r="QDL667" s="91"/>
      <c r="QDM667" s="91"/>
      <c r="QDN667" s="91"/>
      <c r="QDO667" s="91"/>
      <c r="QDP667" s="91"/>
      <c r="QDQ667" s="91"/>
      <c r="QDR667" s="91"/>
      <c r="QDS667" s="91"/>
      <c r="QDT667" s="91"/>
      <c r="QDU667" s="91"/>
      <c r="QDV667" s="91"/>
      <c r="QDW667" s="91"/>
      <c r="QDX667" s="91"/>
      <c r="QDY667" s="91"/>
      <c r="QDZ667" s="91"/>
      <c r="QEA667" s="91"/>
      <c r="QEB667" s="91"/>
      <c r="QEC667" s="91"/>
      <c r="QED667" s="91"/>
      <c r="QEE667" s="91"/>
      <c r="QEF667" s="91"/>
      <c r="QEG667" s="91"/>
      <c r="QEH667" s="91"/>
      <c r="QEI667" s="91"/>
      <c r="QEJ667" s="91"/>
      <c r="QEK667" s="91"/>
      <c r="QEL667" s="91"/>
      <c r="QEM667" s="91"/>
      <c r="QEN667" s="91"/>
      <c r="QEO667" s="91"/>
      <c r="QEP667" s="91"/>
      <c r="QEQ667" s="91"/>
      <c r="QER667" s="91"/>
      <c r="QES667" s="91"/>
      <c r="QET667" s="91"/>
      <c r="QEU667" s="91"/>
      <c r="QEV667" s="91"/>
      <c r="QEW667" s="91"/>
      <c r="QEX667" s="91"/>
      <c r="QEY667" s="91"/>
      <c r="QEZ667" s="91"/>
      <c r="QFA667" s="91"/>
      <c r="QFB667" s="91"/>
      <c r="QFC667" s="91"/>
      <c r="QFD667" s="91"/>
      <c r="QFE667" s="91"/>
      <c r="QFF667" s="91"/>
      <c r="QFG667" s="91"/>
      <c r="QFH667" s="91"/>
      <c r="QFI667" s="91"/>
      <c r="QFJ667" s="91"/>
      <c r="QFK667" s="91"/>
      <c r="QFL667" s="91"/>
      <c r="QFM667" s="91"/>
      <c r="QFN667" s="91"/>
      <c r="QFO667" s="91"/>
      <c r="QFP667" s="91"/>
      <c r="QFQ667" s="91"/>
      <c r="QFR667" s="91"/>
      <c r="QFS667" s="91"/>
      <c r="QFT667" s="91"/>
      <c r="QFU667" s="91"/>
      <c r="QFV667" s="91"/>
      <c r="QFW667" s="91"/>
      <c r="QFX667" s="91"/>
      <c r="QFY667" s="91"/>
      <c r="QFZ667" s="91"/>
      <c r="QGA667" s="91"/>
      <c r="QGB667" s="91"/>
      <c r="QGC667" s="91"/>
      <c r="QGD667" s="91"/>
      <c r="QGE667" s="91"/>
      <c r="QGF667" s="91"/>
      <c r="QGG667" s="91"/>
      <c r="QGH667" s="91"/>
      <c r="QGI667" s="91"/>
      <c r="QGJ667" s="91"/>
      <c r="QGK667" s="91"/>
      <c r="QGL667" s="91"/>
      <c r="QGM667" s="91"/>
      <c r="QGN667" s="91"/>
      <c r="QGO667" s="91"/>
      <c r="QGP667" s="91"/>
      <c r="QGQ667" s="91"/>
      <c r="QGR667" s="91"/>
      <c r="QGS667" s="91"/>
      <c r="QGT667" s="91"/>
      <c r="QGU667" s="91"/>
      <c r="QGV667" s="91"/>
      <c r="QGW667" s="91"/>
      <c r="QGX667" s="91"/>
      <c r="QGY667" s="91"/>
      <c r="QGZ667" s="91"/>
      <c r="QHA667" s="91"/>
      <c r="QHB667" s="91"/>
      <c r="QHC667" s="91"/>
      <c r="QHD667" s="91"/>
      <c r="QHE667" s="91"/>
      <c r="QHF667" s="91"/>
      <c r="QHG667" s="91"/>
      <c r="QHH667" s="91"/>
      <c r="QHI667" s="91"/>
      <c r="QHJ667" s="91"/>
      <c r="QHK667" s="91"/>
      <c r="QHL667" s="91"/>
      <c r="QHM667" s="91"/>
      <c r="QHN667" s="91"/>
      <c r="QHO667" s="91"/>
      <c r="QHP667" s="91"/>
      <c r="QHQ667" s="91"/>
      <c r="QHR667" s="91"/>
      <c r="QHS667" s="91"/>
      <c r="QHT667" s="91"/>
      <c r="QHU667" s="91"/>
      <c r="QHV667" s="91"/>
      <c r="QHW667" s="91"/>
      <c r="QHX667" s="91"/>
      <c r="QHY667" s="91"/>
      <c r="QHZ667" s="91"/>
      <c r="QIA667" s="91"/>
      <c r="QIB667" s="91"/>
      <c r="QIC667" s="91"/>
      <c r="QID667" s="91"/>
      <c r="QIE667" s="91"/>
      <c r="QIF667" s="91"/>
      <c r="QIG667" s="91"/>
      <c r="QIH667" s="91"/>
      <c r="QII667" s="91"/>
      <c r="QIJ667" s="91"/>
      <c r="QIK667" s="91"/>
      <c r="QIL667" s="91"/>
      <c r="QIM667" s="91"/>
      <c r="QIN667" s="91"/>
      <c r="QIO667" s="91"/>
      <c r="QIP667" s="91"/>
      <c r="QIQ667" s="91"/>
      <c r="QIR667" s="91"/>
      <c r="QIS667" s="91"/>
      <c r="QIT667" s="91"/>
      <c r="QIU667" s="91"/>
      <c r="QIV667" s="91"/>
      <c r="QIW667" s="91"/>
      <c r="QIX667" s="91"/>
      <c r="QIY667" s="91"/>
      <c r="QIZ667" s="91"/>
      <c r="QJA667" s="91"/>
      <c r="QJB667" s="91"/>
      <c r="QJC667" s="91"/>
      <c r="QJD667" s="91"/>
      <c r="QJE667" s="91"/>
      <c r="QJF667" s="91"/>
      <c r="QJG667" s="91"/>
      <c r="QJH667" s="91"/>
      <c r="QJI667" s="91"/>
      <c r="QJJ667" s="91"/>
      <c r="QJK667" s="91"/>
      <c r="QJL667" s="91"/>
      <c r="QJM667" s="91"/>
      <c r="QJN667" s="91"/>
      <c r="QJO667" s="91"/>
      <c r="QJP667" s="91"/>
      <c r="QJQ667" s="91"/>
      <c r="QJR667" s="91"/>
      <c r="QJS667" s="91"/>
      <c r="QJT667" s="91"/>
      <c r="QJU667" s="91"/>
      <c r="QJV667" s="91"/>
      <c r="QJW667" s="91"/>
      <c r="QJX667" s="91"/>
      <c r="QJY667" s="91"/>
      <c r="QJZ667" s="91"/>
      <c r="QKA667" s="91"/>
      <c r="QKB667" s="91"/>
      <c r="QKC667" s="91"/>
      <c r="QKD667" s="91"/>
      <c r="QKE667" s="91"/>
      <c r="QKF667" s="91"/>
      <c r="QKG667" s="91"/>
      <c r="QKH667" s="91"/>
      <c r="QKI667" s="91"/>
      <c r="QKJ667" s="91"/>
      <c r="QKK667" s="91"/>
      <c r="QKL667" s="91"/>
      <c r="QKM667" s="91"/>
      <c r="QKN667" s="91"/>
      <c r="QKO667" s="91"/>
      <c r="QKP667" s="91"/>
      <c r="QKQ667" s="91"/>
      <c r="QKR667" s="91"/>
      <c r="QKS667" s="91"/>
      <c r="QKT667" s="91"/>
      <c r="QKU667" s="91"/>
      <c r="QKV667" s="91"/>
      <c r="QKW667" s="91"/>
      <c r="QKX667" s="91"/>
      <c r="QKY667" s="91"/>
      <c r="QKZ667" s="91"/>
      <c r="QLA667" s="91"/>
      <c r="QLB667" s="91"/>
      <c r="QLC667" s="91"/>
      <c r="QLD667" s="91"/>
      <c r="QLE667" s="91"/>
      <c r="QLF667" s="91"/>
      <c r="QLG667" s="91"/>
      <c r="QLH667" s="91"/>
      <c r="QLI667" s="91"/>
      <c r="QLJ667" s="91"/>
      <c r="QLK667" s="91"/>
      <c r="QLL667" s="91"/>
      <c r="QLM667" s="91"/>
      <c r="QLN667" s="91"/>
      <c r="QLO667" s="91"/>
      <c r="QLP667" s="91"/>
      <c r="QLQ667" s="91"/>
      <c r="QLR667" s="91"/>
      <c r="QLS667" s="91"/>
      <c r="QLT667" s="91"/>
      <c r="QLU667" s="91"/>
      <c r="QLV667" s="91"/>
      <c r="QLW667" s="91"/>
      <c r="QLX667" s="91"/>
      <c r="QLY667" s="91"/>
      <c r="QLZ667" s="91"/>
      <c r="QMA667" s="91"/>
      <c r="QMB667" s="91"/>
      <c r="QMC667" s="91"/>
      <c r="QMD667" s="91"/>
      <c r="QME667" s="91"/>
      <c r="QMF667" s="91"/>
      <c r="QMG667" s="91"/>
      <c r="QMH667" s="91"/>
      <c r="QMI667" s="91"/>
      <c r="QMJ667" s="91"/>
      <c r="QMK667" s="91"/>
      <c r="QML667" s="91"/>
      <c r="QMM667" s="91"/>
      <c r="QMN667" s="91"/>
      <c r="QMO667" s="91"/>
      <c r="QMP667" s="91"/>
      <c r="QMQ667" s="91"/>
      <c r="QMR667" s="91"/>
      <c r="QMS667" s="91"/>
      <c r="QMT667" s="91"/>
      <c r="QMU667" s="91"/>
      <c r="QMV667" s="91"/>
      <c r="QMW667" s="91"/>
      <c r="QMX667" s="91"/>
      <c r="QMY667" s="91"/>
      <c r="QMZ667" s="91"/>
      <c r="QNA667" s="91"/>
      <c r="QNB667" s="91"/>
      <c r="QNC667" s="91"/>
      <c r="QND667" s="91"/>
      <c r="QNE667" s="91"/>
      <c r="QNF667" s="91"/>
      <c r="QNG667" s="91"/>
      <c r="QNH667" s="91"/>
      <c r="QNI667" s="91"/>
      <c r="QNJ667" s="91"/>
      <c r="QNK667" s="91"/>
      <c r="QNL667" s="91"/>
      <c r="QNM667" s="91"/>
      <c r="QNN667" s="91"/>
      <c r="QNO667" s="91"/>
      <c r="QNP667" s="91"/>
      <c r="QNQ667" s="91"/>
      <c r="QNR667" s="91"/>
      <c r="QNS667" s="91"/>
      <c r="QNT667" s="91"/>
      <c r="QNU667" s="91"/>
      <c r="QNV667" s="91"/>
      <c r="QNW667" s="91"/>
      <c r="QNX667" s="91"/>
      <c r="QNY667" s="91"/>
      <c r="QNZ667" s="91"/>
      <c r="QOA667" s="91"/>
      <c r="QOB667" s="91"/>
      <c r="QOC667" s="91"/>
      <c r="QOD667" s="91"/>
      <c r="QOE667" s="91"/>
      <c r="QOF667" s="91"/>
      <c r="QOG667" s="91"/>
      <c r="QOH667" s="91"/>
      <c r="QOI667" s="91"/>
      <c r="QOJ667" s="91"/>
      <c r="QOK667" s="91"/>
      <c r="QOL667" s="91"/>
      <c r="QOM667" s="91"/>
      <c r="QON667" s="91"/>
      <c r="QOO667" s="91"/>
      <c r="QOP667" s="91"/>
      <c r="QOQ667" s="91"/>
      <c r="QOR667" s="91"/>
      <c r="QOS667" s="91"/>
      <c r="QOT667" s="91"/>
      <c r="QOU667" s="91"/>
      <c r="QOV667" s="91"/>
      <c r="QOW667" s="91"/>
      <c r="QOX667" s="91"/>
      <c r="QOY667" s="91"/>
      <c r="QOZ667" s="91"/>
      <c r="QPA667" s="91"/>
      <c r="QPB667" s="91"/>
      <c r="QPC667" s="91"/>
      <c r="QPD667" s="91"/>
      <c r="QPE667" s="91"/>
      <c r="QPF667" s="91"/>
      <c r="QPG667" s="91"/>
      <c r="QPH667" s="91"/>
      <c r="QPI667" s="91"/>
      <c r="QPJ667" s="91"/>
      <c r="QPK667" s="91"/>
      <c r="QPL667" s="91"/>
      <c r="QPM667" s="91"/>
      <c r="QPN667" s="91"/>
      <c r="QPO667" s="91"/>
      <c r="QPP667" s="91"/>
      <c r="QPQ667" s="91"/>
      <c r="QPR667" s="91"/>
      <c r="QPS667" s="91"/>
      <c r="QPT667" s="91"/>
      <c r="QPU667" s="91"/>
      <c r="QPV667" s="91"/>
      <c r="QPW667" s="91"/>
      <c r="QPX667" s="91"/>
      <c r="QPY667" s="91"/>
      <c r="QPZ667" s="91"/>
      <c r="QQA667" s="91"/>
      <c r="QQB667" s="91"/>
      <c r="QQC667" s="91"/>
      <c r="QQD667" s="91"/>
      <c r="QQE667" s="91"/>
      <c r="QQF667" s="91"/>
      <c r="QQG667" s="91"/>
      <c r="QQH667" s="91"/>
      <c r="QQI667" s="91"/>
      <c r="QQJ667" s="91"/>
      <c r="QQK667" s="91"/>
      <c r="QQL667" s="91"/>
      <c r="QQM667" s="91"/>
      <c r="QQN667" s="91"/>
      <c r="QQO667" s="91"/>
      <c r="QQP667" s="91"/>
      <c r="QQQ667" s="91"/>
      <c r="QQR667" s="91"/>
      <c r="QQS667" s="91"/>
      <c r="QQT667" s="91"/>
      <c r="QQU667" s="91"/>
      <c r="QQV667" s="91"/>
      <c r="QQW667" s="91"/>
      <c r="QQX667" s="91"/>
      <c r="QQY667" s="91"/>
      <c r="QQZ667" s="91"/>
      <c r="QRA667" s="91"/>
      <c r="QRB667" s="91"/>
      <c r="QRC667" s="91"/>
      <c r="QRD667" s="91"/>
      <c r="QRE667" s="91"/>
      <c r="QRF667" s="91"/>
      <c r="QRG667" s="91"/>
      <c r="QRH667" s="91"/>
      <c r="QRI667" s="91"/>
      <c r="QRJ667" s="91"/>
      <c r="QRK667" s="91"/>
      <c r="QRL667" s="91"/>
      <c r="QRM667" s="91"/>
      <c r="QRN667" s="91"/>
      <c r="QRO667" s="91"/>
      <c r="QRP667" s="91"/>
      <c r="QRQ667" s="91"/>
      <c r="QRR667" s="91"/>
      <c r="QRS667" s="91"/>
      <c r="QRT667" s="91"/>
      <c r="QRU667" s="91"/>
      <c r="QRV667" s="91"/>
      <c r="QRW667" s="91"/>
      <c r="QRX667" s="91"/>
      <c r="QRY667" s="91"/>
      <c r="QRZ667" s="91"/>
      <c r="QSA667" s="91"/>
      <c r="QSB667" s="91"/>
      <c r="QSC667" s="91"/>
      <c r="QSD667" s="91"/>
      <c r="QSE667" s="91"/>
      <c r="QSF667" s="91"/>
      <c r="QSG667" s="91"/>
      <c r="QSH667" s="91"/>
      <c r="QSI667" s="91"/>
      <c r="QSJ667" s="91"/>
      <c r="QSK667" s="91"/>
      <c r="QSL667" s="91"/>
      <c r="QSM667" s="91"/>
      <c r="QSN667" s="91"/>
      <c r="QSO667" s="91"/>
      <c r="QSP667" s="91"/>
      <c r="QSQ667" s="91"/>
      <c r="QSR667" s="91"/>
      <c r="QSS667" s="91"/>
      <c r="QST667" s="91"/>
      <c r="QSU667" s="91"/>
      <c r="QSV667" s="91"/>
      <c r="QSW667" s="91"/>
      <c r="QSX667" s="91"/>
      <c r="QSY667" s="91"/>
      <c r="QSZ667" s="91"/>
      <c r="QTA667" s="91"/>
      <c r="QTB667" s="91"/>
      <c r="QTC667" s="91"/>
      <c r="QTD667" s="91"/>
      <c r="QTE667" s="91"/>
      <c r="QTF667" s="91"/>
      <c r="QTG667" s="91"/>
      <c r="QTH667" s="91"/>
      <c r="QTI667" s="91"/>
      <c r="QTJ667" s="91"/>
      <c r="QTK667" s="91"/>
      <c r="QTL667" s="91"/>
      <c r="QTM667" s="91"/>
      <c r="QTN667" s="91"/>
      <c r="QTO667" s="91"/>
      <c r="QTP667" s="91"/>
      <c r="QTQ667" s="91"/>
      <c r="QTR667" s="91"/>
      <c r="QTS667" s="91"/>
      <c r="QTT667" s="91"/>
      <c r="QTU667" s="91"/>
      <c r="QTV667" s="91"/>
      <c r="QTW667" s="91"/>
      <c r="QTX667" s="91"/>
      <c r="QTY667" s="91"/>
      <c r="QTZ667" s="91"/>
      <c r="QUA667" s="91"/>
      <c r="QUB667" s="91"/>
      <c r="QUC667" s="91"/>
      <c r="QUD667" s="91"/>
      <c r="QUE667" s="91"/>
      <c r="QUF667" s="91"/>
      <c r="QUG667" s="91"/>
      <c r="QUH667" s="91"/>
      <c r="QUI667" s="91"/>
      <c r="QUJ667" s="91"/>
      <c r="QUK667" s="91"/>
      <c r="QUL667" s="91"/>
      <c r="QUM667" s="91"/>
      <c r="QUN667" s="91"/>
      <c r="QUO667" s="91"/>
      <c r="QUP667" s="91"/>
      <c r="QUQ667" s="91"/>
      <c r="QUR667" s="91"/>
      <c r="QUS667" s="91"/>
      <c r="QUT667" s="91"/>
      <c r="QUU667" s="91"/>
      <c r="QUV667" s="91"/>
      <c r="QUW667" s="91"/>
      <c r="QUX667" s="91"/>
      <c r="QUY667" s="91"/>
      <c r="QUZ667" s="91"/>
      <c r="QVA667" s="91"/>
      <c r="QVB667" s="91"/>
      <c r="QVC667" s="91"/>
      <c r="QVD667" s="91"/>
      <c r="QVE667" s="91"/>
      <c r="QVF667" s="91"/>
      <c r="QVG667" s="91"/>
      <c r="QVH667" s="91"/>
      <c r="QVI667" s="91"/>
      <c r="QVJ667" s="91"/>
      <c r="QVK667" s="91"/>
      <c r="QVL667" s="91"/>
      <c r="QVM667" s="91"/>
      <c r="QVN667" s="91"/>
      <c r="QVO667" s="91"/>
      <c r="QVP667" s="91"/>
      <c r="QVQ667" s="91"/>
      <c r="QVR667" s="91"/>
      <c r="QVS667" s="91"/>
      <c r="QVT667" s="91"/>
      <c r="QVU667" s="91"/>
      <c r="QVV667" s="91"/>
      <c r="QVW667" s="91"/>
      <c r="QVX667" s="91"/>
      <c r="QVY667" s="91"/>
      <c r="QVZ667" s="91"/>
      <c r="QWA667" s="91"/>
      <c r="QWB667" s="91"/>
      <c r="QWC667" s="91"/>
      <c r="QWD667" s="91"/>
      <c r="QWE667" s="91"/>
      <c r="QWF667" s="91"/>
      <c r="QWG667" s="91"/>
      <c r="QWH667" s="91"/>
      <c r="QWI667" s="91"/>
      <c r="QWJ667" s="91"/>
      <c r="QWK667" s="91"/>
      <c r="QWL667" s="91"/>
      <c r="QWM667" s="91"/>
      <c r="QWN667" s="91"/>
      <c r="QWO667" s="91"/>
      <c r="QWP667" s="91"/>
      <c r="QWQ667" s="91"/>
      <c r="QWR667" s="91"/>
      <c r="QWS667" s="91"/>
      <c r="QWT667" s="91"/>
      <c r="QWU667" s="91"/>
      <c r="QWV667" s="91"/>
      <c r="QWW667" s="91"/>
      <c r="QWX667" s="91"/>
      <c r="QWY667" s="91"/>
      <c r="QWZ667" s="91"/>
      <c r="QXA667" s="91"/>
      <c r="QXB667" s="91"/>
      <c r="QXC667" s="91"/>
      <c r="QXD667" s="91"/>
      <c r="QXE667" s="91"/>
      <c r="QXF667" s="91"/>
      <c r="QXG667" s="91"/>
      <c r="QXH667" s="91"/>
      <c r="QXI667" s="91"/>
      <c r="QXJ667" s="91"/>
      <c r="QXK667" s="91"/>
      <c r="QXL667" s="91"/>
      <c r="QXM667" s="91"/>
      <c r="QXN667" s="91"/>
      <c r="QXO667" s="91"/>
      <c r="QXP667" s="91"/>
      <c r="QXQ667" s="91"/>
      <c r="QXR667" s="91"/>
      <c r="QXS667" s="91"/>
      <c r="QXT667" s="91"/>
      <c r="QXU667" s="91"/>
      <c r="QXV667" s="91"/>
      <c r="QXW667" s="91"/>
      <c r="QXX667" s="91"/>
      <c r="QXY667" s="91"/>
      <c r="QXZ667" s="91"/>
      <c r="QYA667" s="91"/>
      <c r="QYB667" s="91"/>
      <c r="QYC667" s="91"/>
      <c r="QYD667" s="91"/>
      <c r="QYE667" s="91"/>
      <c r="QYF667" s="91"/>
      <c r="QYG667" s="91"/>
      <c r="QYH667" s="91"/>
      <c r="QYI667" s="91"/>
      <c r="QYJ667" s="91"/>
      <c r="QYK667" s="91"/>
      <c r="QYL667" s="91"/>
      <c r="QYM667" s="91"/>
      <c r="QYN667" s="91"/>
      <c r="QYO667" s="91"/>
      <c r="QYP667" s="91"/>
      <c r="QYQ667" s="91"/>
      <c r="QYR667" s="91"/>
      <c r="QYS667" s="91"/>
      <c r="QYT667" s="91"/>
      <c r="QYU667" s="91"/>
      <c r="QYV667" s="91"/>
      <c r="QYW667" s="91"/>
      <c r="QYX667" s="91"/>
      <c r="QYY667" s="91"/>
      <c r="QYZ667" s="91"/>
      <c r="QZA667" s="91"/>
      <c r="QZB667" s="91"/>
      <c r="QZC667" s="91"/>
      <c r="QZD667" s="91"/>
      <c r="QZE667" s="91"/>
      <c r="QZF667" s="91"/>
      <c r="QZG667" s="91"/>
      <c r="QZH667" s="91"/>
      <c r="QZI667" s="91"/>
      <c r="QZJ667" s="91"/>
      <c r="QZK667" s="91"/>
      <c r="QZL667" s="91"/>
      <c r="QZM667" s="91"/>
      <c r="QZN667" s="91"/>
      <c r="QZO667" s="91"/>
      <c r="QZP667" s="91"/>
      <c r="QZQ667" s="91"/>
      <c r="QZR667" s="91"/>
      <c r="QZS667" s="91"/>
      <c r="QZT667" s="91"/>
      <c r="QZU667" s="91"/>
      <c r="QZV667" s="91"/>
      <c r="QZW667" s="91"/>
      <c r="QZX667" s="91"/>
      <c r="QZY667" s="91"/>
      <c r="QZZ667" s="91"/>
      <c r="RAA667" s="91"/>
      <c r="RAB667" s="91"/>
      <c r="RAC667" s="91"/>
      <c r="RAD667" s="91"/>
      <c r="RAE667" s="91"/>
      <c r="RAF667" s="91"/>
      <c r="RAG667" s="91"/>
      <c r="RAH667" s="91"/>
      <c r="RAI667" s="91"/>
      <c r="RAJ667" s="91"/>
      <c r="RAK667" s="91"/>
      <c r="RAL667" s="91"/>
      <c r="RAM667" s="91"/>
      <c r="RAN667" s="91"/>
      <c r="RAO667" s="91"/>
      <c r="RAP667" s="91"/>
      <c r="RAQ667" s="91"/>
      <c r="RAR667" s="91"/>
      <c r="RAS667" s="91"/>
      <c r="RAT667" s="91"/>
      <c r="RAU667" s="91"/>
      <c r="RAV667" s="91"/>
      <c r="RAW667" s="91"/>
      <c r="RAX667" s="91"/>
      <c r="RAY667" s="91"/>
      <c r="RAZ667" s="91"/>
      <c r="RBA667" s="91"/>
      <c r="RBB667" s="91"/>
      <c r="RBC667" s="91"/>
      <c r="RBD667" s="91"/>
      <c r="RBE667" s="91"/>
      <c r="RBF667" s="91"/>
      <c r="RBG667" s="91"/>
      <c r="RBH667" s="91"/>
      <c r="RBI667" s="91"/>
      <c r="RBJ667" s="91"/>
      <c r="RBK667" s="91"/>
      <c r="RBL667" s="91"/>
      <c r="RBM667" s="91"/>
      <c r="RBN667" s="91"/>
      <c r="RBO667" s="91"/>
      <c r="RBP667" s="91"/>
      <c r="RBQ667" s="91"/>
      <c r="RBR667" s="91"/>
      <c r="RBS667" s="91"/>
      <c r="RBT667" s="91"/>
      <c r="RBU667" s="91"/>
      <c r="RBV667" s="91"/>
      <c r="RBW667" s="91"/>
      <c r="RBX667" s="91"/>
      <c r="RBY667" s="91"/>
      <c r="RBZ667" s="91"/>
      <c r="RCA667" s="91"/>
      <c r="RCB667" s="91"/>
      <c r="RCC667" s="91"/>
      <c r="RCD667" s="91"/>
      <c r="RCE667" s="91"/>
      <c r="RCF667" s="91"/>
      <c r="RCG667" s="91"/>
      <c r="RCH667" s="91"/>
      <c r="RCI667" s="91"/>
      <c r="RCJ667" s="91"/>
      <c r="RCK667" s="91"/>
      <c r="RCL667" s="91"/>
      <c r="RCM667" s="91"/>
      <c r="RCN667" s="91"/>
      <c r="RCO667" s="91"/>
      <c r="RCP667" s="91"/>
      <c r="RCQ667" s="91"/>
      <c r="RCR667" s="91"/>
      <c r="RCS667" s="91"/>
      <c r="RCT667" s="91"/>
      <c r="RCU667" s="91"/>
      <c r="RCV667" s="91"/>
      <c r="RCW667" s="91"/>
      <c r="RCX667" s="91"/>
      <c r="RCY667" s="91"/>
      <c r="RCZ667" s="91"/>
      <c r="RDA667" s="91"/>
      <c r="RDB667" s="91"/>
      <c r="RDC667" s="91"/>
      <c r="RDD667" s="91"/>
      <c r="RDE667" s="91"/>
      <c r="RDF667" s="91"/>
      <c r="RDG667" s="91"/>
      <c r="RDH667" s="91"/>
      <c r="RDI667" s="91"/>
      <c r="RDJ667" s="91"/>
      <c r="RDK667" s="91"/>
      <c r="RDL667" s="91"/>
      <c r="RDM667" s="91"/>
      <c r="RDN667" s="91"/>
      <c r="RDO667" s="91"/>
      <c r="RDP667" s="91"/>
      <c r="RDQ667" s="91"/>
      <c r="RDR667" s="91"/>
      <c r="RDS667" s="91"/>
      <c r="RDT667" s="91"/>
      <c r="RDU667" s="91"/>
      <c r="RDV667" s="91"/>
      <c r="RDW667" s="91"/>
      <c r="RDX667" s="91"/>
      <c r="RDY667" s="91"/>
      <c r="RDZ667" s="91"/>
      <c r="REA667" s="91"/>
      <c r="REB667" s="91"/>
      <c r="REC667" s="91"/>
      <c r="RED667" s="91"/>
      <c r="REE667" s="91"/>
      <c r="REF667" s="91"/>
      <c r="REG667" s="91"/>
      <c r="REH667" s="91"/>
      <c r="REI667" s="91"/>
      <c r="REJ667" s="91"/>
      <c r="REK667" s="91"/>
      <c r="REL667" s="91"/>
      <c r="REM667" s="91"/>
      <c r="REN667" s="91"/>
      <c r="REO667" s="91"/>
      <c r="REP667" s="91"/>
      <c r="REQ667" s="91"/>
      <c r="RER667" s="91"/>
      <c r="RES667" s="91"/>
      <c r="RET667" s="91"/>
      <c r="REU667" s="91"/>
      <c r="REV667" s="91"/>
      <c r="REW667" s="91"/>
      <c r="REX667" s="91"/>
      <c r="REY667" s="91"/>
      <c r="REZ667" s="91"/>
      <c r="RFA667" s="91"/>
      <c r="RFB667" s="91"/>
      <c r="RFC667" s="91"/>
      <c r="RFD667" s="91"/>
      <c r="RFE667" s="91"/>
      <c r="RFF667" s="91"/>
      <c r="RFG667" s="91"/>
      <c r="RFH667" s="91"/>
      <c r="RFI667" s="91"/>
      <c r="RFJ667" s="91"/>
      <c r="RFK667" s="91"/>
      <c r="RFL667" s="91"/>
      <c r="RFM667" s="91"/>
      <c r="RFN667" s="91"/>
      <c r="RFO667" s="91"/>
      <c r="RFP667" s="91"/>
      <c r="RFQ667" s="91"/>
      <c r="RFR667" s="91"/>
      <c r="RFS667" s="91"/>
      <c r="RFT667" s="91"/>
      <c r="RFU667" s="91"/>
      <c r="RFV667" s="91"/>
      <c r="RFW667" s="91"/>
      <c r="RFX667" s="91"/>
      <c r="RFY667" s="91"/>
      <c r="RFZ667" s="91"/>
      <c r="RGA667" s="91"/>
      <c r="RGB667" s="91"/>
      <c r="RGC667" s="91"/>
      <c r="RGD667" s="91"/>
      <c r="RGE667" s="91"/>
      <c r="RGF667" s="91"/>
      <c r="RGG667" s="91"/>
      <c r="RGH667" s="91"/>
      <c r="RGI667" s="91"/>
      <c r="RGJ667" s="91"/>
      <c r="RGK667" s="91"/>
      <c r="RGL667" s="91"/>
      <c r="RGM667" s="91"/>
      <c r="RGN667" s="91"/>
      <c r="RGO667" s="91"/>
      <c r="RGP667" s="91"/>
      <c r="RGQ667" s="91"/>
      <c r="RGR667" s="91"/>
      <c r="RGS667" s="91"/>
      <c r="RGT667" s="91"/>
      <c r="RGU667" s="91"/>
      <c r="RGV667" s="91"/>
      <c r="RGW667" s="91"/>
      <c r="RGX667" s="91"/>
      <c r="RGY667" s="91"/>
      <c r="RGZ667" s="91"/>
      <c r="RHA667" s="91"/>
      <c r="RHB667" s="91"/>
      <c r="RHC667" s="91"/>
      <c r="RHD667" s="91"/>
      <c r="RHE667" s="91"/>
      <c r="RHF667" s="91"/>
      <c r="RHG667" s="91"/>
      <c r="RHH667" s="91"/>
      <c r="RHI667" s="91"/>
      <c r="RHJ667" s="91"/>
      <c r="RHK667" s="91"/>
      <c r="RHL667" s="91"/>
      <c r="RHM667" s="91"/>
      <c r="RHN667" s="91"/>
      <c r="RHO667" s="91"/>
      <c r="RHP667" s="91"/>
      <c r="RHQ667" s="91"/>
      <c r="RHR667" s="91"/>
      <c r="RHS667" s="91"/>
      <c r="RHT667" s="91"/>
      <c r="RHU667" s="91"/>
      <c r="RHV667" s="91"/>
      <c r="RHW667" s="91"/>
      <c r="RHX667" s="91"/>
      <c r="RHY667" s="91"/>
      <c r="RHZ667" s="91"/>
      <c r="RIA667" s="91"/>
      <c r="RIB667" s="91"/>
      <c r="RIC667" s="91"/>
      <c r="RID667" s="91"/>
      <c r="RIE667" s="91"/>
      <c r="RIF667" s="91"/>
      <c r="RIG667" s="91"/>
      <c r="RIH667" s="91"/>
      <c r="RII667" s="91"/>
      <c r="RIJ667" s="91"/>
      <c r="RIK667" s="91"/>
      <c r="RIL667" s="91"/>
      <c r="RIM667" s="91"/>
      <c r="RIN667" s="91"/>
      <c r="RIO667" s="91"/>
      <c r="RIP667" s="91"/>
      <c r="RIQ667" s="91"/>
      <c r="RIR667" s="91"/>
      <c r="RIS667" s="91"/>
      <c r="RIT667" s="91"/>
      <c r="RIU667" s="91"/>
      <c r="RIV667" s="91"/>
      <c r="RIW667" s="91"/>
      <c r="RIX667" s="91"/>
      <c r="RIY667" s="91"/>
      <c r="RIZ667" s="91"/>
      <c r="RJA667" s="91"/>
      <c r="RJB667" s="91"/>
      <c r="RJC667" s="91"/>
      <c r="RJD667" s="91"/>
      <c r="RJE667" s="91"/>
      <c r="RJF667" s="91"/>
      <c r="RJG667" s="91"/>
      <c r="RJH667" s="91"/>
      <c r="RJI667" s="91"/>
      <c r="RJJ667" s="91"/>
      <c r="RJK667" s="91"/>
      <c r="RJL667" s="91"/>
      <c r="RJM667" s="91"/>
      <c r="RJN667" s="91"/>
      <c r="RJO667" s="91"/>
      <c r="RJP667" s="91"/>
      <c r="RJQ667" s="91"/>
      <c r="RJR667" s="91"/>
      <c r="RJS667" s="91"/>
      <c r="RJT667" s="91"/>
      <c r="RJU667" s="91"/>
      <c r="RJV667" s="91"/>
      <c r="RJW667" s="91"/>
      <c r="RJX667" s="91"/>
      <c r="RJY667" s="91"/>
      <c r="RJZ667" s="91"/>
      <c r="RKA667" s="91"/>
      <c r="RKB667" s="91"/>
      <c r="RKC667" s="91"/>
      <c r="RKD667" s="91"/>
      <c r="RKE667" s="91"/>
      <c r="RKF667" s="91"/>
      <c r="RKG667" s="91"/>
      <c r="RKH667" s="91"/>
      <c r="RKI667" s="91"/>
      <c r="RKJ667" s="91"/>
      <c r="RKK667" s="91"/>
      <c r="RKL667" s="91"/>
      <c r="RKM667" s="91"/>
      <c r="RKN667" s="91"/>
      <c r="RKO667" s="91"/>
      <c r="RKP667" s="91"/>
      <c r="RKQ667" s="91"/>
      <c r="RKR667" s="91"/>
      <c r="RKS667" s="91"/>
      <c r="RKT667" s="91"/>
      <c r="RKU667" s="91"/>
      <c r="RKV667" s="91"/>
      <c r="RKW667" s="91"/>
      <c r="RKX667" s="91"/>
      <c r="RKY667" s="91"/>
      <c r="RKZ667" s="91"/>
      <c r="RLA667" s="91"/>
      <c r="RLB667" s="91"/>
      <c r="RLC667" s="91"/>
      <c r="RLD667" s="91"/>
      <c r="RLE667" s="91"/>
      <c r="RLF667" s="91"/>
      <c r="RLG667" s="91"/>
      <c r="RLH667" s="91"/>
      <c r="RLI667" s="91"/>
      <c r="RLJ667" s="91"/>
      <c r="RLK667" s="91"/>
      <c r="RLL667" s="91"/>
      <c r="RLM667" s="91"/>
      <c r="RLN667" s="91"/>
      <c r="RLO667" s="91"/>
      <c r="RLP667" s="91"/>
      <c r="RLQ667" s="91"/>
      <c r="RLR667" s="91"/>
      <c r="RLS667" s="91"/>
      <c r="RLT667" s="91"/>
      <c r="RLU667" s="91"/>
      <c r="RLV667" s="91"/>
      <c r="RLW667" s="91"/>
      <c r="RLX667" s="91"/>
      <c r="RLY667" s="91"/>
      <c r="RLZ667" s="91"/>
      <c r="RMA667" s="91"/>
      <c r="RMB667" s="91"/>
      <c r="RMC667" s="91"/>
      <c r="RMD667" s="91"/>
      <c r="RME667" s="91"/>
      <c r="RMF667" s="91"/>
      <c r="RMG667" s="91"/>
      <c r="RMH667" s="91"/>
      <c r="RMI667" s="91"/>
      <c r="RMJ667" s="91"/>
      <c r="RMK667" s="91"/>
      <c r="RML667" s="91"/>
      <c r="RMM667" s="91"/>
      <c r="RMN667" s="91"/>
      <c r="RMO667" s="91"/>
      <c r="RMP667" s="91"/>
      <c r="RMQ667" s="91"/>
      <c r="RMR667" s="91"/>
      <c r="RMS667" s="91"/>
      <c r="RMT667" s="91"/>
      <c r="RMU667" s="91"/>
      <c r="RMV667" s="91"/>
      <c r="RMW667" s="91"/>
      <c r="RMX667" s="91"/>
      <c r="RMY667" s="91"/>
      <c r="RMZ667" s="91"/>
      <c r="RNA667" s="91"/>
      <c r="RNB667" s="91"/>
      <c r="RNC667" s="91"/>
      <c r="RND667" s="91"/>
      <c r="RNE667" s="91"/>
      <c r="RNF667" s="91"/>
      <c r="RNG667" s="91"/>
      <c r="RNH667" s="91"/>
      <c r="RNI667" s="91"/>
      <c r="RNJ667" s="91"/>
      <c r="RNK667" s="91"/>
      <c r="RNL667" s="91"/>
      <c r="RNM667" s="91"/>
      <c r="RNN667" s="91"/>
      <c r="RNO667" s="91"/>
      <c r="RNP667" s="91"/>
      <c r="RNQ667" s="91"/>
      <c r="RNR667" s="91"/>
      <c r="RNS667" s="91"/>
      <c r="RNT667" s="91"/>
      <c r="RNU667" s="91"/>
      <c r="RNV667" s="91"/>
      <c r="RNW667" s="91"/>
      <c r="RNX667" s="91"/>
      <c r="RNY667" s="91"/>
      <c r="RNZ667" s="91"/>
      <c r="ROA667" s="91"/>
      <c r="ROB667" s="91"/>
      <c r="ROC667" s="91"/>
      <c r="ROD667" s="91"/>
      <c r="ROE667" s="91"/>
      <c r="ROF667" s="91"/>
      <c r="ROG667" s="91"/>
      <c r="ROH667" s="91"/>
      <c r="ROI667" s="91"/>
      <c r="ROJ667" s="91"/>
      <c r="ROK667" s="91"/>
      <c r="ROL667" s="91"/>
      <c r="ROM667" s="91"/>
      <c r="RON667" s="91"/>
      <c r="ROO667" s="91"/>
      <c r="ROP667" s="91"/>
      <c r="ROQ667" s="91"/>
      <c r="ROR667" s="91"/>
      <c r="ROS667" s="91"/>
      <c r="ROT667" s="91"/>
      <c r="ROU667" s="91"/>
      <c r="ROV667" s="91"/>
      <c r="ROW667" s="91"/>
      <c r="ROX667" s="91"/>
      <c r="ROY667" s="91"/>
      <c r="ROZ667" s="91"/>
      <c r="RPA667" s="91"/>
      <c r="RPB667" s="91"/>
      <c r="RPC667" s="91"/>
      <c r="RPD667" s="91"/>
      <c r="RPE667" s="91"/>
      <c r="RPF667" s="91"/>
      <c r="RPG667" s="91"/>
      <c r="RPH667" s="91"/>
      <c r="RPI667" s="91"/>
      <c r="RPJ667" s="91"/>
      <c r="RPK667" s="91"/>
      <c r="RPL667" s="91"/>
      <c r="RPM667" s="91"/>
      <c r="RPN667" s="91"/>
      <c r="RPO667" s="91"/>
      <c r="RPP667" s="91"/>
      <c r="RPQ667" s="91"/>
      <c r="RPR667" s="91"/>
      <c r="RPS667" s="91"/>
      <c r="RPT667" s="91"/>
      <c r="RPU667" s="91"/>
      <c r="RPV667" s="91"/>
      <c r="RPW667" s="91"/>
      <c r="RPX667" s="91"/>
      <c r="RPY667" s="91"/>
      <c r="RPZ667" s="91"/>
      <c r="RQA667" s="91"/>
      <c r="RQB667" s="91"/>
      <c r="RQC667" s="91"/>
      <c r="RQD667" s="91"/>
      <c r="RQE667" s="91"/>
      <c r="RQF667" s="91"/>
      <c r="RQG667" s="91"/>
      <c r="RQH667" s="91"/>
      <c r="RQI667" s="91"/>
      <c r="RQJ667" s="91"/>
      <c r="RQK667" s="91"/>
      <c r="RQL667" s="91"/>
      <c r="RQM667" s="91"/>
      <c r="RQN667" s="91"/>
      <c r="RQO667" s="91"/>
      <c r="RQP667" s="91"/>
      <c r="RQQ667" s="91"/>
      <c r="RQR667" s="91"/>
      <c r="RQS667" s="91"/>
      <c r="RQT667" s="91"/>
      <c r="RQU667" s="91"/>
      <c r="RQV667" s="91"/>
      <c r="RQW667" s="91"/>
      <c r="RQX667" s="91"/>
      <c r="RQY667" s="91"/>
      <c r="RQZ667" s="91"/>
      <c r="RRA667" s="91"/>
      <c r="RRB667" s="91"/>
      <c r="RRC667" s="91"/>
      <c r="RRD667" s="91"/>
      <c r="RRE667" s="91"/>
      <c r="RRF667" s="91"/>
      <c r="RRG667" s="91"/>
      <c r="RRH667" s="91"/>
      <c r="RRI667" s="91"/>
      <c r="RRJ667" s="91"/>
      <c r="RRK667" s="91"/>
      <c r="RRL667" s="91"/>
      <c r="RRM667" s="91"/>
      <c r="RRN667" s="91"/>
      <c r="RRO667" s="91"/>
      <c r="RRP667" s="91"/>
      <c r="RRQ667" s="91"/>
      <c r="RRR667" s="91"/>
      <c r="RRS667" s="91"/>
      <c r="RRT667" s="91"/>
      <c r="RRU667" s="91"/>
      <c r="RRV667" s="91"/>
      <c r="RRW667" s="91"/>
      <c r="RRX667" s="91"/>
      <c r="RRY667" s="91"/>
      <c r="RRZ667" s="91"/>
      <c r="RSA667" s="91"/>
      <c r="RSB667" s="91"/>
      <c r="RSC667" s="91"/>
      <c r="RSD667" s="91"/>
      <c r="RSE667" s="91"/>
      <c r="RSF667" s="91"/>
      <c r="RSG667" s="91"/>
      <c r="RSH667" s="91"/>
      <c r="RSI667" s="91"/>
      <c r="RSJ667" s="91"/>
      <c r="RSK667" s="91"/>
      <c r="RSL667" s="91"/>
      <c r="RSM667" s="91"/>
      <c r="RSN667" s="91"/>
      <c r="RSO667" s="91"/>
      <c r="RSP667" s="91"/>
      <c r="RSQ667" s="91"/>
      <c r="RSR667" s="91"/>
      <c r="RSS667" s="91"/>
      <c r="RST667" s="91"/>
      <c r="RSU667" s="91"/>
      <c r="RSV667" s="91"/>
      <c r="RSW667" s="91"/>
      <c r="RSX667" s="91"/>
      <c r="RSY667" s="91"/>
      <c r="RSZ667" s="91"/>
      <c r="RTA667" s="91"/>
      <c r="RTB667" s="91"/>
      <c r="RTC667" s="91"/>
      <c r="RTD667" s="91"/>
      <c r="RTE667" s="91"/>
      <c r="RTF667" s="91"/>
      <c r="RTG667" s="91"/>
      <c r="RTH667" s="91"/>
      <c r="RTI667" s="91"/>
      <c r="RTJ667" s="91"/>
      <c r="RTK667" s="91"/>
      <c r="RTL667" s="91"/>
      <c r="RTM667" s="91"/>
      <c r="RTN667" s="91"/>
      <c r="RTO667" s="91"/>
      <c r="RTP667" s="91"/>
      <c r="RTQ667" s="91"/>
      <c r="RTR667" s="91"/>
      <c r="RTS667" s="91"/>
      <c r="RTT667" s="91"/>
      <c r="RTU667" s="91"/>
      <c r="RTV667" s="91"/>
      <c r="RTW667" s="91"/>
      <c r="RTX667" s="91"/>
      <c r="RTY667" s="91"/>
      <c r="RTZ667" s="91"/>
      <c r="RUA667" s="91"/>
      <c r="RUB667" s="91"/>
      <c r="RUC667" s="91"/>
      <c r="RUD667" s="91"/>
      <c r="RUE667" s="91"/>
      <c r="RUF667" s="91"/>
      <c r="RUG667" s="91"/>
      <c r="RUH667" s="91"/>
      <c r="RUI667" s="91"/>
      <c r="RUJ667" s="91"/>
      <c r="RUK667" s="91"/>
      <c r="RUL667" s="91"/>
      <c r="RUM667" s="91"/>
      <c r="RUN667" s="91"/>
      <c r="RUO667" s="91"/>
      <c r="RUP667" s="91"/>
      <c r="RUQ667" s="91"/>
      <c r="RUR667" s="91"/>
      <c r="RUS667" s="91"/>
      <c r="RUT667" s="91"/>
      <c r="RUU667" s="91"/>
      <c r="RUV667" s="91"/>
      <c r="RUW667" s="91"/>
      <c r="RUX667" s="91"/>
      <c r="RUY667" s="91"/>
      <c r="RUZ667" s="91"/>
      <c r="RVA667" s="91"/>
      <c r="RVB667" s="91"/>
      <c r="RVC667" s="91"/>
      <c r="RVD667" s="91"/>
      <c r="RVE667" s="91"/>
      <c r="RVF667" s="91"/>
      <c r="RVG667" s="91"/>
      <c r="RVH667" s="91"/>
      <c r="RVI667" s="91"/>
      <c r="RVJ667" s="91"/>
      <c r="RVK667" s="91"/>
      <c r="RVL667" s="91"/>
      <c r="RVM667" s="91"/>
      <c r="RVN667" s="91"/>
      <c r="RVO667" s="91"/>
      <c r="RVP667" s="91"/>
      <c r="RVQ667" s="91"/>
      <c r="RVR667" s="91"/>
      <c r="RVS667" s="91"/>
      <c r="RVT667" s="91"/>
      <c r="RVU667" s="91"/>
      <c r="RVV667" s="91"/>
      <c r="RVW667" s="91"/>
      <c r="RVX667" s="91"/>
      <c r="RVY667" s="91"/>
      <c r="RVZ667" s="91"/>
      <c r="RWA667" s="91"/>
      <c r="RWB667" s="91"/>
      <c r="RWC667" s="91"/>
      <c r="RWD667" s="91"/>
      <c r="RWE667" s="91"/>
      <c r="RWF667" s="91"/>
      <c r="RWG667" s="91"/>
      <c r="RWH667" s="91"/>
      <c r="RWI667" s="91"/>
      <c r="RWJ667" s="91"/>
      <c r="RWK667" s="91"/>
      <c r="RWL667" s="91"/>
      <c r="RWM667" s="91"/>
      <c r="RWN667" s="91"/>
      <c r="RWO667" s="91"/>
      <c r="RWP667" s="91"/>
      <c r="RWQ667" s="91"/>
      <c r="RWR667" s="91"/>
      <c r="RWS667" s="91"/>
      <c r="RWT667" s="91"/>
      <c r="RWU667" s="91"/>
      <c r="RWV667" s="91"/>
      <c r="RWW667" s="91"/>
      <c r="RWX667" s="91"/>
      <c r="RWY667" s="91"/>
      <c r="RWZ667" s="91"/>
      <c r="RXA667" s="91"/>
      <c r="RXB667" s="91"/>
      <c r="RXC667" s="91"/>
      <c r="RXD667" s="91"/>
      <c r="RXE667" s="91"/>
      <c r="RXF667" s="91"/>
      <c r="RXG667" s="91"/>
      <c r="RXH667" s="91"/>
      <c r="RXI667" s="91"/>
      <c r="RXJ667" s="91"/>
      <c r="RXK667" s="91"/>
      <c r="RXL667" s="91"/>
      <c r="RXM667" s="91"/>
      <c r="RXN667" s="91"/>
      <c r="RXO667" s="91"/>
      <c r="RXP667" s="91"/>
      <c r="RXQ667" s="91"/>
      <c r="RXR667" s="91"/>
      <c r="RXS667" s="91"/>
      <c r="RXT667" s="91"/>
      <c r="RXU667" s="91"/>
      <c r="RXV667" s="91"/>
      <c r="RXW667" s="91"/>
      <c r="RXX667" s="91"/>
      <c r="RXY667" s="91"/>
      <c r="RXZ667" s="91"/>
      <c r="RYA667" s="91"/>
      <c r="RYB667" s="91"/>
      <c r="RYC667" s="91"/>
      <c r="RYD667" s="91"/>
      <c r="RYE667" s="91"/>
      <c r="RYF667" s="91"/>
      <c r="RYG667" s="91"/>
      <c r="RYH667" s="91"/>
      <c r="RYI667" s="91"/>
      <c r="RYJ667" s="91"/>
      <c r="RYK667" s="91"/>
      <c r="RYL667" s="91"/>
      <c r="RYM667" s="91"/>
      <c r="RYN667" s="91"/>
      <c r="RYO667" s="91"/>
      <c r="RYP667" s="91"/>
      <c r="RYQ667" s="91"/>
      <c r="RYR667" s="91"/>
      <c r="RYS667" s="91"/>
      <c r="RYT667" s="91"/>
      <c r="RYU667" s="91"/>
      <c r="RYV667" s="91"/>
      <c r="RYW667" s="91"/>
      <c r="RYX667" s="91"/>
      <c r="RYY667" s="91"/>
      <c r="RYZ667" s="91"/>
      <c r="RZA667" s="91"/>
      <c r="RZB667" s="91"/>
      <c r="RZC667" s="91"/>
      <c r="RZD667" s="91"/>
      <c r="RZE667" s="91"/>
      <c r="RZF667" s="91"/>
      <c r="RZG667" s="91"/>
      <c r="RZH667" s="91"/>
      <c r="RZI667" s="91"/>
      <c r="RZJ667" s="91"/>
      <c r="RZK667" s="91"/>
      <c r="RZL667" s="91"/>
      <c r="RZM667" s="91"/>
      <c r="RZN667" s="91"/>
      <c r="RZO667" s="91"/>
      <c r="RZP667" s="91"/>
      <c r="RZQ667" s="91"/>
      <c r="RZR667" s="91"/>
      <c r="RZS667" s="91"/>
      <c r="RZT667" s="91"/>
      <c r="RZU667" s="91"/>
      <c r="RZV667" s="91"/>
      <c r="RZW667" s="91"/>
      <c r="RZX667" s="91"/>
      <c r="RZY667" s="91"/>
      <c r="RZZ667" s="91"/>
      <c r="SAA667" s="91"/>
      <c r="SAB667" s="91"/>
      <c r="SAC667" s="91"/>
      <c r="SAD667" s="91"/>
      <c r="SAE667" s="91"/>
      <c r="SAF667" s="91"/>
      <c r="SAG667" s="91"/>
      <c r="SAH667" s="91"/>
      <c r="SAI667" s="91"/>
      <c r="SAJ667" s="91"/>
      <c r="SAK667" s="91"/>
      <c r="SAL667" s="91"/>
      <c r="SAM667" s="91"/>
      <c r="SAN667" s="91"/>
      <c r="SAO667" s="91"/>
      <c r="SAP667" s="91"/>
      <c r="SAQ667" s="91"/>
      <c r="SAR667" s="91"/>
      <c r="SAS667" s="91"/>
      <c r="SAT667" s="91"/>
      <c r="SAU667" s="91"/>
      <c r="SAV667" s="91"/>
      <c r="SAW667" s="91"/>
      <c r="SAX667" s="91"/>
      <c r="SAY667" s="91"/>
      <c r="SAZ667" s="91"/>
      <c r="SBA667" s="91"/>
      <c r="SBB667" s="91"/>
      <c r="SBC667" s="91"/>
      <c r="SBD667" s="91"/>
      <c r="SBE667" s="91"/>
      <c r="SBF667" s="91"/>
      <c r="SBG667" s="91"/>
      <c r="SBH667" s="91"/>
      <c r="SBI667" s="91"/>
      <c r="SBJ667" s="91"/>
      <c r="SBK667" s="91"/>
      <c r="SBL667" s="91"/>
      <c r="SBM667" s="91"/>
      <c r="SBN667" s="91"/>
      <c r="SBO667" s="91"/>
      <c r="SBP667" s="91"/>
      <c r="SBQ667" s="91"/>
      <c r="SBR667" s="91"/>
      <c r="SBS667" s="91"/>
      <c r="SBT667" s="91"/>
      <c r="SBU667" s="91"/>
      <c r="SBV667" s="91"/>
      <c r="SBW667" s="91"/>
      <c r="SBX667" s="91"/>
      <c r="SBY667" s="91"/>
      <c r="SBZ667" s="91"/>
      <c r="SCA667" s="91"/>
      <c r="SCB667" s="91"/>
      <c r="SCC667" s="91"/>
      <c r="SCD667" s="91"/>
      <c r="SCE667" s="91"/>
      <c r="SCF667" s="91"/>
      <c r="SCG667" s="91"/>
      <c r="SCH667" s="91"/>
      <c r="SCI667" s="91"/>
      <c r="SCJ667" s="91"/>
      <c r="SCK667" s="91"/>
      <c r="SCL667" s="91"/>
      <c r="SCM667" s="91"/>
      <c r="SCN667" s="91"/>
      <c r="SCO667" s="91"/>
      <c r="SCP667" s="91"/>
      <c r="SCQ667" s="91"/>
      <c r="SCR667" s="91"/>
      <c r="SCS667" s="91"/>
      <c r="SCT667" s="91"/>
      <c r="SCU667" s="91"/>
      <c r="SCV667" s="91"/>
      <c r="SCW667" s="91"/>
      <c r="SCX667" s="91"/>
      <c r="SCY667" s="91"/>
      <c r="SCZ667" s="91"/>
      <c r="SDA667" s="91"/>
      <c r="SDB667" s="91"/>
      <c r="SDC667" s="91"/>
      <c r="SDD667" s="91"/>
      <c r="SDE667" s="91"/>
      <c r="SDF667" s="91"/>
      <c r="SDG667" s="91"/>
      <c r="SDH667" s="91"/>
      <c r="SDI667" s="91"/>
      <c r="SDJ667" s="91"/>
      <c r="SDK667" s="91"/>
      <c r="SDL667" s="91"/>
      <c r="SDM667" s="91"/>
      <c r="SDN667" s="91"/>
      <c r="SDO667" s="91"/>
      <c r="SDP667" s="91"/>
      <c r="SDQ667" s="91"/>
      <c r="SDR667" s="91"/>
      <c r="SDS667" s="91"/>
      <c r="SDT667" s="91"/>
      <c r="SDU667" s="91"/>
      <c r="SDV667" s="91"/>
      <c r="SDW667" s="91"/>
      <c r="SDX667" s="91"/>
      <c r="SDY667" s="91"/>
      <c r="SDZ667" s="91"/>
      <c r="SEA667" s="91"/>
      <c r="SEB667" s="91"/>
      <c r="SEC667" s="91"/>
      <c r="SED667" s="91"/>
      <c r="SEE667" s="91"/>
      <c r="SEF667" s="91"/>
      <c r="SEG667" s="91"/>
      <c r="SEH667" s="91"/>
      <c r="SEI667" s="91"/>
      <c r="SEJ667" s="91"/>
      <c r="SEK667" s="91"/>
      <c r="SEL667" s="91"/>
      <c r="SEM667" s="91"/>
      <c r="SEN667" s="91"/>
      <c r="SEO667" s="91"/>
      <c r="SEP667" s="91"/>
      <c r="SEQ667" s="91"/>
      <c r="SER667" s="91"/>
      <c r="SES667" s="91"/>
      <c r="SET667" s="91"/>
      <c r="SEU667" s="91"/>
      <c r="SEV667" s="91"/>
      <c r="SEW667" s="91"/>
      <c r="SEX667" s="91"/>
      <c r="SEY667" s="91"/>
      <c r="SEZ667" s="91"/>
      <c r="SFA667" s="91"/>
      <c r="SFB667" s="91"/>
      <c r="SFC667" s="91"/>
      <c r="SFD667" s="91"/>
      <c r="SFE667" s="91"/>
      <c r="SFF667" s="91"/>
      <c r="SFG667" s="91"/>
      <c r="SFH667" s="91"/>
      <c r="SFI667" s="91"/>
      <c r="SFJ667" s="91"/>
      <c r="SFK667" s="91"/>
      <c r="SFL667" s="91"/>
      <c r="SFM667" s="91"/>
      <c r="SFN667" s="91"/>
      <c r="SFO667" s="91"/>
      <c r="SFP667" s="91"/>
      <c r="SFQ667" s="91"/>
      <c r="SFR667" s="91"/>
      <c r="SFS667" s="91"/>
      <c r="SFT667" s="91"/>
      <c r="SFU667" s="91"/>
      <c r="SFV667" s="91"/>
      <c r="SFW667" s="91"/>
      <c r="SFX667" s="91"/>
      <c r="SFY667" s="91"/>
      <c r="SFZ667" s="91"/>
      <c r="SGA667" s="91"/>
      <c r="SGB667" s="91"/>
      <c r="SGC667" s="91"/>
      <c r="SGD667" s="91"/>
      <c r="SGE667" s="91"/>
      <c r="SGF667" s="91"/>
      <c r="SGG667" s="91"/>
      <c r="SGH667" s="91"/>
      <c r="SGI667" s="91"/>
      <c r="SGJ667" s="91"/>
      <c r="SGK667" s="91"/>
      <c r="SGL667" s="91"/>
      <c r="SGM667" s="91"/>
      <c r="SGN667" s="91"/>
      <c r="SGO667" s="91"/>
      <c r="SGP667" s="91"/>
      <c r="SGQ667" s="91"/>
      <c r="SGR667" s="91"/>
      <c r="SGS667" s="91"/>
      <c r="SGT667" s="91"/>
      <c r="SGU667" s="91"/>
      <c r="SGV667" s="91"/>
      <c r="SGW667" s="91"/>
      <c r="SGX667" s="91"/>
      <c r="SGY667" s="91"/>
      <c r="SGZ667" s="91"/>
      <c r="SHA667" s="91"/>
      <c r="SHB667" s="91"/>
      <c r="SHC667" s="91"/>
      <c r="SHD667" s="91"/>
      <c r="SHE667" s="91"/>
      <c r="SHF667" s="91"/>
      <c r="SHG667" s="91"/>
      <c r="SHH667" s="91"/>
      <c r="SHI667" s="91"/>
      <c r="SHJ667" s="91"/>
      <c r="SHK667" s="91"/>
      <c r="SHL667" s="91"/>
      <c r="SHM667" s="91"/>
      <c r="SHN667" s="91"/>
      <c r="SHO667" s="91"/>
      <c r="SHP667" s="91"/>
      <c r="SHQ667" s="91"/>
      <c r="SHR667" s="91"/>
      <c r="SHS667" s="91"/>
      <c r="SHT667" s="91"/>
      <c r="SHU667" s="91"/>
      <c r="SHV667" s="91"/>
      <c r="SHW667" s="91"/>
      <c r="SHX667" s="91"/>
      <c r="SHY667" s="91"/>
      <c r="SHZ667" s="91"/>
      <c r="SIA667" s="91"/>
      <c r="SIB667" s="91"/>
      <c r="SIC667" s="91"/>
      <c r="SID667" s="91"/>
      <c r="SIE667" s="91"/>
      <c r="SIF667" s="91"/>
      <c r="SIG667" s="91"/>
      <c r="SIH667" s="91"/>
      <c r="SII667" s="91"/>
      <c r="SIJ667" s="91"/>
      <c r="SIK667" s="91"/>
      <c r="SIL667" s="91"/>
      <c r="SIM667" s="91"/>
      <c r="SIN667" s="91"/>
      <c r="SIO667" s="91"/>
      <c r="SIP667" s="91"/>
      <c r="SIQ667" s="91"/>
      <c r="SIR667" s="91"/>
      <c r="SIS667" s="91"/>
      <c r="SIT667" s="91"/>
      <c r="SIU667" s="91"/>
      <c r="SIV667" s="91"/>
      <c r="SIW667" s="91"/>
      <c r="SIX667" s="91"/>
      <c r="SIY667" s="91"/>
      <c r="SIZ667" s="91"/>
      <c r="SJA667" s="91"/>
      <c r="SJB667" s="91"/>
      <c r="SJC667" s="91"/>
      <c r="SJD667" s="91"/>
      <c r="SJE667" s="91"/>
      <c r="SJF667" s="91"/>
      <c r="SJG667" s="91"/>
      <c r="SJH667" s="91"/>
      <c r="SJI667" s="91"/>
      <c r="SJJ667" s="91"/>
      <c r="SJK667" s="91"/>
      <c r="SJL667" s="91"/>
      <c r="SJM667" s="91"/>
      <c r="SJN667" s="91"/>
      <c r="SJO667" s="91"/>
      <c r="SJP667" s="91"/>
      <c r="SJQ667" s="91"/>
      <c r="SJR667" s="91"/>
      <c r="SJS667" s="91"/>
      <c r="SJT667" s="91"/>
      <c r="SJU667" s="91"/>
      <c r="SJV667" s="91"/>
      <c r="SJW667" s="91"/>
      <c r="SJX667" s="91"/>
      <c r="SJY667" s="91"/>
      <c r="SJZ667" s="91"/>
      <c r="SKA667" s="91"/>
      <c r="SKB667" s="91"/>
      <c r="SKC667" s="91"/>
      <c r="SKD667" s="91"/>
      <c r="SKE667" s="91"/>
      <c r="SKF667" s="91"/>
      <c r="SKG667" s="91"/>
      <c r="SKH667" s="91"/>
      <c r="SKI667" s="91"/>
      <c r="SKJ667" s="91"/>
      <c r="SKK667" s="91"/>
      <c r="SKL667" s="91"/>
      <c r="SKM667" s="91"/>
      <c r="SKN667" s="91"/>
      <c r="SKO667" s="91"/>
      <c r="SKP667" s="91"/>
      <c r="SKQ667" s="91"/>
      <c r="SKR667" s="91"/>
      <c r="SKS667" s="91"/>
      <c r="SKT667" s="91"/>
      <c r="SKU667" s="91"/>
      <c r="SKV667" s="91"/>
      <c r="SKW667" s="91"/>
      <c r="SKX667" s="91"/>
      <c r="SKY667" s="91"/>
      <c r="SKZ667" s="91"/>
      <c r="SLA667" s="91"/>
      <c r="SLB667" s="91"/>
      <c r="SLC667" s="91"/>
      <c r="SLD667" s="91"/>
      <c r="SLE667" s="91"/>
      <c r="SLF667" s="91"/>
      <c r="SLG667" s="91"/>
      <c r="SLH667" s="91"/>
      <c r="SLI667" s="91"/>
      <c r="SLJ667" s="91"/>
      <c r="SLK667" s="91"/>
      <c r="SLL667" s="91"/>
      <c r="SLM667" s="91"/>
      <c r="SLN667" s="91"/>
      <c r="SLO667" s="91"/>
      <c r="SLP667" s="91"/>
      <c r="SLQ667" s="91"/>
      <c r="SLR667" s="91"/>
      <c r="SLS667" s="91"/>
      <c r="SLT667" s="91"/>
      <c r="SLU667" s="91"/>
      <c r="SLV667" s="91"/>
      <c r="SLW667" s="91"/>
      <c r="SLX667" s="91"/>
      <c r="SLY667" s="91"/>
      <c r="SLZ667" s="91"/>
      <c r="SMA667" s="91"/>
      <c r="SMB667" s="91"/>
      <c r="SMC667" s="91"/>
      <c r="SMD667" s="91"/>
      <c r="SME667" s="91"/>
      <c r="SMF667" s="91"/>
      <c r="SMG667" s="91"/>
      <c r="SMH667" s="91"/>
      <c r="SMI667" s="91"/>
      <c r="SMJ667" s="91"/>
      <c r="SMK667" s="91"/>
      <c r="SML667" s="91"/>
      <c r="SMM667" s="91"/>
      <c r="SMN667" s="91"/>
      <c r="SMO667" s="91"/>
      <c r="SMP667" s="91"/>
      <c r="SMQ667" s="91"/>
      <c r="SMR667" s="91"/>
      <c r="SMS667" s="91"/>
      <c r="SMT667" s="91"/>
      <c r="SMU667" s="91"/>
      <c r="SMV667" s="91"/>
      <c r="SMW667" s="91"/>
      <c r="SMX667" s="91"/>
      <c r="SMY667" s="91"/>
      <c r="SMZ667" s="91"/>
      <c r="SNA667" s="91"/>
      <c r="SNB667" s="91"/>
      <c r="SNC667" s="91"/>
      <c r="SND667" s="91"/>
      <c r="SNE667" s="91"/>
      <c r="SNF667" s="91"/>
      <c r="SNG667" s="91"/>
      <c r="SNH667" s="91"/>
      <c r="SNI667" s="91"/>
      <c r="SNJ667" s="91"/>
      <c r="SNK667" s="91"/>
      <c r="SNL667" s="91"/>
      <c r="SNM667" s="91"/>
      <c r="SNN667" s="91"/>
      <c r="SNO667" s="91"/>
      <c r="SNP667" s="91"/>
      <c r="SNQ667" s="91"/>
      <c r="SNR667" s="91"/>
      <c r="SNS667" s="91"/>
      <c r="SNT667" s="91"/>
      <c r="SNU667" s="91"/>
      <c r="SNV667" s="91"/>
      <c r="SNW667" s="91"/>
      <c r="SNX667" s="91"/>
      <c r="SNY667" s="91"/>
      <c r="SNZ667" s="91"/>
      <c r="SOA667" s="91"/>
      <c r="SOB667" s="91"/>
      <c r="SOC667" s="91"/>
      <c r="SOD667" s="91"/>
      <c r="SOE667" s="91"/>
      <c r="SOF667" s="91"/>
      <c r="SOG667" s="91"/>
      <c r="SOH667" s="91"/>
      <c r="SOI667" s="91"/>
      <c r="SOJ667" s="91"/>
      <c r="SOK667" s="91"/>
      <c r="SOL667" s="91"/>
      <c r="SOM667" s="91"/>
      <c r="SON667" s="91"/>
      <c r="SOO667" s="91"/>
      <c r="SOP667" s="91"/>
      <c r="SOQ667" s="91"/>
      <c r="SOR667" s="91"/>
      <c r="SOS667" s="91"/>
      <c r="SOT667" s="91"/>
      <c r="SOU667" s="91"/>
      <c r="SOV667" s="91"/>
      <c r="SOW667" s="91"/>
      <c r="SOX667" s="91"/>
      <c r="SOY667" s="91"/>
      <c r="SOZ667" s="91"/>
      <c r="SPA667" s="91"/>
      <c r="SPB667" s="91"/>
      <c r="SPC667" s="91"/>
      <c r="SPD667" s="91"/>
      <c r="SPE667" s="91"/>
      <c r="SPF667" s="91"/>
      <c r="SPG667" s="91"/>
      <c r="SPH667" s="91"/>
      <c r="SPI667" s="91"/>
      <c r="SPJ667" s="91"/>
      <c r="SPK667" s="91"/>
      <c r="SPL667" s="91"/>
      <c r="SPM667" s="91"/>
      <c r="SPN667" s="91"/>
      <c r="SPO667" s="91"/>
      <c r="SPP667" s="91"/>
      <c r="SPQ667" s="91"/>
      <c r="SPR667" s="91"/>
      <c r="SPS667" s="91"/>
      <c r="SPT667" s="91"/>
      <c r="SPU667" s="91"/>
      <c r="SPV667" s="91"/>
      <c r="SPW667" s="91"/>
      <c r="SPX667" s="91"/>
      <c r="SPY667" s="91"/>
      <c r="SPZ667" s="91"/>
      <c r="SQA667" s="91"/>
      <c r="SQB667" s="91"/>
      <c r="SQC667" s="91"/>
      <c r="SQD667" s="91"/>
      <c r="SQE667" s="91"/>
      <c r="SQF667" s="91"/>
      <c r="SQG667" s="91"/>
      <c r="SQH667" s="91"/>
      <c r="SQI667" s="91"/>
      <c r="SQJ667" s="91"/>
      <c r="SQK667" s="91"/>
      <c r="SQL667" s="91"/>
      <c r="SQM667" s="91"/>
      <c r="SQN667" s="91"/>
      <c r="SQO667" s="91"/>
      <c r="SQP667" s="91"/>
      <c r="SQQ667" s="91"/>
      <c r="SQR667" s="91"/>
      <c r="SQS667" s="91"/>
      <c r="SQT667" s="91"/>
      <c r="SQU667" s="91"/>
      <c r="SQV667" s="91"/>
      <c r="SQW667" s="91"/>
      <c r="SQX667" s="91"/>
      <c r="SQY667" s="91"/>
      <c r="SQZ667" s="91"/>
      <c r="SRA667" s="91"/>
      <c r="SRB667" s="91"/>
      <c r="SRC667" s="91"/>
      <c r="SRD667" s="91"/>
      <c r="SRE667" s="91"/>
      <c r="SRF667" s="91"/>
      <c r="SRG667" s="91"/>
      <c r="SRH667" s="91"/>
      <c r="SRI667" s="91"/>
      <c r="SRJ667" s="91"/>
      <c r="SRK667" s="91"/>
      <c r="SRL667" s="91"/>
      <c r="SRM667" s="91"/>
      <c r="SRN667" s="91"/>
      <c r="SRO667" s="91"/>
      <c r="SRP667" s="91"/>
      <c r="SRQ667" s="91"/>
      <c r="SRR667" s="91"/>
      <c r="SRS667" s="91"/>
      <c r="SRT667" s="91"/>
      <c r="SRU667" s="91"/>
      <c r="SRV667" s="91"/>
      <c r="SRW667" s="91"/>
      <c r="SRX667" s="91"/>
      <c r="SRY667" s="91"/>
      <c r="SRZ667" s="91"/>
      <c r="SSA667" s="91"/>
      <c r="SSB667" s="91"/>
      <c r="SSC667" s="91"/>
      <c r="SSD667" s="91"/>
      <c r="SSE667" s="91"/>
      <c r="SSF667" s="91"/>
      <c r="SSG667" s="91"/>
      <c r="SSH667" s="91"/>
      <c r="SSI667" s="91"/>
      <c r="SSJ667" s="91"/>
      <c r="SSK667" s="91"/>
      <c r="SSL667" s="91"/>
      <c r="SSM667" s="91"/>
      <c r="SSN667" s="91"/>
      <c r="SSO667" s="91"/>
      <c r="SSP667" s="91"/>
      <c r="SSQ667" s="91"/>
      <c r="SSR667" s="91"/>
      <c r="SSS667" s="91"/>
      <c r="SST667" s="91"/>
      <c r="SSU667" s="91"/>
      <c r="SSV667" s="91"/>
      <c r="SSW667" s="91"/>
      <c r="SSX667" s="91"/>
      <c r="SSY667" s="91"/>
      <c r="SSZ667" s="91"/>
      <c r="STA667" s="91"/>
      <c r="STB667" s="91"/>
      <c r="STC667" s="91"/>
      <c r="STD667" s="91"/>
      <c r="STE667" s="91"/>
      <c r="STF667" s="91"/>
      <c r="STG667" s="91"/>
      <c r="STH667" s="91"/>
      <c r="STI667" s="91"/>
      <c r="STJ667" s="91"/>
      <c r="STK667" s="91"/>
      <c r="STL667" s="91"/>
      <c r="STM667" s="91"/>
      <c r="STN667" s="91"/>
      <c r="STO667" s="91"/>
      <c r="STP667" s="91"/>
      <c r="STQ667" s="91"/>
      <c r="STR667" s="91"/>
      <c r="STS667" s="91"/>
      <c r="STT667" s="91"/>
      <c r="STU667" s="91"/>
      <c r="STV667" s="91"/>
      <c r="STW667" s="91"/>
      <c r="STX667" s="91"/>
      <c r="STY667" s="91"/>
      <c r="STZ667" s="91"/>
      <c r="SUA667" s="91"/>
      <c r="SUB667" s="91"/>
      <c r="SUC667" s="91"/>
      <c r="SUD667" s="91"/>
      <c r="SUE667" s="91"/>
      <c r="SUF667" s="91"/>
      <c r="SUG667" s="91"/>
      <c r="SUH667" s="91"/>
      <c r="SUI667" s="91"/>
      <c r="SUJ667" s="91"/>
      <c r="SUK667" s="91"/>
      <c r="SUL667" s="91"/>
      <c r="SUM667" s="91"/>
      <c r="SUN667" s="91"/>
      <c r="SUO667" s="91"/>
      <c r="SUP667" s="91"/>
      <c r="SUQ667" s="91"/>
      <c r="SUR667" s="91"/>
      <c r="SUS667" s="91"/>
      <c r="SUT667" s="91"/>
      <c r="SUU667" s="91"/>
      <c r="SUV667" s="91"/>
      <c r="SUW667" s="91"/>
      <c r="SUX667" s="91"/>
      <c r="SUY667" s="91"/>
      <c r="SUZ667" s="91"/>
      <c r="SVA667" s="91"/>
      <c r="SVB667" s="91"/>
      <c r="SVC667" s="91"/>
      <c r="SVD667" s="91"/>
      <c r="SVE667" s="91"/>
      <c r="SVF667" s="91"/>
      <c r="SVG667" s="91"/>
      <c r="SVH667" s="91"/>
      <c r="SVI667" s="91"/>
      <c r="SVJ667" s="91"/>
      <c r="SVK667" s="91"/>
      <c r="SVL667" s="91"/>
      <c r="SVM667" s="91"/>
      <c r="SVN667" s="91"/>
      <c r="SVO667" s="91"/>
      <c r="SVP667" s="91"/>
      <c r="SVQ667" s="91"/>
      <c r="SVR667" s="91"/>
      <c r="SVS667" s="91"/>
      <c r="SVT667" s="91"/>
      <c r="SVU667" s="91"/>
      <c r="SVV667" s="91"/>
      <c r="SVW667" s="91"/>
      <c r="SVX667" s="91"/>
      <c r="SVY667" s="91"/>
      <c r="SVZ667" s="91"/>
      <c r="SWA667" s="91"/>
      <c r="SWB667" s="91"/>
      <c r="SWC667" s="91"/>
      <c r="SWD667" s="91"/>
      <c r="SWE667" s="91"/>
      <c r="SWF667" s="91"/>
      <c r="SWG667" s="91"/>
      <c r="SWH667" s="91"/>
      <c r="SWI667" s="91"/>
      <c r="SWJ667" s="91"/>
      <c r="SWK667" s="91"/>
      <c r="SWL667" s="91"/>
      <c r="SWM667" s="91"/>
      <c r="SWN667" s="91"/>
      <c r="SWO667" s="91"/>
      <c r="SWP667" s="91"/>
      <c r="SWQ667" s="91"/>
      <c r="SWR667" s="91"/>
      <c r="SWS667" s="91"/>
      <c r="SWT667" s="91"/>
      <c r="SWU667" s="91"/>
      <c r="SWV667" s="91"/>
      <c r="SWW667" s="91"/>
      <c r="SWX667" s="91"/>
      <c r="SWY667" s="91"/>
      <c r="SWZ667" s="91"/>
      <c r="SXA667" s="91"/>
      <c r="SXB667" s="91"/>
      <c r="SXC667" s="91"/>
      <c r="SXD667" s="91"/>
      <c r="SXE667" s="91"/>
      <c r="SXF667" s="91"/>
      <c r="SXG667" s="91"/>
      <c r="SXH667" s="91"/>
      <c r="SXI667" s="91"/>
      <c r="SXJ667" s="91"/>
      <c r="SXK667" s="91"/>
      <c r="SXL667" s="91"/>
      <c r="SXM667" s="91"/>
      <c r="SXN667" s="91"/>
      <c r="SXO667" s="91"/>
      <c r="SXP667" s="91"/>
      <c r="SXQ667" s="91"/>
      <c r="SXR667" s="91"/>
      <c r="SXS667" s="91"/>
      <c r="SXT667" s="91"/>
      <c r="SXU667" s="91"/>
      <c r="SXV667" s="91"/>
      <c r="SXW667" s="91"/>
      <c r="SXX667" s="91"/>
      <c r="SXY667" s="91"/>
      <c r="SXZ667" s="91"/>
      <c r="SYA667" s="91"/>
      <c r="SYB667" s="91"/>
      <c r="SYC667" s="91"/>
      <c r="SYD667" s="91"/>
      <c r="SYE667" s="91"/>
      <c r="SYF667" s="91"/>
      <c r="SYG667" s="91"/>
      <c r="SYH667" s="91"/>
      <c r="SYI667" s="91"/>
      <c r="SYJ667" s="91"/>
      <c r="SYK667" s="91"/>
      <c r="SYL667" s="91"/>
      <c r="SYM667" s="91"/>
      <c r="SYN667" s="91"/>
      <c r="SYO667" s="91"/>
      <c r="SYP667" s="91"/>
      <c r="SYQ667" s="91"/>
      <c r="SYR667" s="91"/>
      <c r="SYS667" s="91"/>
      <c r="SYT667" s="91"/>
      <c r="SYU667" s="91"/>
      <c r="SYV667" s="91"/>
      <c r="SYW667" s="91"/>
      <c r="SYX667" s="91"/>
      <c r="SYY667" s="91"/>
      <c r="SYZ667" s="91"/>
      <c r="SZA667" s="91"/>
      <c r="SZB667" s="91"/>
      <c r="SZC667" s="91"/>
      <c r="SZD667" s="91"/>
      <c r="SZE667" s="91"/>
      <c r="SZF667" s="91"/>
      <c r="SZG667" s="91"/>
      <c r="SZH667" s="91"/>
      <c r="SZI667" s="91"/>
      <c r="SZJ667" s="91"/>
      <c r="SZK667" s="91"/>
      <c r="SZL667" s="91"/>
      <c r="SZM667" s="91"/>
      <c r="SZN667" s="91"/>
      <c r="SZO667" s="91"/>
      <c r="SZP667" s="91"/>
      <c r="SZQ667" s="91"/>
      <c r="SZR667" s="91"/>
      <c r="SZS667" s="91"/>
      <c r="SZT667" s="91"/>
      <c r="SZU667" s="91"/>
      <c r="SZV667" s="91"/>
      <c r="SZW667" s="91"/>
      <c r="SZX667" s="91"/>
      <c r="SZY667" s="91"/>
      <c r="SZZ667" s="91"/>
      <c r="TAA667" s="91"/>
      <c r="TAB667" s="91"/>
      <c r="TAC667" s="91"/>
      <c r="TAD667" s="91"/>
      <c r="TAE667" s="91"/>
      <c r="TAF667" s="91"/>
      <c r="TAG667" s="91"/>
      <c r="TAH667" s="91"/>
      <c r="TAI667" s="91"/>
      <c r="TAJ667" s="91"/>
      <c r="TAK667" s="91"/>
      <c r="TAL667" s="91"/>
      <c r="TAM667" s="91"/>
      <c r="TAN667" s="91"/>
      <c r="TAO667" s="91"/>
      <c r="TAP667" s="91"/>
      <c r="TAQ667" s="91"/>
      <c r="TAR667" s="91"/>
      <c r="TAS667" s="91"/>
      <c r="TAT667" s="91"/>
      <c r="TAU667" s="91"/>
      <c r="TAV667" s="91"/>
      <c r="TAW667" s="91"/>
      <c r="TAX667" s="91"/>
      <c r="TAY667" s="91"/>
      <c r="TAZ667" s="91"/>
      <c r="TBA667" s="91"/>
      <c r="TBB667" s="91"/>
      <c r="TBC667" s="91"/>
      <c r="TBD667" s="91"/>
      <c r="TBE667" s="91"/>
      <c r="TBF667" s="91"/>
      <c r="TBG667" s="91"/>
      <c r="TBH667" s="91"/>
      <c r="TBI667" s="91"/>
      <c r="TBJ667" s="91"/>
      <c r="TBK667" s="91"/>
      <c r="TBL667" s="91"/>
      <c r="TBM667" s="91"/>
      <c r="TBN667" s="91"/>
      <c r="TBO667" s="91"/>
      <c r="TBP667" s="91"/>
      <c r="TBQ667" s="91"/>
      <c r="TBR667" s="91"/>
      <c r="TBS667" s="91"/>
      <c r="TBT667" s="91"/>
      <c r="TBU667" s="91"/>
      <c r="TBV667" s="91"/>
      <c r="TBW667" s="91"/>
      <c r="TBX667" s="91"/>
      <c r="TBY667" s="91"/>
      <c r="TBZ667" s="91"/>
      <c r="TCA667" s="91"/>
      <c r="TCB667" s="91"/>
      <c r="TCC667" s="91"/>
      <c r="TCD667" s="91"/>
      <c r="TCE667" s="91"/>
      <c r="TCF667" s="91"/>
      <c r="TCG667" s="91"/>
      <c r="TCH667" s="91"/>
      <c r="TCI667" s="91"/>
      <c r="TCJ667" s="91"/>
      <c r="TCK667" s="91"/>
      <c r="TCL667" s="91"/>
      <c r="TCM667" s="91"/>
      <c r="TCN667" s="91"/>
      <c r="TCO667" s="91"/>
      <c r="TCP667" s="91"/>
      <c r="TCQ667" s="91"/>
      <c r="TCR667" s="91"/>
      <c r="TCS667" s="91"/>
      <c r="TCT667" s="91"/>
      <c r="TCU667" s="91"/>
      <c r="TCV667" s="91"/>
      <c r="TCW667" s="91"/>
      <c r="TCX667" s="91"/>
      <c r="TCY667" s="91"/>
      <c r="TCZ667" s="91"/>
      <c r="TDA667" s="91"/>
      <c r="TDB667" s="91"/>
      <c r="TDC667" s="91"/>
      <c r="TDD667" s="91"/>
      <c r="TDE667" s="91"/>
      <c r="TDF667" s="91"/>
      <c r="TDG667" s="91"/>
      <c r="TDH667" s="91"/>
      <c r="TDI667" s="91"/>
      <c r="TDJ667" s="91"/>
      <c r="TDK667" s="91"/>
      <c r="TDL667" s="91"/>
      <c r="TDM667" s="91"/>
      <c r="TDN667" s="91"/>
      <c r="TDO667" s="91"/>
      <c r="TDP667" s="91"/>
      <c r="TDQ667" s="91"/>
      <c r="TDR667" s="91"/>
      <c r="TDS667" s="91"/>
      <c r="TDT667" s="91"/>
      <c r="TDU667" s="91"/>
      <c r="TDV667" s="91"/>
      <c r="TDW667" s="91"/>
      <c r="TDX667" s="91"/>
      <c r="TDY667" s="91"/>
      <c r="TDZ667" s="91"/>
      <c r="TEA667" s="91"/>
      <c r="TEB667" s="91"/>
      <c r="TEC667" s="91"/>
      <c r="TED667" s="91"/>
      <c r="TEE667" s="91"/>
      <c r="TEF667" s="91"/>
      <c r="TEG667" s="91"/>
      <c r="TEH667" s="91"/>
      <c r="TEI667" s="91"/>
      <c r="TEJ667" s="91"/>
      <c r="TEK667" s="91"/>
      <c r="TEL667" s="91"/>
      <c r="TEM667" s="91"/>
      <c r="TEN667" s="91"/>
      <c r="TEO667" s="91"/>
      <c r="TEP667" s="91"/>
      <c r="TEQ667" s="91"/>
      <c r="TER667" s="91"/>
      <c r="TES667" s="91"/>
      <c r="TET667" s="91"/>
      <c r="TEU667" s="91"/>
      <c r="TEV667" s="91"/>
      <c r="TEW667" s="91"/>
      <c r="TEX667" s="91"/>
      <c r="TEY667" s="91"/>
      <c r="TEZ667" s="91"/>
      <c r="TFA667" s="91"/>
      <c r="TFB667" s="91"/>
      <c r="TFC667" s="91"/>
      <c r="TFD667" s="91"/>
      <c r="TFE667" s="91"/>
      <c r="TFF667" s="91"/>
      <c r="TFG667" s="91"/>
      <c r="TFH667" s="91"/>
      <c r="TFI667" s="91"/>
      <c r="TFJ667" s="91"/>
      <c r="TFK667" s="91"/>
      <c r="TFL667" s="91"/>
      <c r="TFM667" s="91"/>
      <c r="TFN667" s="91"/>
      <c r="TFO667" s="91"/>
      <c r="TFP667" s="91"/>
      <c r="TFQ667" s="91"/>
      <c r="TFR667" s="91"/>
      <c r="TFS667" s="91"/>
      <c r="TFT667" s="91"/>
      <c r="TFU667" s="91"/>
      <c r="TFV667" s="91"/>
      <c r="TFW667" s="91"/>
      <c r="TFX667" s="91"/>
      <c r="TFY667" s="91"/>
      <c r="TFZ667" s="91"/>
      <c r="TGA667" s="91"/>
      <c r="TGB667" s="91"/>
      <c r="TGC667" s="91"/>
      <c r="TGD667" s="91"/>
      <c r="TGE667" s="91"/>
      <c r="TGF667" s="91"/>
      <c r="TGG667" s="91"/>
      <c r="TGH667" s="91"/>
      <c r="TGI667" s="91"/>
      <c r="TGJ667" s="91"/>
      <c r="TGK667" s="91"/>
      <c r="TGL667" s="91"/>
      <c r="TGM667" s="91"/>
      <c r="TGN667" s="91"/>
      <c r="TGO667" s="91"/>
      <c r="TGP667" s="91"/>
      <c r="TGQ667" s="91"/>
      <c r="TGR667" s="91"/>
      <c r="TGS667" s="91"/>
      <c r="TGT667" s="91"/>
      <c r="TGU667" s="91"/>
      <c r="TGV667" s="91"/>
      <c r="TGW667" s="91"/>
      <c r="TGX667" s="91"/>
      <c r="TGY667" s="91"/>
      <c r="TGZ667" s="91"/>
      <c r="THA667" s="91"/>
      <c r="THB667" s="91"/>
      <c r="THC667" s="91"/>
      <c r="THD667" s="91"/>
      <c r="THE667" s="91"/>
      <c r="THF667" s="91"/>
      <c r="THG667" s="91"/>
      <c r="THH667" s="91"/>
      <c r="THI667" s="91"/>
      <c r="THJ667" s="91"/>
      <c r="THK667" s="91"/>
      <c r="THL667" s="91"/>
      <c r="THM667" s="91"/>
      <c r="THN667" s="91"/>
      <c r="THO667" s="91"/>
      <c r="THP667" s="91"/>
      <c r="THQ667" s="91"/>
      <c r="THR667" s="91"/>
      <c r="THS667" s="91"/>
      <c r="THT667" s="91"/>
      <c r="THU667" s="91"/>
      <c r="THV667" s="91"/>
      <c r="THW667" s="91"/>
      <c r="THX667" s="91"/>
      <c r="THY667" s="91"/>
      <c r="THZ667" s="91"/>
      <c r="TIA667" s="91"/>
      <c r="TIB667" s="91"/>
      <c r="TIC667" s="91"/>
      <c r="TID667" s="91"/>
      <c r="TIE667" s="91"/>
      <c r="TIF667" s="91"/>
      <c r="TIG667" s="91"/>
      <c r="TIH667" s="91"/>
      <c r="TII667" s="91"/>
      <c r="TIJ667" s="91"/>
      <c r="TIK667" s="91"/>
      <c r="TIL667" s="91"/>
      <c r="TIM667" s="91"/>
      <c r="TIN667" s="91"/>
      <c r="TIO667" s="91"/>
      <c r="TIP667" s="91"/>
      <c r="TIQ667" s="91"/>
      <c r="TIR667" s="91"/>
      <c r="TIS667" s="91"/>
      <c r="TIT667" s="91"/>
      <c r="TIU667" s="91"/>
      <c r="TIV667" s="91"/>
      <c r="TIW667" s="91"/>
      <c r="TIX667" s="91"/>
      <c r="TIY667" s="91"/>
      <c r="TIZ667" s="91"/>
      <c r="TJA667" s="91"/>
      <c r="TJB667" s="91"/>
      <c r="TJC667" s="91"/>
      <c r="TJD667" s="91"/>
      <c r="TJE667" s="91"/>
      <c r="TJF667" s="91"/>
      <c r="TJG667" s="91"/>
      <c r="TJH667" s="91"/>
      <c r="TJI667" s="91"/>
      <c r="TJJ667" s="91"/>
      <c r="TJK667" s="91"/>
      <c r="TJL667" s="91"/>
      <c r="TJM667" s="91"/>
      <c r="TJN667" s="91"/>
      <c r="TJO667" s="91"/>
      <c r="TJP667" s="91"/>
      <c r="TJQ667" s="91"/>
      <c r="TJR667" s="91"/>
      <c r="TJS667" s="91"/>
      <c r="TJT667" s="91"/>
      <c r="TJU667" s="91"/>
      <c r="TJV667" s="91"/>
      <c r="TJW667" s="91"/>
      <c r="TJX667" s="91"/>
      <c r="TJY667" s="91"/>
      <c r="TJZ667" s="91"/>
      <c r="TKA667" s="91"/>
      <c r="TKB667" s="91"/>
      <c r="TKC667" s="91"/>
      <c r="TKD667" s="91"/>
      <c r="TKE667" s="91"/>
      <c r="TKF667" s="91"/>
      <c r="TKG667" s="91"/>
      <c r="TKH667" s="91"/>
      <c r="TKI667" s="91"/>
      <c r="TKJ667" s="91"/>
      <c r="TKK667" s="91"/>
      <c r="TKL667" s="91"/>
      <c r="TKM667" s="91"/>
      <c r="TKN667" s="91"/>
      <c r="TKO667" s="91"/>
      <c r="TKP667" s="91"/>
      <c r="TKQ667" s="91"/>
      <c r="TKR667" s="91"/>
      <c r="TKS667" s="91"/>
      <c r="TKT667" s="91"/>
      <c r="TKU667" s="91"/>
      <c r="TKV667" s="91"/>
      <c r="TKW667" s="91"/>
      <c r="TKX667" s="91"/>
      <c r="TKY667" s="91"/>
      <c r="TKZ667" s="91"/>
      <c r="TLA667" s="91"/>
      <c r="TLB667" s="91"/>
      <c r="TLC667" s="91"/>
      <c r="TLD667" s="91"/>
      <c r="TLE667" s="91"/>
      <c r="TLF667" s="91"/>
      <c r="TLG667" s="91"/>
      <c r="TLH667" s="91"/>
      <c r="TLI667" s="91"/>
      <c r="TLJ667" s="91"/>
      <c r="TLK667" s="91"/>
      <c r="TLL667" s="91"/>
      <c r="TLM667" s="91"/>
      <c r="TLN667" s="91"/>
      <c r="TLO667" s="91"/>
      <c r="TLP667" s="91"/>
      <c r="TLQ667" s="91"/>
      <c r="TLR667" s="91"/>
      <c r="TLS667" s="91"/>
      <c r="TLT667" s="91"/>
      <c r="TLU667" s="91"/>
      <c r="TLV667" s="91"/>
      <c r="TLW667" s="91"/>
      <c r="TLX667" s="91"/>
      <c r="TLY667" s="91"/>
      <c r="TLZ667" s="91"/>
      <c r="TMA667" s="91"/>
      <c r="TMB667" s="91"/>
      <c r="TMC667" s="91"/>
      <c r="TMD667" s="91"/>
      <c r="TME667" s="91"/>
      <c r="TMF667" s="91"/>
      <c r="TMG667" s="91"/>
      <c r="TMH667" s="91"/>
      <c r="TMI667" s="91"/>
      <c r="TMJ667" s="91"/>
      <c r="TMK667" s="91"/>
      <c r="TML667" s="91"/>
      <c r="TMM667" s="91"/>
      <c r="TMN667" s="91"/>
      <c r="TMO667" s="91"/>
      <c r="TMP667" s="91"/>
      <c r="TMQ667" s="91"/>
      <c r="TMR667" s="91"/>
      <c r="TMS667" s="91"/>
      <c r="TMT667" s="91"/>
      <c r="TMU667" s="91"/>
      <c r="TMV667" s="91"/>
      <c r="TMW667" s="91"/>
      <c r="TMX667" s="91"/>
      <c r="TMY667" s="91"/>
      <c r="TMZ667" s="91"/>
      <c r="TNA667" s="91"/>
      <c r="TNB667" s="91"/>
      <c r="TNC667" s="91"/>
      <c r="TND667" s="91"/>
      <c r="TNE667" s="91"/>
      <c r="TNF667" s="91"/>
      <c r="TNG667" s="91"/>
      <c r="TNH667" s="91"/>
      <c r="TNI667" s="91"/>
      <c r="TNJ667" s="91"/>
      <c r="TNK667" s="91"/>
      <c r="TNL667" s="91"/>
      <c r="TNM667" s="91"/>
      <c r="TNN667" s="91"/>
      <c r="TNO667" s="91"/>
      <c r="TNP667" s="91"/>
      <c r="TNQ667" s="91"/>
      <c r="TNR667" s="91"/>
      <c r="TNS667" s="91"/>
      <c r="TNT667" s="91"/>
      <c r="TNU667" s="91"/>
      <c r="TNV667" s="91"/>
      <c r="TNW667" s="91"/>
      <c r="TNX667" s="91"/>
      <c r="TNY667" s="91"/>
      <c r="TNZ667" s="91"/>
      <c r="TOA667" s="91"/>
      <c r="TOB667" s="91"/>
      <c r="TOC667" s="91"/>
      <c r="TOD667" s="91"/>
      <c r="TOE667" s="91"/>
      <c r="TOF667" s="91"/>
      <c r="TOG667" s="91"/>
      <c r="TOH667" s="91"/>
      <c r="TOI667" s="91"/>
      <c r="TOJ667" s="91"/>
      <c r="TOK667" s="91"/>
      <c r="TOL667" s="91"/>
      <c r="TOM667" s="91"/>
      <c r="TON667" s="91"/>
      <c r="TOO667" s="91"/>
      <c r="TOP667" s="91"/>
      <c r="TOQ667" s="91"/>
      <c r="TOR667" s="91"/>
      <c r="TOS667" s="91"/>
      <c r="TOT667" s="91"/>
      <c r="TOU667" s="91"/>
      <c r="TOV667" s="91"/>
      <c r="TOW667" s="91"/>
      <c r="TOX667" s="91"/>
      <c r="TOY667" s="91"/>
      <c r="TOZ667" s="91"/>
      <c r="TPA667" s="91"/>
      <c r="TPB667" s="91"/>
      <c r="TPC667" s="91"/>
      <c r="TPD667" s="91"/>
      <c r="TPE667" s="91"/>
      <c r="TPF667" s="91"/>
      <c r="TPG667" s="91"/>
      <c r="TPH667" s="91"/>
      <c r="TPI667" s="91"/>
      <c r="TPJ667" s="91"/>
      <c r="TPK667" s="91"/>
      <c r="TPL667" s="91"/>
      <c r="TPM667" s="91"/>
      <c r="TPN667" s="91"/>
      <c r="TPO667" s="91"/>
      <c r="TPP667" s="91"/>
      <c r="TPQ667" s="91"/>
      <c r="TPR667" s="91"/>
      <c r="TPS667" s="91"/>
      <c r="TPT667" s="91"/>
      <c r="TPU667" s="91"/>
      <c r="TPV667" s="91"/>
      <c r="TPW667" s="91"/>
      <c r="TPX667" s="91"/>
      <c r="TPY667" s="91"/>
      <c r="TPZ667" s="91"/>
      <c r="TQA667" s="91"/>
      <c r="TQB667" s="91"/>
      <c r="TQC667" s="91"/>
      <c r="TQD667" s="91"/>
      <c r="TQE667" s="91"/>
      <c r="TQF667" s="91"/>
      <c r="TQG667" s="91"/>
      <c r="TQH667" s="91"/>
      <c r="TQI667" s="91"/>
      <c r="TQJ667" s="91"/>
      <c r="TQK667" s="91"/>
      <c r="TQL667" s="91"/>
      <c r="TQM667" s="91"/>
      <c r="TQN667" s="91"/>
      <c r="TQO667" s="91"/>
      <c r="TQP667" s="91"/>
      <c r="TQQ667" s="91"/>
      <c r="TQR667" s="91"/>
      <c r="TQS667" s="91"/>
      <c r="TQT667" s="91"/>
      <c r="TQU667" s="91"/>
      <c r="TQV667" s="91"/>
      <c r="TQW667" s="91"/>
      <c r="TQX667" s="91"/>
      <c r="TQY667" s="91"/>
      <c r="TQZ667" s="91"/>
      <c r="TRA667" s="91"/>
      <c r="TRB667" s="91"/>
      <c r="TRC667" s="91"/>
      <c r="TRD667" s="91"/>
      <c r="TRE667" s="91"/>
      <c r="TRF667" s="91"/>
      <c r="TRG667" s="91"/>
      <c r="TRH667" s="91"/>
      <c r="TRI667" s="91"/>
      <c r="TRJ667" s="91"/>
      <c r="TRK667" s="91"/>
      <c r="TRL667" s="91"/>
      <c r="TRM667" s="91"/>
      <c r="TRN667" s="91"/>
      <c r="TRO667" s="91"/>
      <c r="TRP667" s="91"/>
      <c r="TRQ667" s="91"/>
      <c r="TRR667" s="91"/>
      <c r="TRS667" s="91"/>
      <c r="TRT667" s="91"/>
      <c r="TRU667" s="91"/>
      <c r="TRV667" s="91"/>
      <c r="TRW667" s="91"/>
      <c r="TRX667" s="91"/>
      <c r="TRY667" s="91"/>
      <c r="TRZ667" s="91"/>
      <c r="TSA667" s="91"/>
      <c r="TSB667" s="91"/>
      <c r="TSC667" s="91"/>
      <c r="TSD667" s="91"/>
      <c r="TSE667" s="91"/>
      <c r="TSF667" s="91"/>
      <c r="TSG667" s="91"/>
      <c r="TSH667" s="91"/>
      <c r="TSI667" s="91"/>
      <c r="TSJ667" s="91"/>
      <c r="TSK667" s="91"/>
      <c r="TSL667" s="91"/>
      <c r="TSM667" s="91"/>
      <c r="TSN667" s="91"/>
      <c r="TSO667" s="91"/>
      <c r="TSP667" s="91"/>
      <c r="TSQ667" s="91"/>
      <c r="TSR667" s="91"/>
      <c r="TSS667" s="91"/>
      <c r="TST667" s="91"/>
      <c r="TSU667" s="91"/>
      <c r="TSV667" s="91"/>
      <c r="TSW667" s="91"/>
      <c r="TSX667" s="91"/>
      <c r="TSY667" s="91"/>
      <c r="TSZ667" s="91"/>
      <c r="TTA667" s="91"/>
      <c r="TTB667" s="91"/>
      <c r="TTC667" s="91"/>
      <c r="TTD667" s="91"/>
      <c r="TTE667" s="91"/>
      <c r="TTF667" s="91"/>
      <c r="TTG667" s="91"/>
      <c r="TTH667" s="91"/>
      <c r="TTI667" s="91"/>
      <c r="TTJ667" s="91"/>
      <c r="TTK667" s="91"/>
      <c r="TTL667" s="91"/>
      <c r="TTM667" s="91"/>
      <c r="TTN667" s="91"/>
      <c r="TTO667" s="91"/>
      <c r="TTP667" s="91"/>
      <c r="TTQ667" s="91"/>
      <c r="TTR667" s="91"/>
      <c r="TTS667" s="91"/>
      <c r="TTT667" s="91"/>
      <c r="TTU667" s="91"/>
      <c r="TTV667" s="91"/>
      <c r="TTW667" s="91"/>
      <c r="TTX667" s="91"/>
      <c r="TTY667" s="91"/>
      <c r="TTZ667" s="91"/>
      <c r="TUA667" s="91"/>
      <c r="TUB667" s="91"/>
      <c r="TUC667" s="91"/>
      <c r="TUD667" s="91"/>
      <c r="TUE667" s="91"/>
      <c r="TUF667" s="91"/>
      <c r="TUG667" s="91"/>
      <c r="TUH667" s="91"/>
      <c r="TUI667" s="91"/>
      <c r="TUJ667" s="91"/>
      <c r="TUK667" s="91"/>
      <c r="TUL667" s="91"/>
      <c r="TUM667" s="91"/>
      <c r="TUN667" s="91"/>
      <c r="TUO667" s="91"/>
      <c r="TUP667" s="91"/>
      <c r="TUQ667" s="91"/>
      <c r="TUR667" s="91"/>
      <c r="TUS667" s="91"/>
      <c r="TUT667" s="91"/>
      <c r="TUU667" s="91"/>
      <c r="TUV667" s="91"/>
      <c r="TUW667" s="91"/>
      <c r="TUX667" s="91"/>
      <c r="TUY667" s="91"/>
      <c r="TUZ667" s="91"/>
      <c r="TVA667" s="91"/>
      <c r="TVB667" s="91"/>
      <c r="TVC667" s="91"/>
      <c r="TVD667" s="91"/>
      <c r="TVE667" s="91"/>
      <c r="TVF667" s="91"/>
      <c r="TVG667" s="91"/>
      <c r="TVH667" s="91"/>
      <c r="TVI667" s="91"/>
      <c r="TVJ667" s="91"/>
      <c r="TVK667" s="91"/>
      <c r="TVL667" s="91"/>
      <c r="TVM667" s="91"/>
      <c r="TVN667" s="91"/>
      <c r="TVO667" s="91"/>
      <c r="TVP667" s="91"/>
      <c r="TVQ667" s="91"/>
      <c r="TVR667" s="91"/>
      <c r="TVS667" s="91"/>
      <c r="TVT667" s="91"/>
      <c r="TVU667" s="91"/>
      <c r="TVV667" s="91"/>
      <c r="TVW667" s="91"/>
      <c r="TVX667" s="91"/>
      <c r="TVY667" s="91"/>
      <c r="TVZ667" s="91"/>
      <c r="TWA667" s="91"/>
      <c r="TWB667" s="91"/>
      <c r="TWC667" s="91"/>
      <c r="TWD667" s="91"/>
      <c r="TWE667" s="91"/>
      <c r="TWF667" s="91"/>
      <c r="TWG667" s="91"/>
      <c r="TWH667" s="91"/>
      <c r="TWI667" s="91"/>
      <c r="TWJ667" s="91"/>
      <c r="TWK667" s="91"/>
      <c r="TWL667" s="91"/>
      <c r="TWM667" s="91"/>
      <c r="TWN667" s="91"/>
      <c r="TWO667" s="91"/>
      <c r="TWP667" s="91"/>
      <c r="TWQ667" s="91"/>
      <c r="TWR667" s="91"/>
      <c r="TWS667" s="91"/>
      <c r="TWT667" s="91"/>
      <c r="TWU667" s="91"/>
      <c r="TWV667" s="91"/>
      <c r="TWW667" s="91"/>
      <c r="TWX667" s="91"/>
      <c r="TWY667" s="91"/>
      <c r="TWZ667" s="91"/>
      <c r="TXA667" s="91"/>
      <c r="TXB667" s="91"/>
      <c r="TXC667" s="91"/>
      <c r="TXD667" s="91"/>
      <c r="TXE667" s="91"/>
      <c r="TXF667" s="91"/>
      <c r="TXG667" s="91"/>
      <c r="TXH667" s="91"/>
      <c r="TXI667" s="91"/>
      <c r="TXJ667" s="91"/>
      <c r="TXK667" s="91"/>
      <c r="TXL667" s="91"/>
      <c r="TXM667" s="91"/>
      <c r="TXN667" s="91"/>
      <c r="TXO667" s="91"/>
      <c r="TXP667" s="91"/>
      <c r="TXQ667" s="91"/>
      <c r="TXR667" s="91"/>
      <c r="TXS667" s="91"/>
      <c r="TXT667" s="91"/>
      <c r="TXU667" s="91"/>
      <c r="TXV667" s="91"/>
      <c r="TXW667" s="91"/>
      <c r="TXX667" s="91"/>
      <c r="TXY667" s="91"/>
      <c r="TXZ667" s="91"/>
      <c r="TYA667" s="91"/>
      <c r="TYB667" s="91"/>
      <c r="TYC667" s="91"/>
      <c r="TYD667" s="91"/>
      <c r="TYE667" s="91"/>
      <c r="TYF667" s="91"/>
      <c r="TYG667" s="91"/>
      <c r="TYH667" s="91"/>
      <c r="TYI667" s="91"/>
      <c r="TYJ667" s="91"/>
      <c r="TYK667" s="91"/>
      <c r="TYL667" s="91"/>
      <c r="TYM667" s="91"/>
      <c r="TYN667" s="91"/>
      <c r="TYO667" s="91"/>
      <c r="TYP667" s="91"/>
      <c r="TYQ667" s="91"/>
      <c r="TYR667" s="91"/>
      <c r="TYS667" s="91"/>
      <c r="TYT667" s="91"/>
      <c r="TYU667" s="91"/>
      <c r="TYV667" s="91"/>
      <c r="TYW667" s="91"/>
      <c r="TYX667" s="91"/>
      <c r="TYY667" s="91"/>
      <c r="TYZ667" s="91"/>
      <c r="TZA667" s="91"/>
      <c r="TZB667" s="91"/>
      <c r="TZC667" s="91"/>
      <c r="TZD667" s="91"/>
      <c r="TZE667" s="91"/>
      <c r="TZF667" s="91"/>
      <c r="TZG667" s="91"/>
      <c r="TZH667" s="91"/>
      <c r="TZI667" s="91"/>
      <c r="TZJ667" s="91"/>
      <c r="TZK667" s="91"/>
      <c r="TZL667" s="91"/>
      <c r="TZM667" s="91"/>
      <c r="TZN667" s="91"/>
      <c r="TZO667" s="91"/>
      <c r="TZP667" s="91"/>
      <c r="TZQ667" s="91"/>
      <c r="TZR667" s="91"/>
      <c r="TZS667" s="91"/>
      <c r="TZT667" s="91"/>
      <c r="TZU667" s="91"/>
      <c r="TZV667" s="91"/>
      <c r="TZW667" s="91"/>
      <c r="TZX667" s="91"/>
      <c r="TZY667" s="91"/>
      <c r="TZZ667" s="91"/>
      <c r="UAA667" s="91"/>
      <c r="UAB667" s="91"/>
      <c r="UAC667" s="91"/>
      <c r="UAD667" s="91"/>
      <c r="UAE667" s="91"/>
      <c r="UAF667" s="91"/>
      <c r="UAG667" s="91"/>
      <c r="UAH667" s="91"/>
      <c r="UAI667" s="91"/>
      <c r="UAJ667" s="91"/>
      <c r="UAK667" s="91"/>
      <c r="UAL667" s="91"/>
      <c r="UAM667" s="91"/>
      <c r="UAN667" s="91"/>
      <c r="UAO667" s="91"/>
      <c r="UAP667" s="91"/>
      <c r="UAQ667" s="91"/>
      <c r="UAR667" s="91"/>
      <c r="UAS667" s="91"/>
      <c r="UAT667" s="91"/>
      <c r="UAU667" s="91"/>
      <c r="UAV667" s="91"/>
      <c r="UAW667" s="91"/>
      <c r="UAX667" s="91"/>
      <c r="UAY667" s="91"/>
      <c r="UAZ667" s="91"/>
      <c r="UBA667" s="91"/>
      <c r="UBB667" s="91"/>
      <c r="UBC667" s="91"/>
      <c r="UBD667" s="91"/>
      <c r="UBE667" s="91"/>
      <c r="UBF667" s="91"/>
      <c r="UBG667" s="91"/>
      <c r="UBH667" s="91"/>
      <c r="UBI667" s="91"/>
      <c r="UBJ667" s="91"/>
      <c r="UBK667" s="91"/>
      <c r="UBL667" s="91"/>
      <c r="UBM667" s="91"/>
      <c r="UBN667" s="91"/>
      <c r="UBO667" s="91"/>
      <c r="UBP667" s="91"/>
      <c r="UBQ667" s="91"/>
      <c r="UBR667" s="91"/>
      <c r="UBS667" s="91"/>
      <c r="UBT667" s="91"/>
      <c r="UBU667" s="91"/>
      <c r="UBV667" s="91"/>
      <c r="UBW667" s="91"/>
      <c r="UBX667" s="91"/>
      <c r="UBY667" s="91"/>
      <c r="UBZ667" s="91"/>
      <c r="UCA667" s="91"/>
      <c r="UCB667" s="91"/>
      <c r="UCC667" s="91"/>
      <c r="UCD667" s="91"/>
      <c r="UCE667" s="91"/>
      <c r="UCF667" s="91"/>
      <c r="UCG667" s="91"/>
      <c r="UCH667" s="91"/>
      <c r="UCI667" s="91"/>
      <c r="UCJ667" s="91"/>
      <c r="UCK667" s="91"/>
      <c r="UCL667" s="91"/>
      <c r="UCM667" s="91"/>
      <c r="UCN667" s="91"/>
      <c r="UCO667" s="91"/>
      <c r="UCP667" s="91"/>
      <c r="UCQ667" s="91"/>
      <c r="UCR667" s="91"/>
      <c r="UCS667" s="91"/>
      <c r="UCT667" s="91"/>
      <c r="UCU667" s="91"/>
      <c r="UCV667" s="91"/>
      <c r="UCW667" s="91"/>
      <c r="UCX667" s="91"/>
      <c r="UCY667" s="91"/>
      <c r="UCZ667" s="91"/>
      <c r="UDA667" s="91"/>
      <c r="UDB667" s="91"/>
      <c r="UDC667" s="91"/>
      <c r="UDD667" s="91"/>
      <c r="UDE667" s="91"/>
      <c r="UDF667" s="91"/>
      <c r="UDG667" s="91"/>
      <c r="UDH667" s="91"/>
      <c r="UDI667" s="91"/>
      <c r="UDJ667" s="91"/>
      <c r="UDK667" s="91"/>
      <c r="UDL667" s="91"/>
      <c r="UDM667" s="91"/>
      <c r="UDN667" s="91"/>
      <c r="UDO667" s="91"/>
      <c r="UDP667" s="91"/>
      <c r="UDQ667" s="91"/>
      <c r="UDR667" s="91"/>
      <c r="UDS667" s="91"/>
      <c r="UDT667" s="91"/>
      <c r="UDU667" s="91"/>
      <c r="UDV667" s="91"/>
      <c r="UDW667" s="91"/>
      <c r="UDX667" s="91"/>
      <c r="UDY667" s="91"/>
      <c r="UDZ667" s="91"/>
      <c r="UEA667" s="91"/>
      <c r="UEB667" s="91"/>
      <c r="UEC667" s="91"/>
      <c r="UED667" s="91"/>
      <c r="UEE667" s="91"/>
      <c r="UEF667" s="91"/>
      <c r="UEG667" s="91"/>
      <c r="UEH667" s="91"/>
      <c r="UEI667" s="91"/>
      <c r="UEJ667" s="91"/>
      <c r="UEK667" s="91"/>
      <c r="UEL667" s="91"/>
      <c r="UEM667" s="91"/>
      <c r="UEN667" s="91"/>
      <c r="UEO667" s="91"/>
      <c r="UEP667" s="91"/>
      <c r="UEQ667" s="91"/>
      <c r="UER667" s="91"/>
      <c r="UES667" s="91"/>
      <c r="UET667" s="91"/>
      <c r="UEU667" s="91"/>
      <c r="UEV667" s="91"/>
      <c r="UEW667" s="91"/>
      <c r="UEX667" s="91"/>
      <c r="UEY667" s="91"/>
      <c r="UEZ667" s="91"/>
      <c r="UFA667" s="91"/>
      <c r="UFB667" s="91"/>
      <c r="UFC667" s="91"/>
      <c r="UFD667" s="91"/>
      <c r="UFE667" s="91"/>
      <c r="UFF667" s="91"/>
      <c r="UFG667" s="91"/>
      <c r="UFH667" s="91"/>
      <c r="UFI667" s="91"/>
      <c r="UFJ667" s="91"/>
      <c r="UFK667" s="91"/>
      <c r="UFL667" s="91"/>
      <c r="UFM667" s="91"/>
      <c r="UFN667" s="91"/>
      <c r="UFO667" s="91"/>
      <c r="UFP667" s="91"/>
      <c r="UFQ667" s="91"/>
      <c r="UFR667" s="91"/>
      <c r="UFS667" s="91"/>
      <c r="UFT667" s="91"/>
      <c r="UFU667" s="91"/>
      <c r="UFV667" s="91"/>
      <c r="UFW667" s="91"/>
      <c r="UFX667" s="91"/>
      <c r="UFY667" s="91"/>
      <c r="UFZ667" s="91"/>
      <c r="UGA667" s="91"/>
      <c r="UGB667" s="91"/>
      <c r="UGC667" s="91"/>
      <c r="UGD667" s="91"/>
      <c r="UGE667" s="91"/>
      <c r="UGF667" s="91"/>
      <c r="UGG667" s="91"/>
      <c r="UGH667" s="91"/>
      <c r="UGI667" s="91"/>
      <c r="UGJ667" s="91"/>
      <c r="UGK667" s="91"/>
      <c r="UGL667" s="91"/>
      <c r="UGM667" s="91"/>
      <c r="UGN667" s="91"/>
      <c r="UGO667" s="91"/>
      <c r="UGP667" s="91"/>
      <c r="UGQ667" s="91"/>
      <c r="UGR667" s="91"/>
      <c r="UGS667" s="91"/>
      <c r="UGT667" s="91"/>
      <c r="UGU667" s="91"/>
      <c r="UGV667" s="91"/>
      <c r="UGW667" s="91"/>
      <c r="UGX667" s="91"/>
      <c r="UGY667" s="91"/>
      <c r="UGZ667" s="91"/>
      <c r="UHA667" s="91"/>
      <c r="UHB667" s="91"/>
      <c r="UHC667" s="91"/>
      <c r="UHD667" s="91"/>
      <c r="UHE667" s="91"/>
      <c r="UHF667" s="91"/>
      <c r="UHG667" s="91"/>
      <c r="UHH667" s="91"/>
      <c r="UHI667" s="91"/>
      <c r="UHJ667" s="91"/>
      <c r="UHK667" s="91"/>
      <c r="UHL667" s="91"/>
      <c r="UHM667" s="91"/>
      <c r="UHN667" s="91"/>
      <c r="UHO667" s="91"/>
      <c r="UHP667" s="91"/>
      <c r="UHQ667" s="91"/>
      <c r="UHR667" s="91"/>
      <c r="UHS667" s="91"/>
      <c r="UHT667" s="91"/>
      <c r="UHU667" s="91"/>
      <c r="UHV667" s="91"/>
      <c r="UHW667" s="91"/>
      <c r="UHX667" s="91"/>
      <c r="UHY667" s="91"/>
      <c r="UHZ667" s="91"/>
      <c r="UIA667" s="91"/>
      <c r="UIB667" s="91"/>
      <c r="UIC667" s="91"/>
      <c r="UID667" s="91"/>
      <c r="UIE667" s="91"/>
      <c r="UIF667" s="91"/>
      <c r="UIG667" s="91"/>
      <c r="UIH667" s="91"/>
      <c r="UII667" s="91"/>
      <c r="UIJ667" s="91"/>
      <c r="UIK667" s="91"/>
      <c r="UIL667" s="91"/>
      <c r="UIM667" s="91"/>
      <c r="UIN667" s="91"/>
      <c r="UIO667" s="91"/>
      <c r="UIP667" s="91"/>
      <c r="UIQ667" s="91"/>
      <c r="UIR667" s="91"/>
      <c r="UIS667" s="91"/>
      <c r="UIT667" s="91"/>
      <c r="UIU667" s="91"/>
      <c r="UIV667" s="91"/>
      <c r="UIW667" s="91"/>
      <c r="UIX667" s="91"/>
      <c r="UIY667" s="91"/>
      <c r="UIZ667" s="91"/>
      <c r="UJA667" s="91"/>
      <c r="UJB667" s="91"/>
      <c r="UJC667" s="91"/>
      <c r="UJD667" s="91"/>
      <c r="UJE667" s="91"/>
      <c r="UJF667" s="91"/>
      <c r="UJG667" s="91"/>
      <c r="UJH667" s="91"/>
      <c r="UJI667" s="91"/>
      <c r="UJJ667" s="91"/>
      <c r="UJK667" s="91"/>
      <c r="UJL667" s="91"/>
      <c r="UJM667" s="91"/>
      <c r="UJN667" s="91"/>
      <c r="UJO667" s="91"/>
      <c r="UJP667" s="91"/>
      <c r="UJQ667" s="91"/>
      <c r="UJR667" s="91"/>
      <c r="UJS667" s="91"/>
      <c r="UJT667" s="91"/>
      <c r="UJU667" s="91"/>
      <c r="UJV667" s="91"/>
      <c r="UJW667" s="91"/>
      <c r="UJX667" s="91"/>
      <c r="UJY667" s="91"/>
      <c r="UJZ667" s="91"/>
      <c r="UKA667" s="91"/>
      <c r="UKB667" s="91"/>
      <c r="UKC667" s="91"/>
      <c r="UKD667" s="91"/>
      <c r="UKE667" s="91"/>
      <c r="UKF667" s="91"/>
      <c r="UKG667" s="91"/>
      <c r="UKH667" s="91"/>
      <c r="UKI667" s="91"/>
      <c r="UKJ667" s="91"/>
      <c r="UKK667" s="91"/>
      <c r="UKL667" s="91"/>
      <c r="UKM667" s="91"/>
      <c r="UKN667" s="91"/>
      <c r="UKO667" s="91"/>
      <c r="UKP667" s="91"/>
      <c r="UKQ667" s="91"/>
      <c r="UKR667" s="91"/>
      <c r="UKS667" s="91"/>
      <c r="UKT667" s="91"/>
      <c r="UKU667" s="91"/>
      <c r="UKV667" s="91"/>
      <c r="UKW667" s="91"/>
      <c r="UKX667" s="91"/>
      <c r="UKY667" s="91"/>
      <c r="UKZ667" s="91"/>
      <c r="ULA667" s="91"/>
      <c r="ULB667" s="91"/>
      <c r="ULC667" s="91"/>
      <c r="ULD667" s="91"/>
      <c r="ULE667" s="91"/>
      <c r="ULF667" s="91"/>
      <c r="ULG667" s="91"/>
      <c r="ULH667" s="91"/>
      <c r="ULI667" s="91"/>
      <c r="ULJ667" s="91"/>
      <c r="ULK667" s="91"/>
      <c r="ULL667" s="91"/>
      <c r="ULM667" s="91"/>
      <c r="ULN667" s="91"/>
      <c r="ULO667" s="91"/>
      <c r="ULP667" s="91"/>
      <c r="ULQ667" s="91"/>
      <c r="ULR667" s="91"/>
      <c r="ULS667" s="91"/>
      <c r="ULT667" s="91"/>
      <c r="ULU667" s="91"/>
      <c r="ULV667" s="91"/>
      <c r="ULW667" s="91"/>
      <c r="ULX667" s="91"/>
      <c r="ULY667" s="91"/>
      <c r="ULZ667" s="91"/>
      <c r="UMA667" s="91"/>
      <c r="UMB667" s="91"/>
      <c r="UMC667" s="91"/>
      <c r="UMD667" s="91"/>
      <c r="UME667" s="91"/>
      <c r="UMF667" s="91"/>
      <c r="UMG667" s="91"/>
      <c r="UMH667" s="91"/>
      <c r="UMI667" s="91"/>
      <c r="UMJ667" s="91"/>
      <c r="UMK667" s="91"/>
      <c r="UML667" s="91"/>
      <c r="UMM667" s="91"/>
      <c r="UMN667" s="91"/>
      <c r="UMO667" s="91"/>
      <c r="UMP667" s="91"/>
      <c r="UMQ667" s="91"/>
      <c r="UMR667" s="91"/>
      <c r="UMS667" s="91"/>
      <c r="UMT667" s="91"/>
      <c r="UMU667" s="91"/>
      <c r="UMV667" s="91"/>
      <c r="UMW667" s="91"/>
      <c r="UMX667" s="91"/>
      <c r="UMY667" s="91"/>
      <c r="UMZ667" s="91"/>
      <c r="UNA667" s="91"/>
      <c r="UNB667" s="91"/>
      <c r="UNC667" s="91"/>
      <c r="UND667" s="91"/>
      <c r="UNE667" s="91"/>
      <c r="UNF667" s="91"/>
      <c r="UNG667" s="91"/>
      <c r="UNH667" s="91"/>
      <c r="UNI667" s="91"/>
      <c r="UNJ667" s="91"/>
      <c r="UNK667" s="91"/>
      <c r="UNL667" s="91"/>
      <c r="UNM667" s="91"/>
      <c r="UNN667" s="91"/>
      <c r="UNO667" s="91"/>
      <c r="UNP667" s="91"/>
      <c r="UNQ667" s="91"/>
      <c r="UNR667" s="91"/>
      <c r="UNS667" s="91"/>
      <c r="UNT667" s="91"/>
      <c r="UNU667" s="91"/>
      <c r="UNV667" s="91"/>
      <c r="UNW667" s="91"/>
      <c r="UNX667" s="91"/>
      <c r="UNY667" s="91"/>
      <c r="UNZ667" s="91"/>
      <c r="UOA667" s="91"/>
      <c r="UOB667" s="91"/>
      <c r="UOC667" s="91"/>
      <c r="UOD667" s="91"/>
      <c r="UOE667" s="91"/>
      <c r="UOF667" s="91"/>
      <c r="UOG667" s="91"/>
      <c r="UOH667" s="91"/>
      <c r="UOI667" s="91"/>
      <c r="UOJ667" s="91"/>
      <c r="UOK667" s="91"/>
      <c r="UOL667" s="91"/>
      <c r="UOM667" s="91"/>
      <c r="UON667" s="91"/>
      <c r="UOO667" s="91"/>
      <c r="UOP667" s="91"/>
      <c r="UOQ667" s="91"/>
      <c r="UOR667" s="91"/>
      <c r="UOS667" s="91"/>
      <c r="UOT667" s="91"/>
      <c r="UOU667" s="91"/>
      <c r="UOV667" s="91"/>
      <c r="UOW667" s="91"/>
      <c r="UOX667" s="91"/>
      <c r="UOY667" s="91"/>
      <c r="UOZ667" s="91"/>
      <c r="UPA667" s="91"/>
      <c r="UPB667" s="91"/>
      <c r="UPC667" s="91"/>
      <c r="UPD667" s="91"/>
      <c r="UPE667" s="91"/>
      <c r="UPF667" s="91"/>
      <c r="UPG667" s="91"/>
      <c r="UPH667" s="91"/>
      <c r="UPI667" s="91"/>
      <c r="UPJ667" s="91"/>
      <c r="UPK667" s="91"/>
      <c r="UPL667" s="91"/>
      <c r="UPM667" s="91"/>
      <c r="UPN667" s="91"/>
      <c r="UPO667" s="91"/>
      <c r="UPP667" s="91"/>
      <c r="UPQ667" s="91"/>
      <c r="UPR667" s="91"/>
      <c r="UPS667" s="91"/>
      <c r="UPT667" s="91"/>
      <c r="UPU667" s="91"/>
      <c r="UPV667" s="91"/>
      <c r="UPW667" s="91"/>
      <c r="UPX667" s="91"/>
      <c r="UPY667" s="91"/>
      <c r="UPZ667" s="91"/>
      <c r="UQA667" s="91"/>
      <c r="UQB667" s="91"/>
      <c r="UQC667" s="91"/>
      <c r="UQD667" s="91"/>
      <c r="UQE667" s="91"/>
      <c r="UQF667" s="91"/>
      <c r="UQG667" s="91"/>
      <c r="UQH667" s="91"/>
      <c r="UQI667" s="91"/>
      <c r="UQJ667" s="91"/>
      <c r="UQK667" s="91"/>
      <c r="UQL667" s="91"/>
      <c r="UQM667" s="91"/>
      <c r="UQN667" s="91"/>
      <c r="UQO667" s="91"/>
      <c r="UQP667" s="91"/>
      <c r="UQQ667" s="91"/>
      <c r="UQR667" s="91"/>
      <c r="UQS667" s="91"/>
      <c r="UQT667" s="91"/>
      <c r="UQU667" s="91"/>
      <c r="UQV667" s="91"/>
      <c r="UQW667" s="91"/>
      <c r="UQX667" s="91"/>
      <c r="UQY667" s="91"/>
      <c r="UQZ667" s="91"/>
      <c r="URA667" s="91"/>
      <c r="URB667" s="91"/>
      <c r="URC667" s="91"/>
      <c r="URD667" s="91"/>
      <c r="URE667" s="91"/>
      <c r="URF667" s="91"/>
      <c r="URG667" s="91"/>
      <c r="URH667" s="91"/>
      <c r="URI667" s="91"/>
      <c r="URJ667" s="91"/>
      <c r="URK667" s="91"/>
      <c r="URL667" s="91"/>
      <c r="URM667" s="91"/>
      <c r="URN667" s="91"/>
      <c r="URO667" s="91"/>
      <c r="URP667" s="91"/>
      <c r="URQ667" s="91"/>
      <c r="URR667" s="91"/>
      <c r="URS667" s="91"/>
      <c r="URT667" s="91"/>
      <c r="URU667" s="91"/>
      <c r="URV667" s="91"/>
      <c r="URW667" s="91"/>
      <c r="URX667" s="91"/>
      <c r="URY667" s="91"/>
      <c r="URZ667" s="91"/>
      <c r="USA667" s="91"/>
      <c r="USB667" s="91"/>
      <c r="USC667" s="91"/>
      <c r="USD667" s="91"/>
      <c r="USE667" s="91"/>
      <c r="USF667" s="91"/>
      <c r="USG667" s="91"/>
      <c r="USH667" s="91"/>
      <c r="USI667" s="91"/>
      <c r="USJ667" s="91"/>
      <c r="USK667" s="91"/>
      <c r="USL667" s="91"/>
      <c r="USM667" s="91"/>
      <c r="USN667" s="91"/>
      <c r="USO667" s="91"/>
      <c r="USP667" s="91"/>
      <c r="USQ667" s="91"/>
      <c r="USR667" s="91"/>
      <c r="USS667" s="91"/>
      <c r="UST667" s="91"/>
      <c r="USU667" s="91"/>
      <c r="USV667" s="91"/>
      <c r="USW667" s="91"/>
      <c r="USX667" s="91"/>
      <c r="USY667" s="91"/>
      <c r="USZ667" s="91"/>
      <c r="UTA667" s="91"/>
      <c r="UTB667" s="91"/>
      <c r="UTC667" s="91"/>
      <c r="UTD667" s="91"/>
      <c r="UTE667" s="91"/>
      <c r="UTF667" s="91"/>
      <c r="UTG667" s="91"/>
      <c r="UTH667" s="91"/>
      <c r="UTI667" s="91"/>
      <c r="UTJ667" s="91"/>
      <c r="UTK667" s="91"/>
      <c r="UTL667" s="91"/>
      <c r="UTM667" s="91"/>
      <c r="UTN667" s="91"/>
      <c r="UTO667" s="91"/>
      <c r="UTP667" s="91"/>
      <c r="UTQ667" s="91"/>
      <c r="UTR667" s="91"/>
      <c r="UTS667" s="91"/>
      <c r="UTT667" s="91"/>
      <c r="UTU667" s="91"/>
      <c r="UTV667" s="91"/>
      <c r="UTW667" s="91"/>
      <c r="UTX667" s="91"/>
      <c r="UTY667" s="91"/>
      <c r="UTZ667" s="91"/>
      <c r="UUA667" s="91"/>
      <c r="UUB667" s="91"/>
      <c r="UUC667" s="91"/>
      <c r="UUD667" s="91"/>
      <c r="UUE667" s="91"/>
      <c r="UUF667" s="91"/>
      <c r="UUG667" s="91"/>
      <c r="UUH667" s="91"/>
      <c r="UUI667" s="91"/>
      <c r="UUJ667" s="91"/>
      <c r="UUK667" s="91"/>
      <c r="UUL667" s="91"/>
      <c r="UUM667" s="91"/>
      <c r="UUN667" s="91"/>
      <c r="UUO667" s="91"/>
      <c r="UUP667" s="91"/>
      <c r="UUQ667" s="91"/>
      <c r="UUR667" s="91"/>
      <c r="UUS667" s="91"/>
      <c r="UUT667" s="91"/>
      <c r="UUU667" s="91"/>
      <c r="UUV667" s="91"/>
      <c r="UUW667" s="91"/>
      <c r="UUX667" s="91"/>
      <c r="UUY667" s="91"/>
      <c r="UUZ667" s="91"/>
      <c r="UVA667" s="91"/>
      <c r="UVB667" s="91"/>
      <c r="UVC667" s="91"/>
      <c r="UVD667" s="91"/>
      <c r="UVE667" s="91"/>
      <c r="UVF667" s="91"/>
      <c r="UVG667" s="91"/>
      <c r="UVH667" s="91"/>
      <c r="UVI667" s="91"/>
      <c r="UVJ667" s="91"/>
      <c r="UVK667" s="91"/>
      <c r="UVL667" s="91"/>
      <c r="UVM667" s="91"/>
      <c r="UVN667" s="91"/>
      <c r="UVO667" s="91"/>
      <c r="UVP667" s="91"/>
      <c r="UVQ667" s="91"/>
      <c r="UVR667" s="91"/>
      <c r="UVS667" s="91"/>
      <c r="UVT667" s="91"/>
      <c r="UVU667" s="91"/>
      <c r="UVV667" s="91"/>
      <c r="UVW667" s="91"/>
      <c r="UVX667" s="91"/>
      <c r="UVY667" s="91"/>
      <c r="UVZ667" s="91"/>
      <c r="UWA667" s="91"/>
      <c r="UWB667" s="91"/>
      <c r="UWC667" s="91"/>
      <c r="UWD667" s="91"/>
      <c r="UWE667" s="91"/>
      <c r="UWF667" s="91"/>
      <c r="UWG667" s="91"/>
      <c r="UWH667" s="91"/>
      <c r="UWI667" s="91"/>
      <c r="UWJ667" s="91"/>
      <c r="UWK667" s="91"/>
      <c r="UWL667" s="91"/>
      <c r="UWM667" s="91"/>
      <c r="UWN667" s="91"/>
      <c r="UWO667" s="91"/>
      <c r="UWP667" s="91"/>
      <c r="UWQ667" s="91"/>
      <c r="UWR667" s="91"/>
      <c r="UWS667" s="91"/>
      <c r="UWT667" s="91"/>
      <c r="UWU667" s="91"/>
      <c r="UWV667" s="91"/>
      <c r="UWW667" s="91"/>
      <c r="UWX667" s="91"/>
      <c r="UWY667" s="91"/>
      <c r="UWZ667" s="91"/>
      <c r="UXA667" s="91"/>
      <c r="UXB667" s="91"/>
      <c r="UXC667" s="91"/>
      <c r="UXD667" s="91"/>
      <c r="UXE667" s="91"/>
      <c r="UXF667" s="91"/>
      <c r="UXG667" s="91"/>
      <c r="UXH667" s="91"/>
      <c r="UXI667" s="91"/>
      <c r="UXJ667" s="91"/>
      <c r="UXK667" s="91"/>
      <c r="UXL667" s="91"/>
      <c r="UXM667" s="91"/>
      <c r="UXN667" s="91"/>
      <c r="UXO667" s="91"/>
      <c r="UXP667" s="91"/>
      <c r="UXQ667" s="91"/>
      <c r="UXR667" s="91"/>
      <c r="UXS667" s="91"/>
      <c r="UXT667" s="91"/>
      <c r="UXU667" s="91"/>
      <c r="UXV667" s="91"/>
      <c r="UXW667" s="91"/>
      <c r="UXX667" s="91"/>
      <c r="UXY667" s="91"/>
      <c r="UXZ667" s="91"/>
      <c r="UYA667" s="91"/>
      <c r="UYB667" s="91"/>
      <c r="UYC667" s="91"/>
      <c r="UYD667" s="91"/>
      <c r="UYE667" s="91"/>
      <c r="UYF667" s="91"/>
      <c r="UYG667" s="91"/>
      <c r="UYH667" s="91"/>
      <c r="UYI667" s="91"/>
      <c r="UYJ667" s="91"/>
      <c r="UYK667" s="91"/>
      <c r="UYL667" s="91"/>
      <c r="UYM667" s="91"/>
      <c r="UYN667" s="91"/>
      <c r="UYO667" s="91"/>
      <c r="UYP667" s="91"/>
      <c r="UYQ667" s="91"/>
      <c r="UYR667" s="91"/>
      <c r="UYS667" s="91"/>
      <c r="UYT667" s="91"/>
      <c r="UYU667" s="91"/>
      <c r="UYV667" s="91"/>
      <c r="UYW667" s="91"/>
      <c r="UYX667" s="91"/>
      <c r="UYY667" s="91"/>
      <c r="UYZ667" s="91"/>
      <c r="UZA667" s="91"/>
      <c r="UZB667" s="91"/>
      <c r="UZC667" s="91"/>
      <c r="UZD667" s="91"/>
      <c r="UZE667" s="91"/>
      <c r="UZF667" s="91"/>
      <c r="UZG667" s="91"/>
      <c r="UZH667" s="91"/>
      <c r="UZI667" s="91"/>
      <c r="UZJ667" s="91"/>
      <c r="UZK667" s="91"/>
      <c r="UZL667" s="91"/>
      <c r="UZM667" s="91"/>
      <c r="UZN667" s="91"/>
      <c r="UZO667" s="91"/>
      <c r="UZP667" s="91"/>
      <c r="UZQ667" s="91"/>
      <c r="UZR667" s="91"/>
      <c r="UZS667" s="91"/>
      <c r="UZT667" s="91"/>
      <c r="UZU667" s="91"/>
      <c r="UZV667" s="91"/>
      <c r="UZW667" s="91"/>
      <c r="UZX667" s="91"/>
      <c r="UZY667" s="91"/>
      <c r="UZZ667" s="91"/>
      <c r="VAA667" s="91"/>
      <c r="VAB667" s="91"/>
      <c r="VAC667" s="91"/>
      <c r="VAD667" s="91"/>
      <c r="VAE667" s="91"/>
      <c r="VAF667" s="91"/>
      <c r="VAG667" s="91"/>
      <c r="VAH667" s="91"/>
      <c r="VAI667" s="91"/>
      <c r="VAJ667" s="91"/>
      <c r="VAK667" s="91"/>
      <c r="VAL667" s="91"/>
      <c r="VAM667" s="91"/>
      <c r="VAN667" s="91"/>
      <c r="VAO667" s="91"/>
      <c r="VAP667" s="91"/>
      <c r="VAQ667" s="91"/>
      <c r="VAR667" s="91"/>
      <c r="VAS667" s="91"/>
      <c r="VAT667" s="91"/>
      <c r="VAU667" s="91"/>
      <c r="VAV667" s="91"/>
      <c r="VAW667" s="91"/>
      <c r="VAX667" s="91"/>
      <c r="VAY667" s="91"/>
      <c r="VAZ667" s="91"/>
      <c r="VBA667" s="91"/>
      <c r="VBB667" s="91"/>
      <c r="VBC667" s="91"/>
      <c r="VBD667" s="91"/>
      <c r="VBE667" s="91"/>
      <c r="VBF667" s="91"/>
      <c r="VBG667" s="91"/>
      <c r="VBH667" s="91"/>
      <c r="VBI667" s="91"/>
      <c r="VBJ667" s="91"/>
      <c r="VBK667" s="91"/>
      <c r="VBL667" s="91"/>
      <c r="VBM667" s="91"/>
      <c r="VBN667" s="91"/>
      <c r="VBO667" s="91"/>
      <c r="VBP667" s="91"/>
      <c r="VBQ667" s="91"/>
      <c r="VBR667" s="91"/>
      <c r="VBS667" s="91"/>
      <c r="VBT667" s="91"/>
      <c r="VBU667" s="91"/>
      <c r="VBV667" s="91"/>
      <c r="VBW667" s="91"/>
      <c r="VBX667" s="91"/>
      <c r="VBY667" s="91"/>
      <c r="VBZ667" s="91"/>
      <c r="VCA667" s="91"/>
      <c r="VCB667" s="91"/>
      <c r="VCC667" s="91"/>
      <c r="VCD667" s="91"/>
      <c r="VCE667" s="91"/>
      <c r="VCF667" s="91"/>
      <c r="VCG667" s="91"/>
      <c r="VCH667" s="91"/>
      <c r="VCI667" s="91"/>
      <c r="VCJ667" s="91"/>
      <c r="VCK667" s="91"/>
      <c r="VCL667" s="91"/>
      <c r="VCM667" s="91"/>
      <c r="VCN667" s="91"/>
      <c r="VCO667" s="91"/>
      <c r="VCP667" s="91"/>
      <c r="VCQ667" s="91"/>
      <c r="VCR667" s="91"/>
      <c r="VCS667" s="91"/>
      <c r="VCT667" s="91"/>
      <c r="VCU667" s="91"/>
      <c r="VCV667" s="91"/>
      <c r="VCW667" s="91"/>
      <c r="VCX667" s="91"/>
      <c r="VCY667" s="91"/>
      <c r="VCZ667" s="91"/>
      <c r="VDA667" s="91"/>
      <c r="VDB667" s="91"/>
      <c r="VDC667" s="91"/>
      <c r="VDD667" s="91"/>
      <c r="VDE667" s="91"/>
      <c r="VDF667" s="91"/>
      <c r="VDG667" s="91"/>
      <c r="VDH667" s="91"/>
      <c r="VDI667" s="91"/>
      <c r="VDJ667" s="91"/>
      <c r="VDK667" s="91"/>
      <c r="VDL667" s="91"/>
      <c r="VDM667" s="91"/>
      <c r="VDN667" s="91"/>
      <c r="VDO667" s="91"/>
      <c r="VDP667" s="91"/>
      <c r="VDQ667" s="91"/>
      <c r="VDR667" s="91"/>
      <c r="VDS667" s="91"/>
      <c r="VDT667" s="91"/>
      <c r="VDU667" s="91"/>
      <c r="VDV667" s="91"/>
      <c r="VDW667" s="91"/>
      <c r="VDX667" s="91"/>
      <c r="VDY667" s="91"/>
      <c r="VDZ667" s="91"/>
      <c r="VEA667" s="91"/>
      <c r="VEB667" s="91"/>
      <c r="VEC667" s="91"/>
      <c r="VED667" s="91"/>
      <c r="VEE667" s="91"/>
      <c r="VEF667" s="91"/>
      <c r="VEG667" s="91"/>
      <c r="VEH667" s="91"/>
      <c r="VEI667" s="91"/>
      <c r="VEJ667" s="91"/>
      <c r="VEK667" s="91"/>
      <c r="VEL667" s="91"/>
      <c r="VEM667" s="91"/>
      <c r="VEN667" s="91"/>
      <c r="VEO667" s="91"/>
      <c r="VEP667" s="91"/>
      <c r="VEQ667" s="91"/>
      <c r="VER667" s="91"/>
      <c r="VES667" s="91"/>
      <c r="VET667" s="91"/>
      <c r="VEU667" s="91"/>
      <c r="VEV667" s="91"/>
      <c r="VEW667" s="91"/>
      <c r="VEX667" s="91"/>
      <c r="VEY667" s="91"/>
      <c r="VEZ667" s="91"/>
      <c r="VFA667" s="91"/>
      <c r="VFB667" s="91"/>
      <c r="VFC667" s="91"/>
      <c r="VFD667" s="91"/>
      <c r="VFE667" s="91"/>
      <c r="VFF667" s="91"/>
      <c r="VFG667" s="91"/>
      <c r="VFH667" s="91"/>
      <c r="VFI667" s="91"/>
      <c r="VFJ667" s="91"/>
      <c r="VFK667" s="91"/>
      <c r="VFL667" s="91"/>
      <c r="VFM667" s="91"/>
      <c r="VFN667" s="91"/>
      <c r="VFO667" s="91"/>
      <c r="VFP667" s="91"/>
      <c r="VFQ667" s="91"/>
      <c r="VFR667" s="91"/>
      <c r="VFS667" s="91"/>
      <c r="VFT667" s="91"/>
      <c r="VFU667" s="91"/>
      <c r="VFV667" s="91"/>
      <c r="VFW667" s="91"/>
      <c r="VFX667" s="91"/>
      <c r="VFY667" s="91"/>
      <c r="VFZ667" s="91"/>
      <c r="VGA667" s="91"/>
      <c r="VGB667" s="91"/>
      <c r="VGC667" s="91"/>
      <c r="VGD667" s="91"/>
      <c r="VGE667" s="91"/>
      <c r="VGF667" s="91"/>
      <c r="VGG667" s="91"/>
      <c r="VGH667" s="91"/>
      <c r="VGI667" s="91"/>
      <c r="VGJ667" s="91"/>
      <c r="VGK667" s="91"/>
      <c r="VGL667" s="91"/>
      <c r="VGM667" s="91"/>
      <c r="VGN667" s="91"/>
      <c r="VGO667" s="91"/>
      <c r="VGP667" s="91"/>
      <c r="VGQ667" s="91"/>
      <c r="VGR667" s="91"/>
      <c r="VGS667" s="91"/>
      <c r="VGT667" s="91"/>
      <c r="VGU667" s="91"/>
      <c r="VGV667" s="91"/>
      <c r="VGW667" s="91"/>
      <c r="VGX667" s="91"/>
      <c r="VGY667" s="91"/>
      <c r="VGZ667" s="91"/>
      <c r="VHA667" s="91"/>
      <c r="VHB667" s="91"/>
      <c r="VHC667" s="91"/>
      <c r="VHD667" s="91"/>
      <c r="VHE667" s="91"/>
      <c r="VHF667" s="91"/>
      <c r="VHG667" s="91"/>
      <c r="VHH667" s="91"/>
      <c r="VHI667" s="91"/>
      <c r="VHJ667" s="91"/>
      <c r="VHK667" s="91"/>
      <c r="VHL667" s="91"/>
      <c r="VHM667" s="91"/>
      <c r="VHN667" s="91"/>
      <c r="VHO667" s="91"/>
      <c r="VHP667" s="91"/>
      <c r="VHQ667" s="91"/>
      <c r="VHR667" s="91"/>
      <c r="VHS667" s="91"/>
      <c r="VHT667" s="91"/>
      <c r="VHU667" s="91"/>
      <c r="VHV667" s="91"/>
      <c r="VHW667" s="91"/>
      <c r="VHX667" s="91"/>
      <c r="VHY667" s="91"/>
      <c r="VHZ667" s="91"/>
      <c r="VIA667" s="91"/>
      <c r="VIB667" s="91"/>
      <c r="VIC667" s="91"/>
      <c r="VID667" s="91"/>
      <c r="VIE667" s="91"/>
      <c r="VIF667" s="91"/>
      <c r="VIG667" s="91"/>
      <c r="VIH667" s="91"/>
      <c r="VII667" s="91"/>
      <c r="VIJ667" s="91"/>
      <c r="VIK667" s="91"/>
      <c r="VIL667" s="91"/>
      <c r="VIM667" s="91"/>
      <c r="VIN667" s="91"/>
      <c r="VIO667" s="91"/>
      <c r="VIP667" s="91"/>
      <c r="VIQ667" s="91"/>
      <c r="VIR667" s="91"/>
      <c r="VIS667" s="91"/>
      <c r="VIT667" s="91"/>
      <c r="VIU667" s="91"/>
      <c r="VIV667" s="91"/>
      <c r="VIW667" s="91"/>
      <c r="VIX667" s="91"/>
      <c r="VIY667" s="91"/>
      <c r="VIZ667" s="91"/>
      <c r="VJA667" s="91"/>
      <c r="VJB667" s="91"/>
      <c r="VJC667" s="91"/>
      <c r="VJD667" s="91"/>
      <c r="VJE667" s="91"/>
      <c r="VJF667" s="91"/>
      <c r="VJG667" s="91"/>
      <c r="VJH667" s="91"/>
      <c r="VJI667" s="91"/>
      <c r="VJJ667" s="91"/>
      <c r="VJK667" s="91"/>
      <c r="VJL667" s="91"/>
      <c r="VJM667" s="91"/>
      <c r="VJN667" s="91"/>
      <c r="VJO667" s="91"/>
      <c r="VJP667" s="91"/>
      <c r="VJQ667" s="91"/>
      <c r="VJR667" s="91"/>
      <c r="VJS667" s="91"/>
      <c r="VJT667" s="91"/>
      <c r="VJU667" s="91"/>
      <c r="VJV667" s="91"/>
      <c r="VJW667" s="91"/>
      <c r="VJX667" s="91"/>
      <c r="VJY667" s="91"/>
      <c r="VJZ667" s="91"/>
      <c r="VKA667" s="91"/>
      <c r="VKB667" s="91"/>
      <c r="VKC667" s="91"/>
      <c r="VKD667" s="91"/>
      <c r="VKE667" s="91"/>
      <c r="VKF667" s="91"/>
      <c r="VKG667" s="91"/>
      <c r="VKH667" s="91"/>
      <c r="VKI667" s="91"/>
      <c r="VKJ667" s="91"/>
      <c r="VKK667" s="91"/>
      <c r="VKL667" s="91"/>
      <c r="VKM667" s="91"/>
      <c r="VKN667" s="91"/>
      <c r="VKO667" s="91"/>
      <c r="VKP667" s="91"/>
      <c r="VKQ667" s="91"/>
      <c r="VKR667" s="91"/>
      <c r="VKS667" s="91"/>
      <c r="VKT667" s="91"/>
      <c r="VKU667" s="91"/>
      <c r="VKV667" s="91"/>
      <c r="VKW667" s="91"/>
      <c r="VKX667" s="91"/>
      <c r="VKY667" s="91"/>
      <c r="VKZ667" s="91"/>
      <c r="VLA667" s="91"/>
      <c r="VLB667" s="91"/>
      <c r="VLC667" s="91"/>
      <c r="VLD667" s="91"/>
      <c r="VLE667" s="91"/>
      <c r="VLF667" s="91"/>
      <c r="VLG667" s="91"/>
      <c r="VLH667" s="91"/>
      <c r="VLI667" s="91"/>
      <c r="VLJ667" s="91"/>
      <c r="VLK667" s="91"/>
      <c r="VLL667" s="91"/>
      <c r="VLM667" s="91"/>
      <c r="VLN667" s="91"/>
      <c r="VLO667" s="91"/>
      <c r="VLP667" s="91"/>
      <c r="VLQ667" s="91"/>
      <c r="VLR667" s="91"/>
      <c r="VLS667" s="91"/>
      <c r="VLT667" s="91"/>
      <c r="VLU667" s="91"/>
      <c r="VLV667" s="91"/>
      <c r="VLW667" s="91"/>
      <c r="VLX667" s="91"/>
      <c r="VLY667" s="91"/>
      <c r="VLZ667" s="91"/>
      <c r="VMA667" s="91"/>
      <c r="VMB667" s="91"/>
      <c r="VMC667" s="91"/>
      <c r="VMD667" s="91"/>
      <c r="VME667" s="91"/>
      <c r="VMF667" s="91"/>
      <c r="VMG667" s="91"/>
      <c r="VMH667" s="91"/>
      <c r="VMI667" s="91"/>
      <c r="VMJ667" s="91"/>
      <c r="VMK667" s="91"/>
      <c r="VML667" s="91"/>
      <c r="VMM667" s="91"/>
      <c r="VMN667" s="91"/>
      <c r="VMO667" s="91"/>
      <c r="VMP667" s="91"/>
      <c r="VMQ667" s="91"/>
      <c r="VMR667" s="91"/>
      <c r="VMS667" s="91"/>
      <c r="VMT667" s="91"/>
      <c r="VMU667" s="91"/>
      <c r="VMV667" s="91"/>
      <c r="VMW667" s="91"/>
      <c r="VMX667" s="91"/>
      <c r="VMY667" s="91"/>
      <c r="VMZ667" s="91"/>
      <c r="VNA667" s="91"/>
      <c r="VNB667" s="91"/>
      <c r="VNC667" s="91"/>
      <c r="VND667" s="91"/>
      <c r="VNE667" s="91"/>
      <c r="VNF667" s="91"/>
      <c r="VNG667" s="91"/>
      <c r="VNH667" s="91"/>
      <c r="VNI667" s="91"/>
      <c r="VNJ667" s="91"/>
      <c r="VNK667" s="91"/>
      <c r="VNL667" s="91"/>
      <c r="VNM667" s="91"/>
      <c r="VNN667" s="91"/>
      <c r="VNO667" s="91"/>
      <c r="VNP667" s="91"/>
      <c r="VNQ667" s="91"/>
      <c r="VNR667" s="91"/>
      <c r="VNS667" s="91"/>
      <c r="VNT667" s="91"/>
      <c r="VNU667" s="91"/>
      <c r="VNV667" s="91"/>
      <c r="VNW667" s="91"/>
      <c r="VNX667" s="91"/>
      <c r="VNY667" s="91"/>
      <c r="VNZ667" s="91"/>
      <c r="VOA667" s="91"/>
      <c r="VOB667" s="91"/>
      <c r="VOC667" s="91"/>
      <c r="VOD667" s="91"/>
      <c r="VOE667" s="91"/>
      <c r="VOF667" s="91"/>
      <c r="VOG667" s="91"/>
      <c r="VOH667" s="91"/>
      <c r="VOI667" s="91"/>
      <c r="VOJ667" s="91"/>
      <c r="VOK667" s="91"/>
      <c r="VOL667" s="91"/>
      <c r="VOM667" s="91"/>
      <c r="VON667" s="91"/>
      <c r="VOO667" s="91"/>
      <c r="VOP667" s="91"/>
      <c r="VOQ667" s="91"/>
      <c r="VOR667" s="91"/>
      <c r="VOS667" s="91"/>
      <c r="VOT667" s="91"/>
      <c r="VOU667" s="91"/>
      <c r="VOV667" s="91"/>
      <c r="VOW667" s="91"/>
      <c r="VOX667" s="91"/>
      <c r="VOY667" s="91"/>
      <c r="VOZ667" s="91"/>
      <c r="VPA667" s="91"/>
      <c r="VPB667" s="91"/>
      <c r="VPC667" s="91"/>
      <c r="VPD667" s="91"/>
      <c r="VPE667" s="91"/>
      <c r="VPF667" s="91"/>
      <c r="VPG667" s="91"/>
      <c r="VPH667" s="91"/>
      <c r="VPI667" s="91"/>
      <c r="VPJ667" s="91"/>
      <c r="VPK667" s="91"/>
      <c r="VPL667" s="91"/>
      <c r="VPM667" s="91"/>
      <c r="VPN667" s="91"/>
      <c r="VPO667" s="91"/>
      <c r="VPP667" s="91"/>
      <c r="VPQ667" s="91"/>
      <c r="VPR667" s="91"/>
      <c r="VPS667" s="91"/>
      <c r="VPT667" s="91"/>
      <c r="VPU667" s="91"/>
      <c r="VPV667" s="91"/>
      <c r="VPW667" s="91"/>
      <c r="VPX667" s="91"/>
      <c r="VPY667" s="91"/>
      <c r="VPZ667" s="91"/>
      <c r="VQA667" s="91"/>
      <c r="VQB667" s="91"/>
      <c r="VQC667" s="91"/>
      <c r="VQD667" s="91"/>
      <c r="VQE667" s="91"/>
      <c r="VQF667" s="91"/>
      <c r="VQG667" s="91"/>
      <c r="VQH667" s="91"/>
      <c r="VQI667" s="91"/>
      <c r="VQJ667" s="91"/>
      <c r="VQK667" s="91"/>
      <c r="VQL667" s="91"/>
      <c r="VQM667" s="91"/>
      <c r="VQN667" s="91"/>
      <c r="VQO667" s="91"/>
      <c r="VQP667" s="91"/>
      <c r="VQQ667" s="91"/>
      <c r="VQR667" s="91"/>
      <c r="VQS667" s="91"/>
      <c r="VQT667" s="91"/>
      <c r="VQU667" s="91"/>
      <c r="VQV667" s="91"/>
      <c r="VQW667" s="91"/>
      <c r="VQX667" s="91"/>
      <c r="VQY667" s="91"/>
      <c r="VQZ667" s="91"/>
      <c r="VRA667" s="91"/>
      <c r="VRB667" s="91"/>
      <c r="VRC667" s="91"/>
      <c r="VRD667" s="91"/>
      <c r="VRE667" s="91"/>
      <c r="VRF667" s="91"/>
      <c r="VRG667" s="91"/>
      <c r="VRH667" s="91"/>
      <c r="VRI667" s="91"/>
      <c r="VRJ667" s="91"/>
      <c r="VRK667" s="91"/>
      <c r="VRL667" s="91"/>
      <c r="VRM667" s="91"/>
      <c r="VRN667" s="91"/>
      <c r="VRO667" s="91"/>
      <c r="VRP667" s="91"/>
      <c r="VRQ667" s="91"/>
      <c r="VRR667" s="91"/>
      <c r="VRS667" s="91"/>
      <c r="VRT667" s="91"/>
      <c r="VRU667" s="91"/>
      <c r="VRV667" s="91"/>
      <c r="VRW667" s="91"/>
      <c r="VRX667" s="91"/>
      <c r="VRY667" s="91"/>
      <c r="VRZ667" s="91"/>
      <c r="VSA667" s="91"/>
      <c r="VSB667" s="91"/>
      <c r="VSC667" s="91"/>
      <c r="VSD667" s="91"/>
      <c r="VSE667" s="91"/>
      <c r="VSF667" s="91"/>
      <c r="VSG667" s="91"/>
      <c r="VSH667" s="91"/>
      <c r="VSI667" s="91"/>
      <c r="VSJ667" s="91"/>
      <c r="VSK667" s="91"/>
      <c r="VSL667" s="91"/>
      <c r="VSM667" s="91"/>
      <c r="VSN667" s="91"/>
      <c r="VSO667" s="91"/>
      <c r="VSP667" s="91"/>
      <c r="VSQ667" s="91"/>
      <c r="VSR667" s="91"/>
      <c r="VSS667" s="91"/>
      <c r="VST667" s="91"/>
      <c r="VSU667" s="91"/>
      <c r="VSV667" s="91"/>
      <c r="VSW667" s="91"/>
      <c r="VSX667" s="91"/>
      <c r="VSY667" s="91"/>
      <c r="VSZ667" s="91"/>
      <c r="VTA667" s="91"/>
      <c r="VTB667" s="91"/>
      <c r="VTC667" s="91"/>
      <c r="VTD667" s="91"/>
      <c r="VTE667" s="91"/>
      <c r="VTF667" s="91"/>
      <c r="VTG667" s="91"/>
      <c r="VTH667" s="91"/>
      <c r="VTI667" s="91"/>
      <c r="VTJ667" s="91"/>
      <c r="VTK667" s="91"/>
      <c r="VTL667" s="91"/>
      <c r="VTM667" s="91"/>
      <c r="VTN667" s="91"/>
      <c r="VTO667" s="91"/>
      <c r="VTP667" s="91"/>
      <c r="VTQ667" s="91"/>
      <c r="VTR667" s="91"/>
      <c r="VTS667" s="91"/>
      <c r="VTT667" s="91"/>
      <c r="VTU667" s="91"/>
      <c r="VTV667" s="91"/>
      <c r="VTW667" s="91"/>
      <c r="VTX667" s="91"/>
      <c r="VTY667" s="91"/>
      <c r="VTZ667" s="91"/>
      <c r="VUA667" s="91"/>
      <c r="VUB667" s="91"/>
      <c r="VUC667" s="91"/>
      <c r="VUD667" s="91"/>
      <c r="VUE667" s="91"/>
      <c r="VUF667" s="91"/>
      <c r="VUG667" s="91"/>
      <c r="VUH667" s="91"/>
      <c r="VUI667" s="91"/>
      <c r="VUJ667" s="91"/>
      <c r="VUK667" s="91"/>
      <c r="VUL667" s="91"/>
      <c r="VUM667" s="91"/>
      <c r="VUN667" s="91"/>
      <c r="VUO667" s="91"/>
      <c r="VUP667" s="91"/>
      <c r="VUQ667" s="91"/>
      <c r="VUR667" s="91"/>
      <c r="VUS667" s="91"/>
      <c r="VUT667" s="91"/>
      <c r="VUU667" s="91"/>
      <c r="VUV667" s="91"/>
      <c r="VUW667" s="91"/>
      <c r="VUX667" s="91"/>
      <c r="VUY667" s="91"/>
      <c r="VUZ667" s="91"/>
      <c r="VVA667" s="91"/>
      <c r="VVB667" s="91"/>
      <c r="VVC667" s="91"/>
      <c r="VVD667" s="91"/>
      <c r="VVE667" s="91"/>
      <c r="VVF667" s="91"/>
      <c r="VVG667" s="91"/>
      <c r="VVH667" s="91"/>
      <c r="VVI667" s="91"/>
      <c r="VVJ667" s="91"/>
      <c r="VVK667" s="91"/>
      <c r="VVL667" s="91"/>
      <c r="VVM667" s="91"/>
      <c r="VVN667" s="91"/>
      <c r="VVO667" s="91"/>
      <c r="VVP667" s="91"/>
      <c r="VVQ667" s="91"/>
      <c r="VVR667" s="91"/>
      <c r="VVS667" s="91"/>
      <c r="VVT667" s="91"/>
      <c r="VVU667" s="91"/>
      <c r="VVV667" s="91"/>
      <c r="VVW667" s="91"/>
      <c r="VVX667" s="91"/>
      <c r="VVY667" s="91"/>
      <c r="VVZ667" s="91"/>
      <c r="VWA667" s="91"/>
      <c r="VWB667" s="91"/>
      <c r="VWC667" s="91"/>
      <c r="VWD667" s="91"/>
      <c r="VWE667" s="91"/>
      <c r="VWF667" s="91"/>
      <c r="VWG667" s="91"/>
      <c r="VWH667" s="91"/>
      <c r="VWI667" s="91"/>
      <c r="VWJ667" s="91"/>
      <c r="VWK667" s="91"/>
      <c r="VWL667" s="91"/>
      <c r="VWM667" s="91"/>
      <c r="VWN667" s="91"/>
      <c r="VWO667" s="91"/>
      <c r="VWP667" s="91"/>
      <c r="VWQ667" s="91"/>
      <c r="VWR667" s="91"/>
      <c r="VWS667" s="91"/>
      <c r="VWT667" s="91"/>
      <c r="VWU667" s="91"/>
      <c r="VWV667" s="91"/>
      <c r="VWW667" s="91"/>
      <c r="VWX667" s="91"/>
      <c r="VWY667" s="91"/>
      <c r="VWZ667" s="91"/>
      <c r="VXA667" s="91"/>
      <c r="VXB667" s="91"/>
      <c r="VXC667" s="91"/>
      <c r="VXD667" s="91"/>
      <c r="VXE667" s="91"/>
      <c r="VXF667" s="91"/>
      <c r="VXG667" s="91"/>
      <c r="VXH667" s="91"/>
      <c r="VXI667" s="91"/>
      <c r="VXJ667" s="91"/>
      <c r="VXK667" s="91"/>
      <c r="VXL667" s="91"/>
      <c r="VXM667" s="91"/>
      <c r="VXN667" s="91"/>
      <c r="VXO667" s="91"/>
      <c r="VXP667" s="91"/>
      <c r="VXQ667" s="91"/>
      <c r="VXR667" s="91"/>
      <c r="VXS667" s="91"/>
      <c r="VXT667" s="91"/>
      <c r="VXU667" s="91"/>
      <c r="VXV667" s="91"/>
      <c r="VXW667" s="91"/>
      <c r="VXX667" s="91"/>
      <c r="VXY667" s="91"/>
      <c r="VXZ667" s="91"/>
      <c r="VYA667" s="91"/>
      <c r="VYB667" s="91"/>
      <c r="VYC667" s="91"/>
      <c r="VYD667" s="91"/>
      <c r="VYE667" s="91"/>
      <c r="VYF667" s="91"/>
      <c r="VYG667" s="91"/>
      <c r="VYH667" s="91"/>
      <c r="VYI667" s="91"/>
      <c r="VYJ667" s="91"/>
      <c r="VYK667" s="91"/>
      <c r="VYL667" s="91"/>
      <c r="VYM667" s="91"/>
      <c r="VYN667" s="91"/>
      <c r="VYO667" s="91"/>
      <c r="VYP667" s="91"/>
      <c r="VYQ667" s="91"/>
      <c r="VYR667" s="91"/>
      <c r="VYS667" s="91"/>
      <c r="VYT667" s="91"/>
      <c r="VYU667" s="91"/>
      <c r="VYV667" s="91"/>
      <c r="VYW667" s="91"/>
      <c r="VYX667" s="91"/>
      <c r="VYY667" s="91"/>
      <c r="VYZ667" s="91"/>
      <c r="VZA667" s="91"/>
      <c r="VZB667" s="91"/>
      <c r="VZC667" s="91"/>
      <c r="VZD667" s="91"/>
      <c r="VZE667" s="91"/>
      <c r="VZF667" s="91"/>
      <c r="VZG667" s="91"/>
      <c r="VZH667" s="91"/>
      <c r="VZI667" s="91"/>
      <c r="VZJ667" s="91"/>
      <c r="VZK667" s="91"/>
      <c r="VZL667" s="91"/>
      <c r="VZM667" s="91"/>
      <c r="VZN667" s="91"/>
      <c r="VZO667" s="91"/>
      <c r="VZP667" s="91"/>
      <c r="VZQ667" s="91"/>
      <c r="VZR667" s="91"/>
      <c r="VZS667" s="91"/>
      <c r="VZT667" s="91"/>
      <c r="VZU667" s="91"/>
      <c r="VZV667" s="91"/>
      <c r="VZW667" s="91"/>
      <c r="VZX667" s="91"/>
      <c r="VZY667" s="91"/>
      <c r="VZZ667" s="91"/>
      <c r="WAA667" s="91"/>
      <c r="WAB667" s="91"/>
      <c r="WAC667" s="91"/>
      <c r="WAD667" s="91"/>
      <c r="WAE667" s="91"/>
      <c r="WAF667" s="91"/>
      <c r="WAG667" s="91"/>
      <c r="WAH667" s="91"/>
      <c r="WAI667" s="91"/>
      <c r="WAJ667" s="91"/>
      <c r="WAK667" s="91"/>
      <c r="WAL667" s="91"/>
      <c r="WAM667" s="91"/>
      <c r="WAN667" s="91"/>
      <c r="WAO667" s="91"/>
      <c r="WAP667" s="91"/>
      <c r="WAQ667" s="91"/>
      <c r="WAR667" s="91"/>
      <c r="WAS667" s="91"/>
      <c r="WAT667" s="91"/>
      <c r="WAU667" s="91"/>
      <c r="WAV667" s="91"/>
      <c r="WAW667" s="91"/>
      <c r="WAX667" s="91"/>
      <c r="WAY667" s="91"/>
      <c r="WAZ667" s="91"/>
      <c r="WBA667" s="91"/>
      <c r="WBB667" s="91"/>
      <c r="WBC667" s="91"/>
      <c r="WBD667" s="91"/>
      <c r="WBE667" s="91"/>
      <c r="WBF667" s="91"/>
      <c r="WBG667" s="91"/>
      <c r="WBH667" s="91"/>
      <c r="WBI667" s="91"/>
      <c r="WBJ667" s="91"/>
      <c r="WBK667" s="91"/>
      <c r="WBL667" s="91"/>
      <c r="WBM667" s="91"/>
      <c r="WBN667" s="91"/>
      <c r="WBO667" s="91"/>
      <c r="WBP667" s="91"/>
      <c r="WBQ667" s="91"/>
      <c r="WBR667" s="91"/>
      <c r="WBS667" s="91"/>
      <c r="WBT667" s="91"/>
      <c r="WBU667" s="91"/>
      <c r="WBV667" s="91"/>
      <c r="WBW667" s="91"/>
      <c r="WBX667" s="91"/>
      <c r="WBY667" s="91"/>
      <c r="WBZ667" s="91"/>
      <c r="WCA667" s="91"/>
      <c r="WCB667" s="91"/>
      <c r="WCC667" s="91"/>
      <c r="WCD667" s="91"/>
      <c r="WCE667" s="91"/>
      <c r="WCF667" s="91"/>
      <c r="WCG667" s="91"/>
      <c r="WCH667" s="91"/>
      <c r="WCI667" s="91"/>
      <c r="WCJ667" s="91"/>
      <c r="WCK667" s="91"/>
      <c r="WCL667" s="91"/>
      <c r="WCM667" s="91"/>
      <c r="WCN667" s="91"/>
      <c r="WCO667" s="91"/>
      <c r="WCP667" s="91"/>
      <c r="WCQ667" s="91"/>
      <c r="WCR667" s="91"/>
      <c r="WCS667" s="91"/>
      <c r="WCT667" s="91"/>
      <c r="WCU667" s="91"/>
      <c r="WCV667" s="91"/>
      <c r="WCW667" s="91"/>
      <c r="WCX667" s="91"/>
      <c r="WCY667" s="91"/>
      <c r="WCZ667" s="91"/>
      <c r="WDA667" s="91"/>
      <c r="WDB667" s="91"/>
      <c r="WDC667" s="91"/>
      <c r="WDD667" s="91"/>
      <c r="WDE667" s="91"/>
      <c r="WDF667" s="91"/>
      <c r="WDG667" s="91"/>
      <c r="WDH667" s="91"/>
      <c r="WDI667" s="91"/>
      <c r="WDJ667" s="91"/>
      <c r="WDK667" s="91"/>
      <c r="WDL667" s="91"/>
      <c r="WDM667" s="91"/>
      <c r="WDN667" s="91"/>
      <c r="WDO667" s="91"/>
      <c r="WDP667" s="91"/>
      <c r="WDQ667" s="91"/>
      <c r="WDR667" s="91"/>
      <c r="WDS667" s="91"/>
      <c r="WDT667" s="91"/>
      <c r="WDU667" s="91"/>
      <c r="WDV667" s="91"/>
      <c r="WDW667" s="91"/>
      <c r="WDX667" s="91"/>
      <c r="WDY667" s="91"/>
      <c r="WDZ667" s="91"/>
      <c r="WEA667" s="91"/>
      <c r="WEB667" s="91"/>
      <c r="WEC667" s="91"/>
      <c r="WED667" s="91"/>
      <c r="WEE667" s="91"/>
      <c r="WEF667" s="91"/>
      <c r="WEG667" s="91"/>
      <c r="WEH667" s="91"/>
      <c r="WEI667" s="91"/>
      <c r="WEJ667" s="91"/>
      <c r="WEK667" s="91"/>
      <c r="WEL667" s="91"/>
      <c r="WEM667" s="91"/>
      <c r="WEN667" s="91"/>
      <c r="WEO667" s="91"/>
      <c r="WEP667" s="91"/>
      <c r="WEQ667" s="91"/>
      <c r="WER667" s="91"/>
      <c r="WES667" s="91"/>
      <c r="WET667" s="91"/>
      <c r="WEU667" s="91"/>
      <c r="WEV667" s="91"/>
      <c r="WEW667" s="91"/>
      <c r="WEX667" s="91"/>
      <c r="WEY667" s="91"/>
      <c r="WEZ667" s="91"/>
      <c r="WFA667" s="91"/>
      <c r="WFB667" s="91"/>
      <c r="WFC667" s="91"/>
      <c r="WFD667" s="91"/>
      <c r="WFE667" s="91"/>
      <c r="WFF667" s="91"/>
      <c r="WFG667" s="91"/>
      <c r="WFH667" s="91"/>
      <c r="WFI667" s="91"/>
      <c r="WFJ667" s="91"/>
      <c r="WFK667" s="91"/>
      <c r="WFL667" s="91"/>
      <c r="WFM667" s="91"/>
      <c r="WFN667" s="91"/>
      <c r="WFO667" s="91"/>
      <c r="WFP667" s="91"/>
      <c r="WFQ667" s="91"/>
      <c r="WFR667" s="91"/>
      <c r="WFS667" s="91"/>
      <c r="WFT667" s="91"/>
      <c r="WFU667" s="91"/>
      <c r="WFV667" s="91"/>
      <c r="WFW667" s="91"/>
      <c r="WFX667" s="91"/>
      <c r="WFY667" s="91"/>
      <c r="WFZ667" s="91"/>
      <c r="WGA667" s="91"/>
      <c r="WGB667" s="91"/>
      <c r="WGC667" s="91"/>
      <c r="WGD667" s="91"/>
      <c r="WGE667" s="91"/>
      <c r="WGF667" s="91"/>
      <c r="WGG667" s="91"/>
      <c r="WGH667" s="91"/>
      <c r="WGI667" s="91"/>
      <c r="WGJ667" s="91"/>
      <c r="WGK667" s="91"/>
      <c r="WGL667" s="91"/>
      <c r="WGM667" s="91"/>
      <c r="WGN667" s="91"/>
      <c r="WGO667" s="91"/>
      <c r="WGP667" s="91"/>
      <c r="WGQ667" s="91"/>
      <c r="WGR667" s="91"/>
      <c r="WGS667" s="91"/>
      <c r="WGT667" s="91"/>
      <c r="WGU667" s="91"/>
      <c r="WGV667" s="91"/>
      <c r="WGW667" s="91"/>
      <c r="WGX667" s="91"/>
      <c r="WGY667" s="91"/>
      <c r="WGZ667" s="91"/>
      <c r="WHA667" s="91"/>
      <c r="WHB667" s="91"/>
      <c r="WHC667" s="91"/>
      <c r="WHD667" s="91"/>
      <c r="WHE667" s="91"/>
      <c r="WHF667" s="91"/>
      <c r="WHG667" s="91"/>
      <c r="WHH667" s="91"/>
      <c r="WHI667" s="91"/>
      <c r="WHJ667" s="91"/>
      <c r="WHK667" s="91"/>
      <c r="WHL667" s="91"/>
      <c r="WHM667" s="91"/>
      <c r="WHN667" s="91"/>
      <c r="WHO667" s="91"/>
      <c r="WHP667" s="91"/>
      <c r="WHQ667" s="91"/>
      <c r="WHR667" s="91"/>
      <c r="WHS667" s="91"/>
      <c r="WHT667" s="91"/>
      <c r="WHU667" s="91"/>
      <c r="WHV667" s="91"/>
      <c r="WHW667" s="91"/>
      <c r="WHX667" s="91"/>
      <c r="WHY667" s="91"/>
      <c r="WHZ667" s="91"/>
      <c r="WIA667" s="91"/>
      <c r="WIB667" s="91"/>
      <c r="WIC667" s="91"/>
      <c r="WID667" s="91"/>
      <c r="WIE667" s="91"/>
      <c r="WIF667" s="91"/>
      <c r="WIG667" s="91"/>
      <c r="WIH667" s="91"/>
      <c r="WII667" s="91"/>
      <c r="WIJ667" s="91"/>
      <c r="WIK667" s="91"/>
      <c r="WIL667" s="91"/>
      <c r="WIM667" s="91"/>
      <c r="WIN667" s="91"/>
      <c r="WIO667" s="91"/>
      <c r="WIP667" s="91"/>
      <c r="WIQ667" s="91"/>
      <c r="WIR667" s="91"/>
      <c r="WIS667" s="91"/>
      <c r="WIT667" s="91"/>
      <c r="WIU667" s="91"/>
      <c r="WIV667" s="91"/>
      <c r="WIW667" s="91"/>
      <c r="WIX667" s="91"/>
      <c r="WIY667" s="91"/>
      <c r="WIZ667" s="91"/>
      <c r="WJA667" s="91"/>
      <c r="WJB667" s="91"/>
      <c r="WJC667" s="91"/>
      <c r="WJD667" s="91"/>
      <c r="WJE667" s="91"/>
      <c r="WJF667" s="91"/>
      <c r="WJG667" s="91"/>
      <c r="WJH667" s="91"/>
      <c r="WJI667" s="91"/>
      <c r="WJJ667" s="91"/>
      <c r="WJK667" s="91"/>
      <c r="WJL667" s="91"/>
      <c r="WJM667" s="91"/>
      <c r="WJN667" s="91"/>
      <c r="WJO667" s="91"/>
      <c r="WJP667" s="91"/>
      <c r="WJQ667" s="91"/>
      <c r="WJR667" s="91"/>
      <c r="WJS667" s="91"/>
      <c r="WJT667" s="91"/>
      <c r="WJU667" s="91"/>
      <c r="WJV667" s="91"/>
      <c r="WJW667" s="91"/>
      <c r="WJX667" s="91"/>
      <c r="WJY667" s="91"/>
      <c r="WJZ667" s="91"/>
      <c r="WKA667" s="91"/>
      <c r="WKB667" s="91"/>
      <c r="WKC667" s="91"/>
      <c r="WKD667" s="91"/>
      <c r="WKE667" s="91"/>
      <c r="WKF667" s="91"/>
      <c r="WKG667" s="91"/>
      <c r="WKH667" s="91"/>
      <c r="WKI667" s="91"/>
      <c r="WKJ667" s="91"/>
      <c r="WKK667" s="91"/>
      <c r="WKL667" s="91"/>
      <c r="WKM667" s="91"/>
      <c r="WKN667" s="91"/>
      <c r="WKO667" s="91"/>
      <c r="WKP667" s="91"/>
      <c r="WKQ667" s="91"/>
      <c r="WKR667" s="91"/>
      <c r="WKS667" s="91"/>
      <c r="WKT667" s="91"/>
      <c r="WKU667" s="91"/>
      <c r="WKV667" s="91"/>
      <c r="WKW667" s="91"/>
      <c r="WKX667" s="91"/>
      <c r="WKY667" s="91"/>
      <c r="WKZ667" s="91"/>
      <c r="WLA667" s="91"/>
      <c r="WLB667" s="91"/>
      <c r="WLC667" s="91"/>
      <c r="WLD667" s="91"/>
      <c r="WLE667" s="91"/>
      <c r="WLF667" s="91"/>
      <c r="WLG667" s="91"/>
      <c r="WLH667" s="91"/>
      <c r="WLI667" s="91"/>
      <c r="WLJ667" s="91"/>
      <c r="WLK667" s="91"/>
      <c r="WLL667" s="91"/>
      <c r="WLM667" s="91"/>
      <c r="WLN667" s="91"/>
      <c r="WLO667" s="91"/>
      <c r="WLP667" s="91"/>
      <c r="WLQ667" s="91"/>
      <c r="WLR667" s="91"/>
      <c r="WLS667" s="91"/>
      <c r="WLT667" s="91"/>
      <c r="WLU667" s="91"/>
      <c r="WLV667" s="91"/>
      <c r="WLW667" s="91"/>
      <c r="WLX667" s="91"/>
      <c r="WLY667" s="91"/>
      <c r="WLZ667" s="91"/>
      <c r="WMA667" s="91"/>
      <c r="WMB667" s="91"/>
      <c r="WMC667" s="91"/>
      <c r="WMD667" s="91"/>
      <c r="WME667" s="91"/>
      <c r="WMF667" s="91"/>
      <c r="WMG667" s="91"/>
      <c r="WMH667" s="91"/>
      <c r="WMI667" s="91"/>
      <c r="WMJ667" s="91"/>
      <c r="WMK667" s="91"/>
      <c r="WML667" s="91"/>
      <c r="WMM667" s="91"/>
      <c r="WMN667" s="91"/>
      <c r="WMO667" s="91"/>
      <c r="WMP667" s="91"/>
      <c r="WMQ667" s="91"/>
      <c r="WMR667" s="91"/>
      <c r="WMS667" s="91"/>
      <c r="WMT667" s="91"/>
      <c r="WMU667" s="91"/>
      <c r="WMV667" s="91"/>
      <c r="WMW667" s="91"/>
      <c r="WMX667" s="91"/>
      <c r="WMY667" s="91"/>
      <c r="WMZ667" s="91"/>
      <c r="WNA667" s="91"/>
      <c r="WNB667" s="91"/>
      <c r="WNC667" s="91"/>
      <c r="WND667" s="91"/>
      <c r="WNE667" s="91"/>
      <c r="WNF667" s="91"/>
      <c r="WNG667" s="91"/>
      <c r="WNH667" s="91"/>
      <c r="WNI667" s="91"/>
      <c r="WNJ667" s="91"/>
      <c r="WNK667" s="91"/>
      <c r="WNL667" s="91"/>
      <c r="WNM667" s="91"/>
      <c r="WNN667" s="91"/>
      <c r="WNO667" s="91"/>
      <c r="WNP667" s="91"/>
      <c r="WNQ667" s="91"/>
      <c r="WNR667" s="91"/>
      <c r="WNS667" s="91"/>
      <c r="WNT667" s="91"/>
      <c r="WNU667" s="91"/>
      <c r="WNV667" s="91"/>
      <c r="WNW667" s="91"/>
      <c r="WNX667" s="91"/>
      <c r="WNY667" s="91"/>
      <c r="WNZ667" s="91"/>
      <c r="WOA667" s="91"/>
      <c r="WOB667" s="91"/>
      <c r="WOC667" s="91"/>
      <c r="WOD667" s="91"/>
      <c r="WOE667" s="91"/>
      <c r="WOF667" s="91"/>
      <c r="WOG667" s="91"/>
      <c r="WOH667" s="91"/>
      <c r="WOI667" s="91"/>
      <c r="WOJ667" s="91"/>
      <c r="WOK667" s="91"/>
      <c r="WOL667" s="91"/>
      <c r="WOM667" s="91"/>
      <c r="WON667" s="91"/>
      <c r="WOO667" s="91"/>
      <c r="WOP667" s="91"/>
      <c r="WOQ667" s="91"/>
      <c r="WOR667" s="91"/>
      <c r="WOS667" s="91"/>
      <c r="WOT667" s="91"/>
      <c r="WOU667" s="91"/>
      <c r="WOV667" s="91"/>
      <c r="WOW667" s="91"/>
      <c r="WOX667" s="91"/>
      <c r="WOY667" s="91"/>
      <c r="WOZ667" s="91"/>
      <c r="WPA667" s="91"/>
      <c r="WPB667" s="91"/>
      <c r="WPC667" s="91"/>
      <c r="WPD667" s="91"/>
      <c r="WPE667" s="91"/>
      <c r="WPF667" s="91"/>
      <c r="WPG667" s="91"/>
      <c r="WPH667" s="91"/>
      <c r="WPI667" s="91"/>
      <c r="WPJ667" s="91"/>
      <c r="WPK667" s="91"/>
      <c r="WPL667" s="91"/>
      <c r="WPM667" s="91"/>
      <c r="WPN667" s="91"/>
      <c r="WPO667" s="91"/>
      <c r="WPP667" s="91"/>
      <c r="WPQ667" s="91"/>
      <c r="WPR667" s="91"/>
      <c r="WPS667" s="91"/>
      <c r="WPT667" s="91"/>
      <c r="WPU667" s="91"/>
      <c r="WPV667" s="91"/>
      <c r="WPW667" s="91"/>
      <c r="WPX667" s="91"/>
      <c r="WPY667" s="91"/>
      <c r="WPZ667" s="91"/>
      <c r="WQA667" s="91"/>
      <c r="WQB667" s="91"/>
      <c r="WQC667" s="91"/>
      <c r="WQD667" s="91"/>
      <c r="WQE667" s="91"/>
      <c r="WQF667" s="91"/>
      <c r="WQG667" s="91"/>
      <c r="WQH667" s="91"/>
      <c r="WQI667" s="91"/>
      <c r="WQJ667" s="91"/>
      <c r="WQK667" s="91"/>
      <c r="WQL667" s="91"/>
      <c r="WQM667" s="91"/>
      <c r="WQN667" s="91"/>
      <c r="WQO667" s="91"/>
      <c r="WQP667" s="91"/>
      <c r="WQQ667" s="91"/>
      <c r="WQR667" s="91"/>
      <c r="WQS667" s="91"/>
      <c r="WQT667" s="91"/>
      <c r="WQU667" s="91"/>
      <c r="WQV667" s="91"/>
      <c r="WQW667" s="91"/>
      <c r="WQX667" s="91"/>
      <c r="WQY667" s="91"/>
      <c r="WQZ667" s="91"/>
      <c r="WRA667" s="91"/>
      <c r="WRB667" s="91"/>
      <c r="WRC667" s="91"/>
      <c r="WRD667" s="91"/>
      <c r="WRE667" s="91"/>
      <c r="WRF667" s="91"/>
      <c r="WRG667" s="91"/>
      <c r="WRH667" s="91"/>
      <c r="WRI667" s="91"/>
      <c r="WRJ667" s="91"/>
      <c r="WRK667" s="91"/>
      <c r="WRL667" s="91"/>
      <c r="WRM667" s="91"/>
      <c r="WRN667" s="91"/>
      <c r="WRO667" s="91"/>
      <c r="WRP667" s="91"/>
      <c r="WRQ667" s="91"/>
      <c r="WRR667" s="91"/>
      <c r="WRS667" s="91"/>
      <c r="WRT667" s="91"/>
      <c r="WRU667" s="91"/>
      <c r="WRV667" s="91"/>
      <c r="WRW667" s="91"/>
      <c r="WRX667" s="91"/>
      <c r="WRY667" s="91"/>
      <c r="WRZ667" s="91"/>
      <c r="WSA667" s="91"/>
      <c r="WSB667" s="91"/>
      <c r="WSC667" s="91"/>
      <c r="WSD667" s="91"/>
      <c r="WSE667" s="91"/>
      <c r="WSF667" s="91"/>
      <c r="WSG667" s="91"/>
      <c r="WSH667" s="91"/>
      <c r="WSI667" s="91"/>
      <c r="WSJ667" s="91"/>
      <c r="WSK667" s="91"/>
      <c r="WSL667" s="91"/>
      <c r="WSM667" s="91"/>
      <c r="WSN667" s="91"/>
      <c r="WSO667" s="91"/>
      <c r="WSP667" s="91"/>
      <c r="WSQ667" s="91"/>
      <c r="WSR667" s="91"/>
      <c r="WSS667" s="91"/>
      <c r="WST667" s="91"/>
      <c r="WSU667" s="91"/>
      <c r="WSV667" s="91"/>
      <c r="WSW667" s="91"/>
      <c r="WSX667" s="91"/>
      <c r="WSY667" s="91"/>
      <c r="WSZ667" s="91"/>
      <c r="WTA667" s="91"/>
      <c r="WTB667" s="91"/>
      <c r="WTC667" s="91"/>
      <c r="WTD667" s="91"/>
      <c r="WTE667" s="91"/>
      <c r="WTF667" s="91"/>
      <c r="WTG667" s="91"/>
      <c r="WTH667" s="91"/>
      <c r="WTI667" s="91"/>
      <c r="WTJ667" s="91"/>
      <c r="WTK667" s="91"/>
      <c r="WTL667" s="91"/>
      <c r="WTM667" s="91"/>
      <c r="WTN667" s="91"/>
      <c r="WTO667" s="91"/>
      <c r="WTP667" s="91"/>
      <c r="WTQ667" s="91"/>
      <c r="WTR667" s="91"/>
      <c r="WTS667" s="91"/>
      <c r="WTT667" s="91"/>
      <c r="WTU667" s="91"/>
      <c r="WTV667" s="91"/>
      <c r="WTW667" s="91"/>
      <c r="WTX667" s="91"/>
      <c r="WTY667" s="91"/>
      <c r="WTZ667" s="91"/>
      <c r="WUA667" s="91"/>
      <c r="WUB667" s="91"/>
      <c r="WUC667" s="91"/>
      <c r="WUD667" s="91"/>
      <c r="WUE667" s="91"/>
      <c r="WUF667" s="91"/>
      <c r="WUG667" s="91"/>
      <c r="WUH667" s="91"/>
      <c r="WUI667" s="91"/>
      <c r="WUJ667" s="91"/>
      <c r="WUK667" s="91"/>
      <c r="WUL667" s="91"/>
      <c r="WUM667" s="91"/>
      <c r="WUN667" s="91"/>
      <c r="WUO667" s="91"/>
      <c r="WUP667" s="91"/>
      <c r="WUQ667" s="91"/>
      <c r="WUR667" s="91"/>
      <c r="WUS667" s="91"/>
      <c r="WUT667" s="91"/>
      <c r="WUU667" s="91"/>
      <c r="WUV667" s="91"/>
      <c r="WUW667" s="91"/>
      <c r="WUX667" s="91"/>
      <c r="WUY667" s="91"/>
      <c r="WUZ667" s="91"/>
      <c r="WVA667" s="91"/>
      <c r="WVB667" s="91"/>
      <c r="WVC667" s="91"/>
      <c r="WVD667" s="91"/>
      <c r="WVE667" s="91"/>
      <c r="WVF667" s="91"/>
      <c r="WVG667" s="91"/>
      <c r="WVH667" s="91"/>
      <c r="WVI667" s="91"/>
      <c r="WVJ667" s="91"/>
      <c r="WVK667" s="91"/>
      <c r="WVL667" s="91"/>
      <c r="WVM667" s="91"/>
      <c r="WVN667" s="91"/>
      <c r="WVO667" s="91"/>
      <c r="WVP667" s="91"/>
      <c r="WVQ667" s="91"/>
      <c r="WVR667" s="91"/>
      <c r="WVS667" s="91"/>
      <c r="WVT667" s="91"/>
      <c r="WVU667" s="91"/>
      <c r="WVV667" s="91"/>
      <c r="WVW667" s="91"/>
      <c r="WVX667" s="91"/>
      <c r="WVY667" s="91"/>
      <c r="WVZ667" s="91"/>
      <c r="WWA667" s="91"/>
      <c r="WWB667" s="91"/>
      <c r="WWC667" s="91"/>
      <c r="WWD667" s="91"/>
      <c r="WWE667" s="91"/>
      <c r="WWF667" s="91"/>
      <c r="WWG667" s="91"/>
      <c r="WWH667" s="91"/>
      <c r="WWI667" s="91"/>
      <c r="WWJ667" s="91"/>
      <c r="WWK667" s="91"/>
      <c r="WWL667" s="91"/>
      <c r="WWM667" s="91"/>
      <c r="WWN667" s="91"/>
      <c r="WWO667" s="91"/>
      <c r="WWP667" s="91"/>
      <c r="WWQ667" s="91"/>
      <c r="WWR667" s="91"/>
      <c r="WWS667" s="91"/>
      <c r="WWT667" s="91"/>
      <c r="WWU667" s="91"/>
      <c r="WWV667" s="91"/>
      <c r="WWW667" s="91"/>
      <c r="WWX667" s="91"/>
      <c r="WWY667" s="91"/>
      <c r="WWZ667" s="91"/>
      <c r="WXA667" s="91"/>
      <c r="WXB667" s="91"/>
      <c r="WXC667" s="91"/>
      <c r="WXD667" s="91"/>
      <c r="WXE667" s="91"/>
      <c r="WXF667" s="91"/>
      <c r="WXG667" s="91"/>
      <c r="WXH667" s="91"/>
      <c r="WXI667" s="91"/>
      <c r="WXJ667" s="91"/>
      <c r="WXK667" s="91"/>
      <c r="WXL667" s="91"/>
      <c r="WXM667" s="91"/>
      <c r="WXN667" s="91"/>
      <c r="WXO667" s="91"/>
      <c r="WXP667" s="91"/>
      <c r="WXQ667" s="91"/>
      <c r="WXR667" s="91"/>
      <c r="WXS667" s="91"/>
      <c r="WXT667" s="91"/>
      <c r="WXU667" s="91"/>
      <c r="WXV667" s="91"/>
      <c r="WXW667" s="91"/>
      <c r="WXX667" s="91"/>
      <c r="WXY667" s="91"/>
      <c r="WXZ667" s="91"/>
      <c r="WYA667" s="91"/>
      <c r="WYB667" s="91"/>
      <c r="WYC667" s="91"/>
      <c r="WYD667" s="91"/>
      <c r="WYE667" s="91"/>
      <c r="WYF667" s="91"/>
      <c r="WYG667" s="91"/>
      <c r="WYH667" s="91"/>
      <c r="WYI667" s="91"/>
      <c r="WYJ667" s="91"/>
      <c r="WYK667" s="91"/>
      <c r="WYL667" s="91"/>
      <c r="WYM667" s="91"/>
      <c r="WYN667" s="91"/>
      <c r="WYO667" s="91"/>
      <c r="WYP667" s="91"/>
      <c r="WYQ667" s="91"/>
      <c r="WYR667" s="91"/>
      <c r="WYS667" s="91"/>
      <c r="WYT667" s="91"/>
      <c r="WYU667" s="91"/>
      <c r="WYV667" s="91"/>
      <c r="WYW667" s="91"/>
      <c r="WYX667" s="91"/>
      <c r="WYY667" s="91"/>
      <c r="WYZ667" s="91"/>
      <c r="WZA667" s="91"/>
      <c r="WZB667" s="91"/>
      <c r="WZC667" s="91"/>
      <c r="WZD667" s="91"/>
      <c r="WZE667" s="91"/>
      <c r="WZF667" s="91"/>
      <c r="WZG667" s="91"/>
      <c r="WZH667" s="91"/>
      <c r="WZI667" s="91"/>
      <c r="WZJ667" s="91"/>
      <c r="WZK667" s="91"/>
      <c r="WZL667" s="91"/>
      <c r="WZM667" s="91"/>
      <c r="WZN667" s="91"/>
      <c r="WZO667" s="91"/>
      <c r="WZP667" s="91"/>
      <c r="WZQ667" s="91"/>
      <c r="WZR667" s="91"/>
      <c r="WZS667" s="91"/>
      <c r="WZT667" s="91"/>
      <c r="WZU667" s="91"/>
      <c r="WZV667" s="91"/>
      <c r="WZW667" s="91"/>
      <c r="WZX667" s="91"/>
      <c r="WZY667" s="91"/>
      <c r="WZZ667" s="91"/>
      <c r="XAA667" s="91"/>
      <c r="XAB667" s="91"/>
      <c r="XAC667" s="91"/>
      <c r="XAD667" s="91"/>
      <c r="XAE667" s="91"/>
      <c r="XAF667" s="91"/>
      <c r="XAG667" s="91"/>
      <c r="XAH667" s="91"/>
      <c r="XAI667" s="91"/>
      <c r="XAJ667" s="91"/>
      <c r="XAK667" s="91"/>
      <c r="XAL667" s="91"/>
      <c r="XAM667" s="91"/>
      <c r="XAN667" s="91"/>
      <c r="XAO667" s="91"/>
      <c r="XAP667" s="91"/>
      <c r="XAQ667" s="91"/>
      <c r="XAR667" s="91"/>
      <c r="XAS667" s="91"/>
      <c r="XAT667" s="91"/>
      <c r="XAU667" s="91"/>
      <c r="XAV667" s="91"/>
      <c r="XAW667" s="91"/>
      <c r="XAX667" s="91"/>
      <c r="XAY667" s="91"/>
      <c r="XAZ667" s="91"/>
      <c r="XBA667" s="91"/>
      <c r="XBB667" s="91"/>
      <c r="XBC667" s="91"/>
      <c r="XBD667" s="91"/>
      <c r="XBE667" s="91"/>
      <c r="XBF667" s="91"/>
      <c r="XBG667" s="91"/>
      <c r="XBH667" s="91"/>
      <c r="XBI667" s="91"/>
      <c r="XBJ667" s="91"/>
      <c r="XBK667" s="91"/>
      <c r="XBL667" s="91"/>
      <c r="XBM667" s="91"/>
      <c r="XBN667" s="91"/>
      <c r="XBO667" s="91"/>
      <c r="XBP667" s="91"/>
      <c r="XBQ667" s="91"/>
      <c r="XBR667" s="91"/>
      <c r="XBS667" s="91"/>
      <c r="XBT667" s="91"/>
      <c r="XBU667" s="91"/>
      <c r="XBV667" s="91"/>
      <c r="XBW667" s="91"/>
      <c r="XBX667" s="91"/>
      <c r="XBY667" s="91"/>
      <c r="XBZ667" s="91"/>
      <c r="XCA667" s="91"/>
      <c r="XCB667" s="91"/>
      <c r="XCC667" s="91"/>
      <c r="XCD667" s="91"/>
      <c r="XCE667" s="91"/>
      <c r="XCF667" s="91"/>
      <c r="XCG667" s="91"/>
      <c r="XCH667" s="91"/>
      <c r="XCI667" s="91"/>
      <c r="XCJ667" s="91"/>
      <c r="XCK667" s="91"/>
      <c r="XCL667" s="91"/>
      <c r="XCM667" s="91"/>
      <c r="XCN667" s="91"/>
      <c r="XCO667" s="91"/>
      <c r="XCP667" s="91"/>
      <c r="XCQ667" s="91"/>
      <c r="XCR667" s="91"/>
      <c r="XCS667" s="91"/>
      <c r="XCT667" s="91"/>
      <c r="XCU667" s="91"/>
      <c r="XCV667" s="91"/>
      <c r="XCW667" s="91"/>
      <c r="XCX667" s="91"/>
      <c r="XCY667" s="91"/>
      <c r="XCZ667" s="91"/>
      <c r="XDA667" s="91"/>
      <c r="XDB667" s="91"/>
      <c r="XDC667" s="91"/>
      <c r="XDD667" s="91"/>
      <c r="XDE667" s="91"/>
      <c r="XDF667" s="91"/>
      <c r="XDG667" s="91"/>
      <c r="XDH667" s="91"/>
      <c r="XDI667" s="91"/>
      <c r="XDJ667" s="91"/>
      <c r="XDK667" s="91"/>
      <c r="XDL667" s="91"/>
      <c r="XDM667" s="91"/>
      <c r="XDN667" s="91"/>
      <c r="XDO667" s="91"/>
      <c r="XDP667" s="91"/>
      <c r="XDQ667" s="91"/>
      <c r="XDR667" s="91"/>
      <c r="XDS667" s="91"/>
      <c r="XDT667" s="91"/>
      <c r="XDU667" s="91"/>
      <c r="XDV667" s="91"/>
      <c r="XDW667" s="91"/>
      <c r="XDX667" s="91"/>
      <c r="XDY667" s="91"/>
      <c r="XDZ667" s="91"/>
      <c r="XEA667" s="91"/>
      <c r="XEB667" s="91"/>
      <c r="XEC667" s="91"/>
      <c r="XED667" s="91"/>
      <c r="XEE667" s="91"/>
      <c r="XEF667" s="91"/>
      <c r="XEG667" s="91"/>
      <c r="XEH667" s="91"/>
      <c r="XEI667" s="91"/>
      <c r="XEJ667" s="91"/>
      <c r="XEK667" s="91"/>
      <c r="XEL667" s="91"/>
      <c r="XEM667" s="91"/>
      <c r="XEN667" s="91"/>
      <c r="XEO667" s="91"/>
      <c r="XEP667" s="91"/>
      <c r="XEQ667" s="91"/>
      <c r="XER667" s="91"/>
      <c r="XES667" s="91"/>
      <c r="XET667" s="91"/>
      <c r="XEU667" s="91"/>
      <c r="XEV667" s="91"/>
      <c r="XEW667" s="91"/>
      <c r="XEX667" s="91"/>
      <c r="XEY667" s="91"/>
      <c r="XEZ667" s="91"/>
      <c r="XFA667" s="91"/>
      <c r="XFB667" s="91"/>
      <c r="XFC667" s="91"/>
    </row>
    <row r="668" spans="1:16383" ht="98.25" customHeight="1">
      <c r="A668" s="27">
        <v>643</v>
      </c>
      <c r="B668" s="28" t="s">
        <v>2679</v>
      </c>
      <c r="C668" s="29" t="s">
        <v>2162</v>
      </c>
      <c r="D668" s="30" t="s">
        <v>141</v>
      </c>
      <c r="E668" s="31"/>
      <c r="F668" s="30" t="s">
        <v>539</v>
      </c>
      <c r="G668" s="31" t="s">
        <v>70</v>
      </c>
      <c r="H668" s="30" t="s">
        <v>934</v>
      </c>
      <c r="I668" s="31" t="s">
        <v>70</v>
      </c>
      <c r="J668" s="31" t="s">
        <v>70</v>
      </c>
      <c r="K668" s="31" t="s">
        <v>2413</v>
      </c>
      <c r="L668" s="31" t="s">
        <v>2338</v>
      </c>
      <c r="M668" s="31" t="s">
        <v>2680</v>
      </c>
      <c r="N668" s="31" t="s">
        <v>2680</v>
      </c>
      <c r="O668" s="30" t="s">
        <v>2681</v>
      </c>
      <c r="P668" s="30" t="s">
        <v>141</v>
      </c>
      <c r="Q668" s="32" t="s">
        <v>2341</v>
      </c>
      <c r="R668" s="30">
        <v>6100000</v>
      </c>
      <c r="S668" s="32" t="s">
        <v>734</v>
      </c>
      <c r="T668" s="30" t="s">
        <v>191</v>
      </c>
      <c r="U668" s="31">
        <v>1</v>
      </c>
      <c r="V668" s="33">
        <v>3000</v>
      </c>
      <c r="W668" s="60">
        <v>3000</v>
      </c>
      <c r="X668" s="30">
        <v>2014</v>
      </c>
      <c r="Y668" s="30" t="s">
        <v>80</v>
      </c>
      <c r="Z668" s="30">
        <v>2014</v>
      </c>
      <c r="AA668" s="30" t="s">
        <v>80</v>
      </c>
      <c r="AB668" s="30">
        <v>2014</v>
      </c>
      <c r="AC668" s="30" t="s">
        <v>80</v>
      </c>
      <c r="AD668" s="30">
        <v>2014</v>
      </c>
      <c r="AE668" s="30" t="s">
        <v>80</v>
      </c>
      <c r="AF668" s="30">
        <v>2014</v>
      </c>
      <c r="AG668" s="30" t="s">
        <v>80</v>
      </c>
      <c r="AH668" s="30">
        <v>2015</v>
      </c>
      <c r="AI668" s="30" t="s">
        <v>81</v>
      </c>
      <c r="AJ668" s="31" t="s">
        <v>2393</v>
      </c>
      <c r="AK668" s="30" t="s">
        <v>108</v>
      </c>
      <c r="AL668" s="30" t="s">
        <v>141</v>
      </c>
      <c r="AM668" s="30" t="s">
        <v>288</v>
      </c>
      <c r="AN668" s="30" t="s">
        <v>289</v>
      </c>
      <c r="AO668" s="61"/>
      <c r="AP668" s="30"/>
      <c r="AQ668" s="30" t="s">
        <v>2672</v>
      </c>
      <c r="AR668" s="93"/>
      <c r="AS668" s="93" t="s">
        <v>2344</v>
      </c>
      <c r="AT668" s="90"/>
      <c r="AU668" s="90"/>
      <c r="AV668" s="90"/>
      <c r="AW668" s="90"/>
      <c r="AX668" s="90"/>
      <c r="AY668" s="90"/>
      <c r="AZ668" s="90"/>
      <c r="BA668" s="90"/>
      <c r="BB668" s="91"/>
      <c r="BC668" s="91"/>
      <c r="BD668" s="91"/>
      <c r="BE668" s="91"/>
      <c r="BF668" s="91"/>
      <c r="BG668" s="91"/>
      <c r="BH668" s="91"/>
      <c r="BI668" s="91"/>
      <c r="BJ668" s="91"/>
      <c r="BK668" s="91"/>
      <c r="BL668" s="91"/>
      <c r="BM668" s="91"/>
      <c r="BN668" s="91"/>
      <c r="BO668" s="91"/>
      <c r="BP668" s="91"/>
      <c r="BQ668" s="91"/>
      <c r="BR668" s="91"/>
      <c r="BS668" s="91"/>
      <c r="BT668" s="91"/>
      <c r="BU668" s="91"/>
      <c r="BV668" s="91"/>
      <c r="BW668" s="91"/>
      <c r="BX668" s="91"/>
      <c r="BY668" s="91"/>
      <c r="BZ668" s="91"/>
      <c r="CA668" s="91"/>
      <c r="CB668" s="91"/>
      <c r="CC668" s="91"/>
      <c r="CD668" s="91"/>
      <c r="CE668" s="91"/>
      <c r="CF668" s="91"/>
      <c r="CG668" s="91"/>
      <c r="CH668" s="91"/>
      <c r="CI668" s="91"/>
      <c r="CJ668" s="91"/>
      <c r="CK668" s="91"/>
      <c r="CL668" s="91"/>
      <c r="CM668" s="91"/>
      <c r="CN668" s="91"/>
      <c r="CO668" s="91"/>
      <c r="CP668" s="91"/>
      <c r="CQ668" s="91"/>
      <c r="CR668" s="91"/>
      <c r="CS668" s="91"/>
      <c r="CT668" s="91"/>
      <c r="CU668" s="91"/>
      <c r="CV668" s="91"/>
      <c r="CW668" s="91"/>
      <c r="CX668" s="91"/>
      <c r="CY668" s="91"/>
      <c r="CZ668" s="91"/>
      <c r="DA668" s="91"/>
      <c r="DB668" s="91"/>
      <c r="DC668" s="91"/>
      <c r="DD668" s="91"/>
      <c r="DE668" s="91"/>
      <c r="DF668" s="91"/>
      <c r="DG668" s="91"/>
      <c r="DH668" s="91"/>
      <c r="DI668" s="91"/>
      <c r="DJ668" s="91"/>
      <c r="DK668" s="91"/>
      <c r="DL668" s="91"/>
      <c r="DM668" s="91"/>
      <c r="DN668" s="91"/>
      <c r="DO668" s="91"/>
      <c r="DP668" s="91"/>
      <c r="DQ668" s="91"/>
      <c r="DR668" s="91"/>
      <c r="DS668" s="91"/>
      <c r="DT668" s="91"/>
      <c r="DU668" s="91"/>
      <c r="DV668" s="91"/>
      <c r="DW668" s="91"/>
      <c r="DX668" s="91"/>
      <c r="DY668" s="91"/>
      <c r="DZ668" s="91"/>
      <c r="EA668" s="91"/>
      <c r="EB668" s="91"/>
      <c r="EC668" s="91"/>
      <c r="ED668" s="91"/>
      <c r="EE668" s="91"/>
      <c r="EF668" s="91"/>
      <c r="EG668" s="91"/>
      <c r="EH668" s="91"/>
      <c r="EI668" s="91"/>
      <c r="EJ668" s="91"/>
      <c r="EK668" s="91"/>
      <c r="EL668" s="91"/>
      <c r="EM668" s="91"/>
      <c r="EN668" s="91"/>
      <c r="EO668" s="91"/>
      <c r="EP668" s="91"/>
      <c r="EQ668" s="91"/>
      <c r="ER668" s="91"/>
      <c r="ES668" s="91"/>
      <c r="ET668" s="91"/>
      <c r="EU668" s="91"/>
      <c r="EV668" s="91"/>
      <c r="EW668" s="91"/>
      <c r="EX668" s="91"/>
      <c r="EY668" s="91"/>
      <c r="EZ668" s="91"/>
      <c r="FA668" s="91"/>
      <c r="FB668" s="91"/>
      <c r="FC668" s="91"/>
      <c r="FD668" s="91"/>
      <c r="FE668" s="91"/>
      <c r="FF668" s="91"/>
      <c r="FG668" s="91"/>
      <c r="FH668" s="91"/>
      <c r="FI668" s="91"/>
      <c r="FJ668" s="91"/>
      <c r="FK668" s="91"/>
      <c r="FL668" s="91"/>
      <c r="FM668" s="91"/>
      <c r="FN668" s="91"/>
      <c r="FO668" s="91"/>
      <c r="FP668" s="91"/>
      <c r="FQ668" s="91"/>
      <c r="FR668" s="91"/>
      <c r="FS668" s="91"/>
      <c r="FT668" s="91"/>
      <c r="FU668" s="91"/>
      <c r="FV668" s="91"/>
      <c r="FW668" s="91"/>
      <c r="FX668" s="91"/>
      <c r="FY668" s="91"/>
      <c r="FZ668" s="91"/>
      <c r="GA668" s="91"/>
      <c r="GB668" s="91"/>
      <c r="GC668" s="91"/>
      <c r="GD668" s="91"/>
      <c r="GE668" s="91"/>
      <c r="GF668" s="91"/>
      <c r="GG668" s="91"/>
      <c r="GH668" s="91"/>
      <c r="GI668" s="91"/>
      <c r="GJ668" s="91"/>
      <c r="GK668" s="91"/>
      <c r="GL668" s="91"/>
      <c r="GM668" s="91"/>
      <c r="GN668" s="91"/>
      <c r="GO668" s="91"/>
      <c r="GP668" s="91"/>
      <c r="GQ668" s="91"/>
      <c r="GR668" s="91"/>
      <c r="GS668" s="91"/>
      <c r="GT668" s="91"/>
      <c r="GU668" s="91"/>
      <c r="GV668" s="91"/>
      <c r="GW668" s="91"/>
      <c r="GX668" s="91"/>
      <c r="GY668" s="91"/>
      <c r="GZ668" s="91"/>
      <c r="HA668" s="91"/>
      <c r="HB668" s="91"/>
      <c r="HC668" s="91"/>
      <c r="HD668" s="91"/>
      <c r="HE668" s="91"/>
      <c r="HF668" s="91"/>
      <c r="HG668" s="91"/>
      <c r="HH668" s="91"/>
      <c r="HI668" s="91"/>
      <c r="HJ668" s="91"/>
      <c r="HK668" s="91"/>
      <c r="HL668" s="91"/>
      <c r="HM668" s="91"/>
      <c r="HN668" s="91"/>
      <c r="HO668" s="91"/>
      <c r="HP668" s="91"/>
      <c r="HQ668" s="91"/>
      <c r="HR668" s="91"/>
      <c r="HS668" s="91"/>
      <c r="HT668" s="91"/>
      <c r="HU668" s="91"/>
      <c r="HV668" s="91"/>
      <c r="HW668" s="91"/>
      <c r="HX668" s="91"/>
      <c r="HY668" s="91"/>
      <c r="HZ668" s="91"/>
      <c r="IA668" s="91"/>
      <c r="IB668" s="91"/>
      <c r="IC668" s="91"/>
      <c r="ID668" s="91"/>
      <c r="IE668" s="91"/>
      <c r="IF668" s="91"/>
      <c r="IG668" s="91"/>
      <c r="IH668" s="91"/>
      <c r="II668" s="91"/>
      <c r="IJ668" s="91"/>
      <c r="IK668" s="91"/>
      <c r="IL668" s="91"/>
      <c r="IM668" s="91"/>
      <c r="IN668" s="91"/>
      <c r="IO668" s="91"/>
      <c r="IP668" s="91"/>
      <c r="IQ668" s="91"/>
      <c r="IR668" s="91"/>
      <c r="IS668" s="91"/>
      <c r="IT668" s="91"/>
      <c r="IU668" s="91"/>
      <c r="IV668" s="91"/>
      <c r="IW668" s="91"/>
      <c r="IX668" s="91"/>
      <c r="IY668" s="91"/>
      <c r="IZ668" s="91"/>
      <c r="JA668" s="91"/>
      <c r="JB668" s="91"/>
      <c r="JC668" s="91"/>
      <c r="JD668" s="91"/>
      <c r="JE668" s="91"/>
      <c r="JF668" s="91"/>
      <c r="JG668" s="91"/>
      <c r="JH668" s="91"/>
      <c r="JI668" s="91"/>
      <c r="JJ668" s="91"/>
      <c r="JK668" s="91"/>
      <c r="JL668" s="91"/>
      <c r="JM668" s="91"/>
      <c r="JN668" s="91"/>
      <c r="JO668" s="91"/>
      <c r="JP668" s="91"/>
      <c r="JQ668" s="91"/>
      <c r="JR668" s="91"/>
      <c r="JS668" s="91"/>
      <c r="JT668" s="91"/>
      <c r="JU668" s="91"/>
      <c r="JV668" s="91"/>
      <c r="JW668" s="91"/>
      <c r="JX668" s="91"/>
      <c r="JY668" s="91"/>
      <c r="JZ668" s="91"/>
      <c r="KA668" s="91"/>
      <c r="KB668" s="91"/>
      <c r="KC668" s="91"/>
      <c r="KD668" s="91"/>
      <c r="KE668" s="91"/>
      <c r="KF668" s="91"/>
      <c r="KG668" s="91"/>
      <c r="KH668" s="91"/>
      <c r="KI668" s="91"/>
      <c r="KJ668" s="91"/>
      <c r="KK668" s="91"/>
      <c r="KL668" s="91"/>
      <c r="KM668" s="91"/>
      <c r="KN668" s="91"/>
      <c r="KO668" s="91"/>
      <c r="KP668" s="91"/>
      <c r="KQ668" s="91"/>
      <c r="KR668" s="91"/>
      <c r="KS668" s="91"/>
      <c r="KT668" s="91"/>
      <c r="KU668" s="91"/>
      <c r="KV668" s="91"/>
      <c r="KW668" s="91"/>
      <c r="KX668" s="91"/>
      <c r="KY668" s="91"/>
      <c r="KZ668" s="91"/>
      <c r="LA668" s="91"/>
      <c r="LB668" s="91"/>
      <c r="LC668" s="91"/>
      <c r="LD668" s="91"/>
      <c r="LE668" s="91"/>
      <c r="LF668" s="91"/>
      <c r="LG668" s="91"/>
      <c r="LH668" s="91"/>
      <c r="LI668" s="91"/>
      <c r="LJ668" s="91"/>
      <c r="LK668" s="91"/>
      <c r="LL668" s="91"/>
      <c r="LM668" s="91"/>
      <c r="LN668" s="91"/>
      <c r="LO668" s="91"/>
      <c r="LP668" s="91"/>
      <c r="LQ668" s="91"/>
      <c r="LR668" s="91"/>
      <c r="LS668" s="91"/>
      <c r="LT668" s="91"/>
      <c r="LU668" s="91"/>
      <c r="LV668" s="91"/>
      <c r="LW668" s="91"/>
      <c r="LX668" s="91"/>
      <c r="LY668" s="91"/>
      <c r="LZ668" s="91"/>
      <c r="MA668" s="91"/>
      <c r="MB668" s="91"/>
      <c r="MC668" s="91"/>
      <c r="MD668" s="91"/>
      <c r="ME668" s="91"/>
      <c r="MF668" s="91"/>
      <c r="MG668" s="91"/>
      <c r="MH668" s="91"/>
      <c r="MI668" s="91"/>
      <c r="MJ668" s="91"/>
      <c r="MK668" s="91"/>
      <c r="ML668" s="91"/>
      <c r="MM668" s="91"/>
      <c r="MN668" s="91"/>
      <c r="MO668" s="91"/>
      <c r="MP668" s="91"/>
      <c r="MQ668" s="91"/>
      <c r="MR668" s="91"/>
      <c r="MS668" s="91"/>
      <c r="MT668" s="91"/>
      <c r="MU668" s="91"/>
      <c r="MV668" s="91"/>
      <c r="MW668" s="91"/>
      <c r="MX668" s="91"/>
      <c r="MY668" s="91"/>
      <c r="MZ668" s="91"/>
      <c r="NA668" s="91"/>
      <c r="NB668" s="91"/>
      <c r="NC668" s="91"/>
      <c r="ND668" s="91"/>
      <c r="NE668" s="91"/>
      <c r="NF668" s="91"/>
      <c r="NG668" s="91"/>
      <c r="NH668" s="91"/>
      <c r="NI668" s="91"/>
      <c r="NJ668" s="91"/>
      <c r="NK668" s="91"/>
      <c r="NL668" s="91"/>
      <c r="NM668" s="91"/>
      <c r="NN668" s="91"/>
      <c r="NO668" s="91"/>
      <c r="NP668" s="91"/>
      <c r="NQ668" s="91"/>
      <c r="NR668" s="91"/>
      <c r="NS668" s="91"/>
      <c r="NT668" s="91"/>
      <c r="NU668" s="91"/>
      <c r="NV668" s="91"/>
      <c r="NW668" s="91"/>
      <c r="NX668" s="91"/>
      <c r="NY668" s="91"/>
      <c r="NZ668" s="91"/>
      <c r="OA668" s="91"/>
      <c r="OB668" s="91"/>
      <c r="OC668" s="91"/>
      <c r="OD668" s="91"/>
      <c r="OE668" s="91"/>
      <c r="OF668" s="91"/>
      <c r="OG668" s="91"/>
      <c r="OH668" s="91"/>
      <c r="OI668" s="91"/>
      <c r="OJ668" s="91"/>
      <c r="OK668" s="91"/>
      <c r="OL668" s="91"/>
      <c r="OM668" s="91"/>
      <c r="ON668" s="91"/>
      <c r="OO668" s="91"/>
      <c r="OP668" s="91"/>
      <c r="OQ668" s="91"/>
      <c r="OR668" s="91"/>
      <c r="OS668" s="91"/>
      <c r="OT668" s="91"/>
      <c r="OU668" s="91"/>
      <c r="OV668" s="91"/>
      <c r="OW668" s="91"/>
      <c r="OX668" s="91"/>
      <c r="OY668" s="91"/>
      <c r="OZ668" s="91"/>
      <c r="PA668" s="91"/>
      <c r="PB668" s="91"/>
      <c r="PC668" s="91"/>
      <c r="PD668" s="91"/>
      <c r="PE668" s="91"/>
      <c r="PF668" s="91"/>
      <c r="PG668" s="91"/>
      <c r="PH668" s="91"/>
      <c r="PI668" s="91"/>
      <c r="PJ668" s="91"/>
      <c r="PK668" s="91"/>
      <c r="PL668" s="91"/>
      <c r="PM668" s="91"/>
      <c r="PN668" s="91"/>
      <c r="PO668" s="91"/>
      <c r="PP668" s="91"/>
      <c r="PQ668" s="91"/>
      <c r="PR668" s="91"/>
      <c r="PS668" s="91"/>
      <c r="PT668" s="91"/>
      <c r="PU668" s="91"/>
      <c r="PV668" s="91"/>
      <c r="PW668" s="91"/>
      <c r="PX668" s="91"/>
      <c r="PY668" s="91"/>
      <c r="PZ668" s="91"/>
      <c r="QA668" s="91"/>
      <c r="QB668" s="91"/>
      <c r="QC668" s="91"/>
      <c r="QD668" s="91"/>
      <c r="QE668" s="91"/>
      <c r="QF668" s="91"/>
      <c r="QG668" s="91"/>
      <c r="QH668" s="91"/>
      <c r="QI668" s="91"/>
      <c r="QJ668" s="91"/>
      <c r="QK668" s="91"/>
      <c r="QL668" s="91"/>
      <c r="QM668" s="91"/>
      <c r="QN668" s="91"/>
      <c r="QO668" s="91"/>
      <c r="QP668" s="91"/>
      <c r="QQ668" s="91"/>
      <c r="QR668" s="91"/>
      <c r="QS668" s="91"/>
      <c r="QT668" s="91"/>
      <c r="QU668" s="91"/>
      <c r="QV668" s="91"/>
      <c r="QW668" s="91"/>
      <c r="QX668" s="91"/>
      <c r="QY668" s="91"/>
      <c r="QZ668" s="91"/>
      <c r="RA668" s="91"/>
      <c r="RB668" s="91"/>
      <c r="RC668" s="91"/>
      <c r="RD668" s="91"/>
      <c r="RE668" s="91"/>
      <c r="RF668" s="91"/>
      <c r="RG668" s="91"/>
      <c r="RH668" s="91"/>
      <c r="RI668" s="91"/>
      <c r="RJ668" s="91"/>
      <c r="RK668" s="91"/>
      <c r="RL668" s="91"/>
      <c r="RM668" s="91"/>
      <c r="RN668" s="91"/>
      <c r="RO668" s="91"/>
      <c r="RP668" s="91"/>
      <c r="RQ668" s="91"/>
      <c r="RR668" s="91"/>
      <c r="RS668" s="91"/>
      <c r="RT668" s="91"/>
      <c r="RU668" s="91"/>
      <c r="RV668" s="91"/>
      <c r="RW668" s="91"/>
      <c r="RX668" s="91"/>
      <c r="RY668" s="91"/>
      <c r="RZ668" s="91"/>
      <c r="SA668" s="91"/>
      <c r="SB668" s="91"/>
      <c r="SC668" s="91"/>
      <c r="SD668" s="91"/>
      <c r="SE668" s="91"/>
      <c r="SF668" s="91"/>
      <c r="SG668" s="91"/>
      <c r="SH668" s="91"/>
      <c r="SI668" s="91"/>
      <c r="SJ668" s="91"/>
      <c r="SK668" s="91"/>
      <c r="SL668" s="91"/>
      <c r="SM668" s="91"/>
      <c r="SN668" s="91"/>
      <c r="SO668" s="91"/>
      <c r="SP668" s="91"/>
      <c r="SQ668" s="91"/>
      <c r="SR668" s="91"/>
      <c r="SS668" s="91"/>
      <c r="ST668" s="91"/>
      <c r="SU668" s="91"/>
      <c r="SV668" s="91"/>
      <c r="SW668" s="91"/>
      <c r="SX668" s="91"/>
      <c r="SY668" s="91"/>
      <c r="SZ668" s="91"/>
      <c r="TA668" s="91"/>
      <c r="TB668" s="91"/>
      <c r="TC668" s="91"/>
      <c r="TD668" s="91"/>
      <c r="TE668" s="91"/>
      <c r="TF668" s="91"/>
      <c r="TG668" s="91"/>
      <c r="TH668" s="91"/>
      <c r="TI668" s="91"/>
      <c r="TJ668" s="91"/>
      <c r="TK668" s="91"/>
      <c r="TL668" s="91"/>
      <c r="TM668" s="91"/>
      <c r="TN668" s="91"/>
      <c r="TO668" s="91"/>
      <c r="TP668" s="91"/>
      <c r="TQ668" s="91"/>
      <c r="TR668" s="91"/>
      <c r="TS668" s="91"/>
      <c r="TT668" s="91"/>
      <c r="TU668" s="91"/>
      <c r="TV668" s="91"/>
      <c r="TW668" s="91"/>
      <c r="TX668" s="91"/>
      <c r="TY668" s="91"/>
      <c r="TZ668" s="91"/>
      <c r="UA668" s="91"/>
      <c r="UB668" s="91"/>
      <c r="UC668" s="91"/>
      <c r="UD668" s="91"/>
      <c r="UE668" s="91"/>
      <c r="UF668" s="91"/>
      <c r="UG668" s="91"/>
      <c r="UH668" s="91"/>
      <c r="UI668" s="91"/>
      <c r="UJ668" s="91"/>
      <c r="UK668" s="91"/>
      <c r="UL668" s="91"/>
      <c r="UM668" s="91"/>
      <c r="UN668" s="91"/>
      <c r="UO668" s="91"/>
      <c r="UP668" s="91"/>
      <c r="UQ668" s="91"/>
      <c r="UR668" s="91"/>
      <c r="US668" s="91"/>
      <c r="UT668" s="91"/>
      <c r="UU668" s="91"/>
      <c r="UV668" s="91"/>
      <c r="UW668" s="91"/>
      <c r="UX668" s="91"/>
      <c r="UY668" s="91"/>
      <c r="UZ668" s="91"/>
      <c r="VA668" s="91"/>
      <c r="VB668" s="91"/>
      <c r="VC668" s="91"/>
      <c r="VD668" s="91"/>
      <c r="VE668" s="91"/>
      <c r="VF668" s="91"/>
      <c r="VG668" s="91"/>
      <c r="VH668" s="91"/>
      <c r="VI668" s="91"/>
      <c r="VJ668" s="91"/>
      <c r="VK668" s="91"/>
      <c r="VL668" s="91"/>
      <c r="VM668" s="91"/>
      <c r="VN668" s="91"/>
      <c r="VO668" s="91"/>
      <c r="VP668" s="91"/>
      <c r="VQ668" s="91"/>
      <c r="VR668" s="91"/>
      <c r="VS668" s="91"/>
      <c r="VT668" s="91"/>
      <c r="VU668" s="91"/>
      <c r="VV668" s="91"/>
      <c r="VW668" s="91"/>
      <c r="VX668" s="91"/>
      <c r="VY668" s="91"/>
      <c r="VZ668" s="91"/>
      <c r="WA668" s="91"/>
      <c r="WB668" s="91"/>
      <c r="WC668" s="91"/>
      <c r="WD668" s="91"/>
      <c r="WE668" s="91"/>
      <c r="WF668" s="91"/>
      <c r="WG668" s="91"/>
      <c r="WH668" s="91"/>
      <c r="WI668" s="91"/>
      <c r="WJ668" s="91"/>
      <c r="WK668" s="91"/>
      <c r="WL668" s="91"/>
      <c r="WM668" s="91"/>
      <c r="WN668" s="91"/>
      <c r="WO668" s="91"/>
      <c r="WP668" s="91"/>
      <c r="WQ668" s="91"/>
      <c r="WR668" s="91"/>
      <c r="WS668" s="91"/>
      <c r="WT668" s="91"/>
      <c r="WU668" s="91"/>
      <c r="WV668" s="91"/>
      <c r="WW668" s="91"/>
      <c r="WX668" s="91"/>
      <c r="WY668" s="91"/>
      <c r="WZ668" s="91"/>
      <c r="XA668" s="91"/>
      <c r="XB668" s="91"/>
      <c r="XC668" s="91"/>
      <c r="XD668" s="91"/>
      <c r="XE668" s="91"/>
      <c r="XF668" s="91"/>
      <c r="XG668" s="91"/>
      <c r="XH668" s="91"/>
      <c r="XI668" s="91"/>
      <c r="XJ668" s="91"/>
      <c r="XK668" s="91"/>
      <c r="XL668" s="91"/>
      <c r="XM668" s="91"/>
      <c r="XN668" s="91"/>
      <c r="XO668" s="91"/>
      <c r="XP668" s="91"/>
      <c r="XQ668" s="91"/>
      <c r="XR668" s="91"/>
      <c r="XS668" s="91"/>
      <c r="XT668" s="91"/>
      <c r="XU668" s="91"/>
      <c r="XV668" s="91"/>
      <c r="XW668" s="91"/>
      <c r="XX668" s="91"/>
      <c r="XY668" s="91"/>
      <c r="XZ668" s="91"/>
      <c r="YA668" s="91"/>
      <c r="YB668" s="91"/>
      <c r="YC668" s="91"/>
      <c r="YD668" s="91"/>
      <c r="YE668" s="91"/>
      <c r="YF668" s="91"/>
      <c r="YG668" s="91"/>
      <c r="YH668" s="91"/>
      <c r="YI668" s="91"/>
      <c r="YJ668" s="91"/>
      <c r="YK668" s="91"/>
      <c r="YL668" s="91"/>
      <c r="YM668" s="91"/>
      <c r="YN668" s="91"/>
      <c r="YO668" s="91"/>
      <c r="YP668" s="91"/>
      <c r="YQ668" s="91"/>
      <c r="YR668" s="91"/>
      <c r="YS668" s="91"/>
      <c r="YT668" s="91"/>
      <c r="YU668" s="91"/>
      <c r="YV668" s="91"/>
      <c r="YW668" s="91"/>
      <c r="YX668" s="91"/>
      <c r="YY668" s="91"/>
      <c r="YZ668" s="91"/>
      <c r="ZA668" s="91"/>
      <c r="ZB668" s="91"/>
      <c r="ZC668" s="91"/>
      <c r="ZD668" s="91"/>
      <c r="ZE668" s="91"/>
      <c r="ZF668" s="91"/>
      <c r="ZG668" s="91"/>
      <c r="ZH668" s="91"/>
      <c r="ZI668" s="91"/>
      <c r="ZJ668" s="91"/>
      <c r="ZK668" s="91"/>
      <c r="ZL668" s="91"/>
      <c r="ZM668" s="91"/>
      <c r="ZN668" s="91"/>
      <c r="ZO668" s="91"/>
      <c r="ZP668" s="91"/>
      <c r="ZQ668" s="91"/>
      <c r="ZR668" s="91"/>
      <c r="ZS668" s="91"/>
      <c r="ZT668" s="91"/>
      <c r="ZU668" s="91"/>
      <c r="ZV668" s="91"/>
      <c r="ZW668" s="91"/>
      <c r="ZX668" s="91"/>
      <c r="ZY668" s="91"/>
      <c r="ZZ668" s="91"/>
      <c r="AAA668" s="91"/>
      <c r="AAB668" s="91"/>
      <c r="AAC668" s="91"/>
      <c r="AAD668" s="91"/>
      <c r="AAE668" s="91"/>
      <c r="AAF668" s="91"/>
      <c r="AAG668" s="91"/>
      <c r="AAH668" s="91"/>
      <c r="AAI668" s="91"/>
      <c r="AAJ668" s="91"/>
      <c r="AAK668" s="91"/>
      <c r="AAL668" s="91"/>
      <c r="AAM668" s="91"/>
      <c r="AAN668" s="91"/>
      <c r="AAO668" s="91"/>
      <c r="AAP668" s="91"/>
      <c r="AAQ668" s="91"/>
      <c r="AAR668" s="91"/>
      <c r="AAS668" s="91"/>
      <c r="AAT668" s="91"/>
      <c r="AAU668" s="91"/>
      <c r="AAV668" s="91"/>
      <c r="AAW668" s="91"/>
      <c r="AAX668" s="91"/>
      <c r="AAY668" s="91"/>
      <c r="AAZ668" s="91"/>
      <c r="ABA668" s="91"/>
      <c r="ABB668" s="91"/>
      <c r="ABC668" s="91"/>
      <c r="ABD668" s="91"/>
      <c r="ABE668" s="91"/>
      <c r="ABF668" s="91"/>
      <c r="ABG668" s="91"/>
      <c r="ABH668" s="91"/>
      <c r="ABI668" s="91"/>
      <c r="ABJ668" s="91"/>
      <c r="ABK668" s="91"/>
      <c r="ABL668" s="91"/>
      <c r="ABM668" s="91"/>
      <c r="ABN668" s="91"/>
      <c r="ABO668" s="91"/>
      <c r="ABP668" s="91"/>
      <c r="ABQ668" s="91"/>
      <c r="ABR668" s="91"/>
      <c r="ABS668" s="91"/>
      <c r="ABT668" s="91"/>
      <c r="ABU668" s="91"/>
      <c r="ABV668" s="91"/>
      <c r="ABW668" s="91"/>
      <c r="ABX668" s="91"/>
      <c r="ABY668" s="91"/>
      <c r="ABZ668" s="91"/>
      <c r="ACA668" s="91"/>
      <c r="ACB668" s="91"/>
      <c r="ACC668" s="91"/>
      <c r="ACD668" s="91"/>
      <c r="ACE668" s="91"/>
      <c r="ACF668" s="91"/>
      <c r="ACG668" s="91"/>
      <c r="ACH668" s="91"/>
      <c r="ACI668" s="91"/>
      <c r="ACJ668" s="91"/>
      <c r="ACK668" s="91"/>
      <c r="ACL668" s="91"/>
      <c r="ACM668" s="91"/>
      <c r="ACN668" s="91"/>
      <c r="ACO668" s="91"/>
      <c r="ACP668" s="91"/>
      <c r="ACQ668" s="91"/>
      <c r="ACR668" s="91"/>
      <c r="ACS668" s="91"/>
      <c r="ACT668" s="91"/>
      <c r="ACU668" s="91"/>
      <c r="ACV668" s="91"/>
      <c r="ACW668" s="91"/>
      <c r="ACX668" s="91"/>
      <c r="ACY668" s="91"/>
      <c r="ACZ668" s="91"/>
      <c r="ADA668" s="91"/>
      <c r="ADB668" s="91"/>
      <c r="ADC668" s="91"/>
      <c r="ADD668" s="91"/>
      <c r="ADE668" s="91"/>
      <c r="ADF668" s="91"/>
      <c r="ADG668" s="91"/>
      <c r="ADH668" s="91"/>
      <c r="ADI668" s="91"/>
      <c r="ADJ668" s="91"/>
      <c r="ADK668" s="91"/>
      <c r="ADL668" s="91"/>
      <c r="ADM668" s="91"/>
      <c r="ADN668" s="91"/>
      <c r="ADO668" s="91"/>
      <c r="ADP668" s="91"/>
      <c r="ADQ668" s="91"/>
      <c r="ADR668" s="91"/>
      <c r="ADS668" s="91"/>
      <c r="ADT668" s="91"/>
      <c r="ADU668" s="91"/>
      <c r="ADV668" s="91"/>
      <c r="ADW668" s="91"/>
      <c r="ADX668" s="91"/>
      <c r="ADY668" s="91"/>
      <c r="ADZ668" s="91"/>
      <c r="AEA668" s="91"/>
      <c r="AEB668" s="91"/>
      <c r="AEC668" s="91"/>
      <c r="AED668" s="91"/>
      <c r="AEE668" s="91"/>
      <c r="AEF668" s="91"/>
      <c r="AEG668" s="91"/>
      <c r="AEH668" s="91"/>
      <c r="AEI668" s="91"/>
      <c r="AEJ668" s="91"/>
      <c r="AEK668" s="91"/>
      <c r="AEL668" s="91"/>
      <c r="AEM668" s="91"/>
      <c r="AEN668" s="91"/>
      <c r="AEO668" s="91"/>
      <c r="AEP668" s="91"/>
      <c r="AEQ668" s="91"/>
      <c r="AER668" s="91"/>
      <c r="AES668" s="91"/>
      <c r="AET668" s="91"/>
      <c r="AEU668" s="91"/>
      <c r="AEV668" s="91"/>
      <c r="AEW668" s="91"/>
      <c r="AEX668" s="91"/>
      <c r="AEY668" s="91"/>
      <c r="AEZ668" s="91"/>
      <c r="AFA668" s="91"/>
      <c r="AFB668" s="91"/>
      <c r="AFC668" s="91"/>
      <c r="AFD668" s="91"/>
      <c r="AFE668" s="91"/>
      <c r="AFF668" s="91"/>
      <c r="AFG668" s="91"/>
      <c r="AFH668" s="91"/>
      <c r="AFI668" s="91"/>
      <c r="AFJ668" s="91"/>
      <c r="AFK668" s="91"/>
      <c r="AFL668" s="91"/>
      <c r="AFM668" s="91"/>
      <c r="AFN668" s="91"/>
      <c r="AFO668" s="91"/>
      <c r="AFP668" s="91"/>
      <c r="AFQ668" s="91"/>
      <c r="AFR668" s="91"/>
      <c r="AFS668" s="91"/>
      <c r="AFT668" s="91"/>
      <c r="AFU668" s="91"/>
      <c r="AFV668" s="91"/>
      <c r="AFW668" s="91"/>
      <c r="AFX668" s="91"/>
      <c r="AFY668" s="91"/>
      <c r="AFZ668" s="91"/>
      <c r="AGA668" s="91"/>
      <c r="AGB668" s="91"/>
      <c r="AGC668" s="91"/>
      <c r="AGD668" s="91"/>
      <c r="AGE668" s="91"/>
      <c r="AGF668" s="91"/>
      <c r="AGG668" s="91"/>
      <c r="AGH668" s="91"/>
      <c r="AGI668" s="91"/>
      <c r="AGJ668" s="91"/>
      <c r="AGK668" s="91"/>
      <c r="AGL668" s="91"/>
      <c r="AGM668" s="91"/>
      <c r="AGN668" s="91"/>
      <c r="AGO668" s="91"/>
      <c r="AGP668" s="91"/>
      <c r="AGQ668" s="91"/>
      <c r="AGR668" s="91"/>
      <c r="AGS668" s="91"/>
      <c r="AGT668" s="91"/>
      <c r="AGU668" s="91"/>
      <c r="AGV668" s="91"/>
      <c r="AGW668" s="91"/>
      <c r="AGX668" s="91"/>
      <c r="AGY668" s="91"/>
      <c r="AGZ668" s="91"/>
      <c r="AHA668" s="91"/>
      <c r="AHB668" s="91"/>
      <c r="AHC668" s="91"/>
      <c r="AHD668" s="91"/>
      <c r="AHE668" s="91"/>
      <c r="AHF668" s="91"/>
      <c r="AHG668" s="91"/>
      <c r="AHH668" s="91"/>
      <c r="AHI668" s="91"/>
      <c r="AHJ668" s="91"/>
      <c r="AHK668" s="91"/>
      <c r="AHL668" s="91"/>
      <c r="AHM668" s="91"/>
      <c r="AHN668" s="91"/>
      <c r="AHO668" s="91"/>
      <c r="AHP668" s="91"/>
      <c r="AHQ668" s="91"/>
      <c r="AHR668" s="91"/>
      <c r="AHS668" s="91"/>
      <c r="AHT668" s="91"/>
      <c r="AHU668" s="91"/>
      <c r="AHV668" s="91"/>
      <c r="AHW668" s="91"/>
      <c r="AHX668" s="91"/>
      <c r="AHY668" s="91"/>
      <c r="AHZ668" s="91"/>
      <c r="AIA668" s="91"/>
      <c r="AIB668" s="91"/>
      <c r="AIC668" s="91"/>
      <c r="AID668" s="91"/>
      <c r="AIE668" s="91"/>
      <c r="AIF668" s="91"/>
      <c r="AIG668" s="91"/>
      <c r="AIH668" s="91"/>
      <c r="AII668" s="91"/>
      <c r="AIJ668" s="91"/>
      <c r="AIK668" s="91"/>
      <c r="AIL668" s="91"/>
      <c r="AIM668" s="91"/>
      <c r="AIN668" s="91"/>
      <c r="AIO668" s="91"/>
      <c r="AIP668" s="91"/>
      <c r="AIQ668" s="91"/>
      <c r="AIR668" s="91"/>
      <c r="AIS668" s="91"/>
      <c r="AIT668" s="91"/>
      <c r="AIU668" s="91"/>
      <c r="AIV668" s="91"/>
      <c r="AIW668" s="91"/>
      <c r="AIX668" s="91"/>
      <c r="AIY668" s="91"/>
      <c r="AIZ668" s="91"/>
      <c r="AJA668" s="91"/>
      <c r="AJB668" s="91"/>
      <c r="AJC668" s="91"/>
      <c r="AJD668" s="91"/>
      <c r="AJE668" s="91"/>
      <c r="AJF668" s="91"/>
      <c r="AJG668" s="91"/>
      <c r="AJH668" s="91"/>
      <c r="AJI668" s="91"/>
      <c r="AJJ668" s="91"/>
      <c r="AJK668" s="91"/>
      <c r="AJL668" s="91"/>
      <c r="AJM668" s="91"/>
      <c r="AJN668" s="91"/>
      <c r="AJO668" s="91"/>
      <c r="AJP668" s="91"/>
      <c r="AJQ668" s="91"/>
      <c r="AJR668" s="91"/>
      <c r="AJS668" s="91"/>
      <c r="AJT668" s="91"/>
      <c r="AJU668" s="91"/>
      <c r="AJV668" s="91"/>
      <c r="AJW668" s="91"/>
      <c r="AJX668" s="91"/>
      <c r="AJY668" s="91"/>
      <c r="AJZ668" s="91"/>
      <c r="AKA668" s="91"/>
      <c r="AKB668" s="91"/>
      <c r="AKC668" s="91"/>
      <c r="AKD668" s="91"/>
      <c r="AKE668" s="91"/>
      <c r="AKF668" s="91"/>
      <c r="AKG668" s="91"/>
      <c r="AKH668" s="91"/>
      <c r="AKI668" s="91"/>
      <c r="AKJ668" s="91"/>
      <c r="AKK668" s="91"/>
      <c r="AKL668" s="91"/>
      <c r="AKM668" s="91"/>
      <c r="AKN668" s="91"/>
      <c r="AKO668" s="91"/>
      <c r="AKP668" s="91"/>
      <c r="AKQ668" s="91"/>
      <c r="AKR668" s="91"/>
      <c r="AKS668" s="91"/>
      <c r="AKT668" s="91"/>
      <c r="AKU668" s="91"/>
      <c r="AKV668" s="91"/>
      <c r="AKW668" s="91"/>
      <c r="AKX668" s="91"/>
      <c r="AKY668" s="91"/>
      <c r="AKZ668" s="91"/>
      <c r="ALA668" s="91"/>
      <c r="ALB668" s="91"/>
      <c r="ALC668" s="91"/>
      <c r="ALD668" s="91"/>
      <c r="ALE668" s="91"/>
      <c r="ALF668" s="91"/>
      <c r="ALG668" s="91"/>
      <c r="ALH668" s="91"/>
      <c r="ALI668" s="91"/>
      <c r="ALJ668" s="91"/>
      <c r="ALK668" s="91"/>
      <c r="ALL668" s="91"/>
      <c r="ALM668" s="91"/>
      <c r="ALN668" s="91"/>
      <c r="ALO668" s="91"/>
      <c r="ALP668" s="91"/>
      <c r="ALQ668" s="91"/>
      <c r="ALR668" s="91"/>
      <c r="ALS668" s="91"/>
      <c r="ALT668" s="91"/>
      <c r="ALU668" s="91"/>
      <c r="ALV668" s="91"/>
      <c r="ALW668" s="91"/>
      <c r="ALX668" s="91"/>
      <c r="ALY668" s="91"/>
      <c r="ALZ668" s="91"/>
      <c r="AMA668" s="91"/>
      <c r="AMB668" s="91"/>
      <c r="AMC668" s="91"/>
      <c r="AMD668" s="91"/>
      <c r="AME668" s="91"/>
      <c r="AMF668" s="91"/>
      <c r="AMG668" s="91"/>
      <c r="AMH668" s="91"/>
      <c r="AMI668" s="91"/>
      <c r="AMJ668" s="91"/>
      <c r="AMK668" s="91"/>
      <c r="AML668" s="91"/>
      <c r="AMM668" s="91"/>
      <c r="AMN668" s="91"/>
      <c r="AMO668" s="91"/>
      <c r="AMP668" s="91"/>
      <c r="AMQ668" s="91"/>
      <c r="AMR668" s="91"/>
      <c r="AMS668" s="91"/>
      <c r="AMT668" s="91"/>
      <c r="AMU668" s="91"/>
      <c r="AMV668" s="91"/>
      <c r="AMW668" s="91"/>
      <c r="AMX668" s="91"/>
      <c r="AMY668" s="91"/>
      <c r="AMZ668" s="91"/>
      <c r="ANA668" s="91"/>
      <c r="ANB668" s="91"/>
      <c r="ANC668" s="91"/>
      <c r="AND668" s="91"/>
      <c r="ANE668" s="91"/>
      <c r="ANF668" s="91"/>
      <c r="ANG668" s="91"/>
      <c r="ANH668" s="91"/>
      <c r="ANI668" s="91"/>
      <c r="ANJ668" s="91"/>
      <c r="ANK668" s="91"/>
      <c r="ANL668" s="91"/>
      <c r="ANM668" s="91"/>
      <c r="ANN668" s="91"/>
      <c r="ANO668" s="91"/>
      <c r="ANP668" s="91"/>
      <c r="ANQ668" s="91"/>
      <c r="ANR668" s="91"/>
      <c r="ANS668" s="91"/>
      <c r="ANT668" s="91"/>
      <c r="ANU668" s="91"/>
      <c r="ANV668" s="91"/>
      <c r="ANW668" s="91"/>
      <c r="ANX668" s="91"/>
      <c r="ANY668" s="91"/>
      <c r="ANZ668" s="91"/>
      <c r="AOA668" s="91"/>
      <c r="AOB668" s="91"/>
      <c r="AOC668" s="91"/>
      <c r="AOD668" s="91"/>
      <c r="AOE668" s="91"/>
      <c r="AOF668" s="91"/>
      <c r="AOG668" s="91"/>
      <c r="AOH668" s="91"/>
      <c r="AOI668" s="91"/>
      <c r="AOJ668" s="91"/>
      <c r="AOK668" s="91"/>
      <c r="AOL668" s="91"/>
      <c r="AOM668" s="91"/>
      <c r="AON668" s="91"/>
      <c r="AOO668" s="91"/>
      <c r="AOP668" s="91"/>
      <c r="AOQ668" s="91"/>
      <c r="AOR668" s="91"/>
      <c r="AOS668" s="91"/>
      <c r="AOT668" s="91"/>
      <c r="AOU668" s="91"/>
      <c r="AOV668" s="91"/>
      <c r="AOW668" s="91"/>
      <c r="AOX668" s="91"/>
      <c r="AOY668" s="91"/>
      <c r="AOZ668" s="91"/>
      <c r="APA668" s="91"/>
      <c r="APB668" s="91"/>
      <c r="APC668" s="91"/>
      <c r="APD668" s="91"/>
      <c r="APE668" s="91"/>
      <c r="APF668" s="91"/>
      <c r="APG668" s="91"/>
      <c r="APH668" s="91"/>
      <c r="API668" s="91"/>
      <c r="APJ668" s="91"/>
      <c r="APK668" s="91"/>
      <c r="APL668" s="91"/>
      <c r="APM668" s="91"/>
      <c r="APN668" s="91"/>
      <c r="APO668" s="91"/>
      <c r="APP668" s="91"/>
      <c r="APQ668" s="91"/>
      <c r="APR668" s="91"/>
      <c r="APS668" s="91"/>
      <c r="APT668" s="91"/>
      <c r="APU668" s="91"/>
      <c r="APV668" s="91"/>
      <c r="APW668" s="91"/>
      <c r="APX668" s="91"/>
      <c r="APY668" s="91"/>
      <c r="APZ668" s="91"/>
      <c r="AQA668" s="91"/>
      <c r="AQB668" s="91"/>
      <c r="AQC668" s="91"/>
      <c r="AQD668" s="91"/>
      <c r="AQE668" s="91"/>
      <c r="AQF668" s="91"/>
      <c r="AQG668" s="91"/>
      <c r="AQH668" s="91"/>
      <c r="AQI668" s="91"/>
      <c r="AQJ668" s="91"/>
      <c r="AQK668" s="91"/>
      <c r="AQL668" s="91"/>
      <c r="AQM668" s="91"/>
      <c r="AQN668" s="91"/>
      <c r="AQO668" s="91"/>
      <c r="AQP668" s="91"/>
      <c r="AQQ668" s="91"/>
      <c r="AQR668" s="91"/>
      <c r="AQS668" s="91"/>
      <c r="AQT668" s="91"/>
      <c r="AQU668" s="91"/>
      <c r="AQV668" s="91"/>
      <c r="AQW668" s="91"/>
      <c r="AQX668" s="91"/>
      <c r="AQY668" s="91"/>
      <c r="AQZ668" s="91"/>
      <c r="ARA668" s="91"/>
      <c r="ARB668" s="91"/>
      <c r="ARC668" s="91"/>
      <c r="ARD668" s="91"/>
      <c r="ARE668" s="91"/>
      <c r="ARF668" s="91"/>
      <c r="ARG668" s="91"/>
      <c r="ARH668" s="91"/>
      <c r="ARI668" s="91"/>
      <c r="ARJ668" s="91"/>
      <c r="ARK668" s="91"/>
      <c r="ARL668" s="91"/>
      <c r="ARM668" s="91"/>
      <c r="ARN668" s="91"/>
      <c r="ARO668" s="91"/>
      <c r="ARP668" s="91"/>
      <c r="ARQ668" s="91"/>
      <c r="ARR668" s="91"/>
      <c r="ARS668" s="91"/>
      <c r="ART668" s="91"/>
      <c r="ARU668" s="91"/>
      <c r="ARV668" s="91"/>
      <c r="ARW668" s="91"/>
      <c r="ARX668" s="91"/>
      <c r="ARY668" s="91"/>
      <c r="ARZ668" s="91"/>
      <c r="ASA668" s="91"/>
      <c r="ASB668" s="91"/>
      <c r="ASC668" s="91"/>
      <c r="ASD668" s="91"/>
      <c r="ASE668" s="91"/>
      <c r="ASF668" s="91"/>
      <c r="ASG668" s="91"/>
      <c r="ASH668" s="91"/>
      <c r="ASI668" s="91"/>
      <c r="ASJ668" s="91"/>
      <c r="ASK668" s="91"/>
      <c r="ASL668" s="91"/>
      <c r="ASM668" s="91"/>
      <c r="ASN668" s="91"/>
      <c r="ASO668" s="91"/>
      <c r="ASP668" s="91"/>
      <c r="ASQ668" s="91"/>
      <c r="ASR668" s="91"/>
      <c r="ASS668" s="91"/>
      <c r="AST668" s="91"/>
      <c r="ASU668" s="91"/>
      <c r="ASV668" s="91"/>
      <c r="ASW668" s="91"/>
      <c r="ASX668" s="91"/>
      <c r="ASY668" s="91"/>
      <c r="ASZ668" s="91"/>
      <c r="ATA668" s="91"/>
      <c r="ATB668" s="91"/>
      <c r="ATC668" s="91"/>
      <c r="ATD668" s="91"/>
      <c r="ATE668" s="91"/>
      <c r="ATF668" s="91"/>
      <c r="ATG668" s="91"/>
      <c r="ATH668" s="91"/>
      <c r="ATI668" s="91"/>
      <c r="ATJ668" s="91"/>
      <c r="ATK668" s="91"/>
      <c r="ATL668" s="91"/>
      <c r="ATM668" s="91"/>
      <c r="ATN668" s="91"/>
      <c r="ATO668" s="91"/>
      <c r="ATP668" s="91"/>
      <c r="ATQ668" s="91"/>
      <c r="ATR668" s="91"/>
      <c r="ATS668" s="91"/>
      <c r="ATT668" s="91"/>
      <c r="ATU668" s="91"/>
      <c r="ATV668" s="91"/>
      <c r="ATW668" s="91"/>
      <c r="ATX668" s="91"/>
      <c r="ATY668" s="91"/>
      <c r="ATZ668" s="91"/>
      <c r="AUA668" s="91"/>
      <c r="AUB668" s="91"/>
      <c r="AUC668" s="91"/>
      <c r="AUD668" s="91"/>
      <c r="AUE668" s="91"/>
      <c r="AUF668" s="91"/>
      <c r="AUG668" s="91"/>
      <c r="AUH668" s="91"/>
      <c r="AUI668" s="91"/>
      <c r="AUJ668" s="91"/>
      <c r="AUK668" s="91"/>
      <c r="AUL668" s="91"/>
      <c r="AUM668" s="91"/>
      <c r="AUN668" s="91"/>
      <c r="AUO668" s="91"/>
      <c r="AUP668" s="91"/>
      <c r="AUQ668" s="91"/>
      <c r="AUR668" s="91"/>
      <c r="AUS668" s="91"/>
      <c r="AUT668" s="91"/>
      <c r="AUU668" s="91"/>
      <c r="AUV668" s="91"/>
      <c r="AUW668" s="91"/>
      <c r="AUX668" s="91"/>
      <c r="AUY668" s="91"/>
      <c r="AUZ668" s="91"/>
      <c r="AVA668" s="91"/>
      <c r="AVB668" s="91"/>
      <c r="AVC668" s="91"/>
      <c r="AVD668" s="91"/>
      <c r="AVE668" s="91"/>
      <c r="AVF668" s="91"/>
      <c r="AVG668" s="91"/>
      <c r="AVH668" s="91"/>
      <c r="AVI668" s="91"/>
      <c r="AVJ668" s="91"/>
      <c r="AVK668" s="91"/>
      <c r="AVL668" s="91"/>
      <c r="AVM668" s="91"/>
      <c r="AVN668" s="91"/>
      <c r="AVO668" s="91"/>
      <c r="AVP668" s="91"/>
      <c r="AVQ668" s="91"/>
      <c r="AVR668" s="91"/>
      <c r="AVS668" s="91"/>
      <c r="AVT668" s="91"/>
      <c r="AVU668" s="91"/>
      <c r="AVV668" s="91"/>
      <c r="AVW668" s="91"/>
      <c r="AVX668" s="91"/>
      <c r="AVY668" s="91"/>
      <c r="AVZ668" s="91"/>
      <c r="AWA668" s="91"/>
      <c r="AWB668" s="91"/>
      <c r="AWC668" s="91"/>
      <c r="AWD668" s="91"/>
      <c r="AWE668" s="91"/>
      <c r="AWF668" s="91"/>
      <c r="AWG668" s="91"/>
      <c r="AWH668" s="91"/>
      <c r="AWI668" s="91"/>
      <c r="AWJ668" s="91"/>
      <c r="AWK668" s="91"/>
      <c r="AWL668" s="91"/>
      <c r="AWM668" s="91"/>
      <c r="AWN668" s="91"/>
      <c r="AWO668" s="91"/>
      <c r="AWP668" s="91"/>
      <c r="AWQ668" s="91"/>
      <c r="AWR668" s="91"/>
      <c r="AWS668" s="91"/>
      <c r="AWT668" s="91"/>
      <c r="AWU668" s="91"/>
      <c r="AWV668" s="91"/>
      <c r="AWW668" s="91"/>
      <c r="AWX668" s="91"/>
      <c r="AWY668" s="91"/>
      <c r="AWZ668" s="91"/>
      <c r="AXA668" s="91"/>
      <c r="AXB668" s="91"/>
      <c r="AXC668" s="91"/>
      <c r="AXD668" s="91"/>
      <c r="AXE668" s="91"/>
      <c r="AXF668" s="91"/>
      <c r="AXG668" s="91"/>
      <c r="AXH668" s="91"/>
      <c r="AXI668" s="91"/>
      <c r="AXJ668" s="91"/>
      <c r="AXK668" s="91"/>
      <c r="AXL668" s="91"/>
      <c r="AXM668" s="91"/>
      <c r="AXN668" s="91"/>
      <c r="AXO668" s="91"/>
      <c r="AXP668" s="91"/>
      <c r="AXQ668" s="91"/>
      <c r="AXR668" s="91"/>
      <c r="AXS668" s="91"/>
      <c r="AXT668" s="91"/>
      <c r="AXU668" s="91"/>
      <c r="AXV668" s="91"/>
      <c r="AXW668" s="91"/>
      <c r="AXX668" s="91"/>
      <c r="AXY668" s="91"/>
      <c r="AXZ668" s="91"/>
      <c r="AYA668" s="91"/>
      <c r="AYB668" s="91"/>
      <c r="AYC668" s="91"/>
      <c r="AYD668" s="91"/>
      <c r="AYE668" s="91"/>
      <c r="AYF668" s="91"/>
      <c r="AYG668" s="91"/>
      <c r="AYH668" s="91"/>
      <c r="AYI668" s="91"/>
      <c r="AYJ668" s="91"/>
      <c r="AYK668" s="91"/>
      <c r="AYL668" s="91"/>
      <c r="AYM668" s="91"/>
      <c r="AYN668" s="91"/>
      <c r="AYO668" s="91"/>
      <c r="AYP668" s="91"/>
      <c r="AYQ668" s="91"/>
      <c r="AYR668" s="91"/>
      <c r="AYS668" s="91"/>
      <c r="AYT668" s="91"/>
      <c r="AYU668" s="91"/>
      <c r="AYV668" s="91"/>
      <c r="AYW668" s="91"/>
      <c r="AYX668" s="91"/>
      <c r="AYY668" s="91"/>
      <c r="AYZ668" s="91"/>
      <c r="AZA668" s="91"/>
      <c r="AZB668" s="91"/>
      <c r="AZC668" s="91"/>
      <c r="AZD668" s="91"/>
      <c r="AZE668" s="91"/>
      <c r="AZF668" s="91"/>
      <c r="AZG668" s="91"/>
      <c r="AZH668" s="91"/>
      <c r="AZI668" s="91"/>
      <c r="AZJ668" s="91"/>
      <c r="AZK668" s="91"/>
      <c r="AZL668" s="91"/>
      <c r="AZM668" s="91"/>
      <c r="AZN668" s="91"/>
      <c r="AZO668" s="91"/>
      <c r="AZP668" s="91"/>
      <c r="AZQ668" s="91"/>
      <c r="AZR668" s="91"/>
      <c r="AZS668" s="91"/>
      <c r="AZT668" s="91"/>
      <c r="AZU668" s="91"/>
      <c r="AZV668" s="91"/>
      <c r="AZW668" s="91"/>
      <c r="AZX668" s="91"/>
      <c r="AZY668" s="91"/>
      <c r="AZZ668" s="91"/>
      <c r="BAA668" s="91"/>
      <c r="BAB668" s="91"/>
      <c r="BAC668" s="91"/>
      <c r="BAD668" s="91"/>
      <c r="BAE668" s="91"/>
      <c r="BAF668" s="91"/>
      <c r="BAG668" s="91"/>
      <c r="BAH668" s="91"/>
      <c r="BAI668" s="91"/>
      <c r="BAJ668" s="91"/>
      <c r="BAK668" s="91"/>
      <c r="BAL668" s="91"/>
      <c r="BAM668" s="91"/>
      <c r="BAN668" s="91"/>
      <c r="BAO668" s="91"/>
      <c r="BAP668" s="91"/>
      <c r="BAQ668" s="91"/>
      <c r="BAR668" s="91"/>
      <c r="BAS668" s="91"/>
      <c r="BAT668" s="91"/>
      <c r="BAU668" s="91"/>
      <c r="BAV668" s="91"/>
      <c r="BAW668" s="91"/>
      <c r="BAX668" s="91"/>
      <c r="BAY668" s="91"/>
      <c r="BAZ668" s="91"/>
      <c r="BBA668" s="91"/>
      <c r="BBB668" s="91"/>
      <c r="BBC668" s="91"/>
      <c r="BBD668" s="91"/>
      <c r="BBE668" s="91"/>
      <c r="BBF668" s="91"/>
      <c r="BBG668" s="91"/>
      <c r="BBH668" s="91"/>
      <c r="BBI668" s="91"/>
      <c r="BBJ668" s="91"/>
      <c r="BBK668" s="91"/>
      <c r="BBL668" s="91"/>
      <c r="BBM668" s="91"/>
      <c r="BBN668" s="91"/>
      <c r="BBO668" s="91"/>
      <c r="BBP668" s="91"/>
      <c r="BBQ668" s="91"/>
      <c r="BBR668" s="91"/>
      <c r="BBS668" s="91"/>
      <c r="BBT668" s="91"/>
      <c r="BBU668" s="91"/>
      <c r="BBV668" s="91"/>
      <c r="BBW668" s="91"/>
      <c r="BBX668" s="91"/>
      <c r="BBY668" s="91"/>
      <c r="BBZ668" s="91"/>
      <c r="BCA668" s="91"/>
      <c r="BCB668" s="91"/>
      <c r="BCC668" s="91"/>
      <c r="BCD668" s="91"/>
      <c r="BCE668" s="91"/>
      <c r="BCF668" s="91"/>
      <c r="BCG668" s="91"/>
      <c r="BCH668" s="91"/>
      <c r="BCI668" s="91"/>
      <c r="BCJ668" s="91"/>
      <c r="BCK668" s="91"/>
      <c r="BCL668" s="91"/>
      <c r="BCM668" s="91"/>
      <c r="BCN668" s="91"/>
      <c r="BCO668" s="91"/>
      <c r="BCP668" s="91"/>
      <c r="BCQ668" s="91"/>
      <c r="BCR668" s="91"/>
      <c r="BCS668" s="91"/>
      <c r="BCT668" s="91"/>
      <c r="BCU668" s="91"/>
      <c r="BCV668" s="91"/>
      <c r="BCW668" s="91"/>
      <c r="BCX668" s="91"/>
      <c r="BCY668" s="91"/>
      <c r="BCZ668" s="91"/>
      <c r="BDA668" s="91"/>
      <c r="BDB668" s="91"/>
      <c r="BDC668" s="91"/>
      <c r="BDD668" s="91"/>
      <c r="BDE668" s="91"/>
      <c r="BDF668" s="91"/>
      <c r="BDG668" s="91"/>
      <c r="BDH668" s="91"/>
      <c r="BDI668" s="91"/>
      <c r="BDJ668" s="91"/>
      <c r="BDK668" s="91"/>
      <c r="BDL668" s="91"/>
      <c r="BDM668" s="91"/>
      <c r="BDN668" s="91"/>
      <c r="BDO668" s="91"/>
      <c r="BDP668" s="91"/>
      <c r="BDQ668" s="91"/>
      <c r="BDR668" s="91"/>
      <c r="BDS668" s="91"/>
      <c r="BDT668" s="91"/>
      <c r="BDU668" s="91"/>
      <c r="BDV668" s="91"/>
      <c r="BDW668" s="91"/>
      <c r="BDX668" s="91"/>
      <c r="BDY668" s="91"/>
      <c r="BDZ668" s="91"/>
      <c r="BEA668" s="91"/>
      <c r="BEB668" s="91"/>
      <c r="BEC668" s="91"/>
      <c r="BED668" s="91"/>
      <c r="BEE668" s="91"/>
      <c r="BEF668" s="91"/>
      <c r="BEG668" s="91"/>
      <c r="BEH668" s="91"/>
      <c r="BEI668" s="91"/>
      <c r="BEJ668" s="91"/>
      <c r="BEK668" s="91"/>
      <c r="BEL668" s="91"/>
      <c r="BEM668" s="91"/>
      <c r="BEN668" s="91"/>
      <c r="BEO668" s="91"/>
      <c r="BEP668" s="91"/>
      <c r="BEQ668" s="91"/>
      <c r="BER668" s="91"/>
      <c r="BES668" s="91"/>
      <c r="BET668" s="91"/>
      <c r="BEU668" s="91"/>
      <c r="BEV668" s="91"/>
      <c r="BEW668" s="91"/>
      <c r="BEX668" s="91"/>
      <c r="BEY668" s="91"/>
      <c r="BEZ668" s="91"/>
      <c r="BFA668" s="91"/>
      <c r="BFB668" s="91"/>
      <c r="BFC668" s="91"/>
      <c r="BFD668" s="91"/>
      <c r="BFE668" s="91"/>
      <c r="BFF668" s="91"/>
      <c r="BFG668" s="91"/>
      <c r="BFH668" s="91"/>
      <c r="BFI668" s="91"/>
      <c r="BFJ668" s="91"/>
      <c r="BFK668" s="91"/>
      <c r="BFL668" s="91"/>
      <c r="BFM668" s="91"/>
      <c r="BFN668" s="91"/>
      <c r="BFO668" s="91"/>
      <c r="BFP668" s="91"/>
      <c r="BFQ668" s="91"/>
      <c r="BFR668" s="91"/>
      <c r="BFS668" s="91"/>
      <c r="BFT668" s="91"/>
      <c r="BFU668" s="91"/>
      <c r="BFV668" s="91"/>
      <c r="BFW668" s="91"/>
      <c r="BFX668" s="91"/>
      <c r="BFY668" s="91"/>
      <c r="BFZ668" s="91"/>
      <c r="BGA668" s="91"/>
      <c r="BGB668" s="91"/>
      <c r="BGC668" s="91"/>
      <c r="BGD668" s="91"/>
      <c r="BGE668" s="91"/>
      <c r="BGF668" s="91"/>
      <c r="BGG668" s="91"/>
      <c r="BGH668" s="91"/>
      <c r="BGI668" s="91"/>
      <c r="BGJ668" s="91"/>
      <c r="BGK668" s="91"/>
      <c r="BGL668" s="91"/>
      <c r="BGM668" s="91"/>
      <c r="BGN668" s="91"/>
      <c r="BGO668" s="91"/>
      <c r="BGP668" s="91"/>
      <c r="BGQ668" s="91"/>
      <c r="BGR668" s="91"/>
      <c r="BGS668" s="91"/>
      <c r="BGT668" s="91"/>
      <c r="BGU668" s="91"/>
      <c r="BGV668" s="91"/>
      <c r="BGW668" s="91"/>
      <c r="BGX668" s="91"/>
      <c r="BGY668" s="91"/>
      <c r="BGZ668" s="91"/>
      <c r="BHA668" s="91"/>
      <c r="BHB668" s="91"/>
      <c r="BHC668" s="91"/>
      <c r="BHD668" s="91"/>
      <c r="BHE668" s="91"/>
      <c r="BHF668" s="91"/>
      <c r="BHG668" s="91"/>
      <c r="BHH668" s="91"/>
      <c r="BHI668" s="91"/>
      <c r="BHJ668" s="91"/>
      <c r="BHK668" s="91"/>
      <c r="BHL668" s="91"/>
      <c r="BHM668" s="91"/>
      <c r="BHN668" s="91"/>
      <c r="BHO668" s="91"/>
      <c r="BHP668" s="91"/>
      <c r="BHQ668" s="91"/>
      <c r="BHR668" s="91"/>
      <c r="BHS668" s="91"/>
      <c r="BHT668" s="91"/>
      <c r="BHU668" s="91"/>
      <c r="BHV668" s="91"/>
      <c r="BHW668" s="91"/>
      <c r="BHX668" s="91"/>
      <c r="BHY668" s="91"/>
      <c r="BHZ668" s="91"/>
      <c r="BIA668" s="91"/>
      <c r="BIB668" s="91"/>
      <c r="BIC668" s="91"/>
      <c r="BID668" s="91"/>
      <c r="BIE668" s="91"/>
      <c r="BIF668" s="91"/>
      <c r="BIG668" s="91"/>
      <c r="BIH668" s="91"/>
      <c r="BII668" s="91"/>
      <c r="BIJ668" s="91"/>
      <c r="BIK668" s="91"/>
      <c r="BIL668" s="91"/>
      <c r="BIM668" s="91"/>
      <c r="BIN668" s="91"/>
      <c r="BIO668" s="91"/>
      <c r="BIP668" s="91"/>
      <c r="BIQ668" s="91"/>
      <c r="BIR668" s="91"/>
      <c r="BIS668" s="91"/>
      <c r="BIT668" s="91"/>
      <c r="BIU668" s="91"/>
      <c r="BIV668" s="91"/>
      <c r="BIW668" s="91"/>
      <c r="BIX668" s="91"/>
      <c r="BIY668" s="91"/>
      <c r="BIZ668" s="91"/>
      <c r="BJA668" s="91"/>
      <c r="BJB668" s="91"/>
      <c r="BJC668" s="91"/>
      <c r="BJD668" s="91"/>
      <c r="BJE668" s="91"/>
      <c r="BJF668" s="91"/>
      <c r="BJG668" s="91"/>
      <c r="BJH668" s="91"/>
      <c r="BJI668" s="91"/>
      <c r="BJJ668" s="91"/>
      <c r="BJK668" s="91"/>
      <c r="BJL668" s="91"/>
      <c r="BJM668" s="91"/>
      <c r="BJN668" s="91"/>
      <c r="BJO668" s="91"/>
      <c r="BJP668" s="91"/>
      <c r="BJQ668" s="91"/>
      <c r="BJR668" s="91"/>
      <c r="BJS668" s="91"/>
      <c r="BJT668" s="91"/>
      <c r="BJU668" s="91"/>
      <c r="BJV668" s="91"/>
      <c r="BJW668" s="91"/>
      <c r="BJX668" s="91"/>
      <c r="BJY668" s="91"/>
      <c r="BJZ668" s="91"/>
      <c r="BKA668" s="91"/>
      <c r="BKB668" s="91"/>
      <c r="BKC668" s="91"/>
      <c r="BKD668" s="91"/>
      <c r="BKE668" s="91"/>
      <c r="BKF668" s="91"/>
      <c r="BKG668" s="91"/>
      <c r="BKH668" s="91"/>
      <c r="BKI668" s="91"/>
      <c r="BKJ668" s="91"/>
      <c r="BKK668" s="91"/>
      <c r="BKL668" s="91"/>
      <c r="BKM668" s="91"/>
      <c r="BKN668" s="91"/>
      <c r="BKO668" s="91"/>
      <c r="BKP668" s="91"/>
      <c r="BKQ668" s="91"/>
      <c r="BKR668" s="91"/>
      <c r="BKS668" s="91"/>
      <c r="BKT668" s="91"/>
      <c r="BKU668" s="91"/>
      <c r="BKV668" s="91"/>
      <c r="BKW668" s="91"/>
      <c r="BKX668" s="91"/>
      <c r="BKY668" s="91"/>
      <c r="BKZ668" s="91"/>
      <c r="BLA668" s="91"/>
      <c r="BLB668" s="91"/>
      <c r="BLC668" s="91"/>
      <c r="BLD668" s="91"/>
      <c r="BLE668" s="91"/>
      <c r="BLF668" s="91"/>
      <c r="BLG668" s="91"/>
      <c r="BLH668" s="91"/>
      <c r="BLI668" s="91"/>
      <c r="BLJ668" s="91"/>
      <c r="BLK668" s="91"/>
      <c r="BLL668" s="91"/>
      <c r="BLM668" s="91"/>
      <c r="BLN668" s="91"/>
      <c r="BLO668" s="91"/>
      <c r="BLP668" s="91"/>
      <c r="BLQ668" s="91"/>
      <c r="BLR668" s="91"/>
      <c r="BLS668" s="91"/>
      <c r="BLT668" s="91"/>
      <c r="BLU668" s="91"/>
      <c r="BLV668" s="91"/>
      <c r="BLW668" s="91"/>
      <c r="BLX668" s="91"/>
      <c r="BLY668" s="91"/>
      <c r="BLZ668" s="91"/>
      <c r="BMA668" s="91"/>
      <c r="BMB668" s="91"/>
      <c r="BMC668" s="91"/>
      <c r="BMD668" s="91"/>
      <c r="BME668" s="91"/>
      <c r="BMF668" s="91"/>
      <c r="BMG668" s="91"/>
      <c r="BMH668" s="91"/>
      <c r="BMI668" s="91"/>
      <c r="BMJ668" s="91"/>
      <c r="BMK668" s="91"/>
      <c r="BML668" s="91"/>
      <c r="BMM668" s="91"/>
      <c r="BMN668" s="91"/>
      <c r="BMO668" s="91"/>
      <c r="BMP668" s="91"/>
      <c r="BMQ668" s="91"/>
      <c r="BMR668" s="91"/>
      <c r="BMS668" s="91"/>
      <c r="BMT668" s="91"/>
      <c r="BMU668" s="91"/>
      <c r="BMV668" s="91"/>
      <c r="BMW668" s="91"/>
      <c r="BMX668" s="91"/>
      <c r="BMY668" s="91"/>
      <c r="BMZ668" s="91"/>
      <c r="BNA668" s="91"/>
      <c r="BNB668" s="91"/>
      <c r="BNC668" s="91"/>
      <c r="BND668" s="91"/>
      <c r="BNE668" s="91"/>
      <c r="BNF668" s="91"/>
      <c r="BNG668" s="91"/>
      <c r="BNH668" s="91"/>
      <c r="BNI668" s="91"/>
      <c r="BNJ668" s="91"/>
      <c r="BNK668" s="91"/>
      <c r="BNL668" s="91"/>
      <c r="BNM668" s="91"/>
      <c r="BNN668" s="91"/>
      <c r="BNO668" s="91"/>
      <c r="BNP668" s="91"/>
      <c r="BNQ668" s="91"/>
      <c r="BNR668" s="91"/>
      <c r="BNS668" s="91"/>
      <c r="BNT668" s="91"/>
      <c r="BNU668" s="91"/>
      <c r="BNV668" s="91"/>
      <c r="BNW668" s="91"/>
      <c r="BNX668" s="91"/>
      <c r="BNY668" s="91"/>
      <c r="BNZ668" s="91"/>
      <c r="BOA668" s="91"/>
      <c r="BOB668" s="91"/>
      <c r="BOC668" s="91"/>
      <c r="BOD668" s="91"/>
      <c r="BOE668" s="91"/>
      <c r="BOF668" s="91"/>
      <c r="BOG668" s="91"/>
      <c r="BOH668" s="91"/>
      <c r="BOI668" s="91"/>
      <c r="BOJ668" s="91"/>
      <c r="BOK668" s="91"/>
      <c r="BOL668" s="91"/>
      <c r="BOM668" s="91"/>
      <c r="BON668" s="91"/>
      <c r="BOO668" s="91"/>
      <c r="BOP668" s="91"/>
      <c r="BOQ668" s="91"/>
      <c r="BOR668" s="91"/>
      <c r="BOS668" s="91"/>
      <c r="BOT668" s="91"/>
      <c r="BOU668" s="91"/>
      <c r="BOV668" s="91"/>
      <c r="BOW668" s="91"/>
      <c r="BOX668" s="91"/>
      <c r="BOY668" s="91"/>
      <c r="BOZ668" s="91"/>
      <c r="BPA668" s="91"/>
      <c r="BPB668" s="91"/>
      <c r="BPC668" s="91"/>
      <c r="BPD668" s="91"/>
      <c r="BPE668" s="91"/>
      <c r="BPF668" s="91"/>
      <c r="BPG668" s="91"/>
      <c r="BPH668" s="91"/>
      <c r="BPI668" s="91"/>
      <c r="BPJ668" s="91"/>
      <c r="BPK668" s="91"/>
      <c r="BPL668" s="91"/>
      <c r="BPM668" s="91"/>
      <c r="BPN668" s="91"/>
      <c r="BPO668" s="91"/>
      <c r="BPP668" s="91"/>
      <c r="BPQ668" s="91"/>
      <c r="BPR668" s="91"/>
      <c r="BPS668" s="91"/>
      <c r="BPT668" s="91"/>
      <c r="BPU668" s="91"/>
      <c r="BPV668" s="91"/>
      <c r="BPW668" s="91"/>
      <c r="BPX668" s="91"/>
      <c r="BPY668" s="91"/>
      <c r="BPZ668" s="91"/>
      <c r="BQA668" s="91"/>
      <c r="BQB668" s="91"/>
      <c r="BQC668" s="91"/>
      <c r="BQD668" s="91"/>
      <c r="BQE668" s="91"/>
      <c r="BQF668" s="91"/>
      <c r="BQG668" s="91"/>
      <c r="BQH668" s="91"/>
      <c r="BQI668" s="91"/>
      <c r="BQJ668" s="91"/>
      <c r="BQK668" s="91"/>
      <c r="BQL668" s="91"/>
      <c r="BQM668" s="91"/>
      <c r="BQN668" s="91"/>
      <c r="BQO668" s="91"/>
      <c r="BQP668" s="91"/>
      <c r="BQQ668" s="91"/>
      <c r="BQR668" s="91"/>
      <c r="BQS668" s="91"/>
      <c r="BQT668" s="91"/>
      <c r="BQU668" s="91"/>
      <c r="BQV668" s="91"/>
      <c r="BQW668" s="91"/>
      <c r="BQX668" s="91"/>
      <c r="BQY668" s="91"/>
      <c r="BQZ668" s="91"/>
      <c r="BRA668" s="91"/>
      <c r="BRB668" s="91"/>
      <c r="BRC668" s="91"/>
      <c r="BRD668" s="91"/>
      <c r="BRE668" s="91"/>
      <c r="BRF668" s="91"/>
      <c r="BRG668" s="91"/>
      <c r="BRH668" s="91"/>
      <c r="BRI668" s="91"/>
      <c r="BRJ668" s="91"/>
      <c r="BRK668" s="91"/>
      <c r="BRL668" s="91"/>
      <c r="BRM668" s="91"/>
      <c r="BRN668" s="91"/>
      <c r="BRO668" s="91"/>
      <c r="BRP668" s="91"/>
      <c r="BRQ668" s="91"/>
      <c r="BRR668" s="91"/>
      <c r="BRS668" s="91"/>
      <c r="BRT668" s="91"/>
      <c r="BRU668" s="91"/>
      <c r="BRV668" s="91"/>
      <c r="BRW668" s="91"/>
      <c r="BRX668" s="91"/>
      <c r="BRY668" s="91"/>
      <c r="BRZ668" s="91"/>
      <c r="BSA668" s="91"/>
      <c r="BSB668" s="91"/>
      <c r="BSC668" s="91"/>
      <c r="BSD668" s="91"/>
      <c r="BSE668" s="91"/>
      <c r="BSF668" s="91"/>
      <c r="BSG668" s="91"/>
      <c r="BSH668" s="91"/>
      <c r="BSI668" s="91"/>
      <c r="BSJ668" s="91"/>
      <c r="BSK668" s="91"/>
      <c r="BSL668" s="91"/>
      <c r="BSM668" s="91"/>
      <c r="BSN668" s="91"/>
      <c r="BSO668" s="91"/>
      <c r="BSP668" s="91"/>
      <c r="BSQ668" s="91"/>
      <c r="BSR668" s="91"/>
      <c r="BSS668" s="91"/>
      <c r="BST668" s="91"/>
      <c r="BSU668" s="91"/>
      <c r="BSV668" s="91"/>
      <c r="BSW668" s="91"/>
      <c r="BSX668" s="91"/>
      <c r="BSY668" s="91"/>
      <c r="BSZ668" s="91"/>
      <c r="BTA668" s="91"/>
      <c r="BTB668" s="91"/>
      <c r="BTC668" s="91"/>
      <c r="BTD668" s="91"/>
      <c r="BTE668" s="91"/>
      <c r="BTF668" s="91"/>
      <c r="BTG668" s="91"/>
      <c r="BTH668" s="91"/>
      <c r="BTI668" s="91"/>
      <c r="BTJ668" s="91"/>
      <c r="BTK668" s="91"/>
      <c r="BTL668" s="91"/>
      <c r="BTM668" s="91"/>
      <c r="BTN668" s="91"/>
      <c r="BTO668" s="91"/>
      <c r="BTP668" s="91"/>
      <c r="BTQ668" s="91"/>
      <c r="BTR668" s="91"/>
      <c r="BTS668" s="91"/>
      <c r="BTT668" s="91"/>
      <c r="BTU668" s="91"/>
      <c r="BTV668" s="91"/>
      <c r="BTW668" s="91"/>
      <c r="BTX668" s="91"/>
      <c r="BTY668" s="91"/>
      <c r="BTZ668" s="91"/>
      <c r="BUA668" s="91"/>
      <c r="BUB668" s="91"/>
      <c r="BUC668" s="91"/>
      <c r="BUD668" s="91"/>
      <c r="BUE668" s="91"/>
      <c r="BUF668" s="91"/>
      <c r="BUG668" s="91"/>
      <c r="BUH668" s="91"/>
      <c r="BUI668" s="91"/>
      <c r="BUJ668" s="91"/>
      <c r="BUK668" s="91"/>
      <c r="BUL668" s="91"/>
      <c r="BUM668" s="91"/>
      <c r="BUN668" s="91"/>
      <c r="BUO668" s="91"/>
      <c r="BUP668" s="91"/>
      <c r="BUQ668" s="91"/>
      <c r="BUR668" s="91"/>
      <c r="BUS668" s="91"/>
      <c r="BUT668" s="91"/>
      <c r="BUU668" s="91"/>
      <c r="BUV668" s="91"/>
      <c r="BUW668" s="91"/>
      <c r="BUX668" s="91"/>
      <c r="BUY668" s="91"/>
      <c r="BUZ668" s="91"/>
      <c r="BVA668" s="91"/>
      <c r="BVB668" s="91"/>
      <c r="BVC668" s="91"/>
      <c r="BVD668" s="91"/>
      <c r="BVE668" s="91"/>
      <c r="BVF668" s="91"/>
      <c r="BVG668" s="91"/>
      <c r="BVH668" s="91"/>
      <c r="BVI668" s="91"/>
      <c r="BVJ668" s="91"/>
      <c r="BVK668" s="91"/>
      <c r="BVL668" s="91"/>
      <c r="BVM668" s="91"/>
      <c r="BVN668" s="91"/>
      <c r="BVO668" s="91"/>
      <c r="BVP668" s="91"/>
      <c r="BVQ668" s="91"/>
      <c r="BVR668" s="91"/>
      <c r="BVS668" s="91"/>
      <c r="BVT668" s="91"/>
      <c r="BVU668" s="91"/>
      <c r="BVV668" s="91"/>
      <c r="BVW668" s="91"/>
      <c r="BVX668" s="91"/>
      <c r="BVY668" s="91"/>
      <c r="BVZ668" s="91"/>
      <c r="BWA668" s="91"/>
      <c r="BWB668" s="91"/>
      <c r="BWC668" s="91"/>
      <c r="BWD668" s="91"/>
      <c r="BWE668" s="91"/>
      <c r="BWF668" s="91"/>
      <c r="BWG668" s="91"/>
      <c r="BWH668" s="91"/>
      <c r="BWI668" s="91"/>
      <c r="BWJ668" s="91"/>
      <c r="BWK668" s="91"/>
      <c r="BWL668" s="91"/>
      <c r="BWM668" s="91"/>
      <c r="BWN668" s="91"/>
      <c r="BWO668" s="91"/>
      <c r="BWP668" s="91"/>
      <c r="BWQ668" s="91"/>
      <c r="BWR668" s="91"/>
      <c r="BWS668" s="91"/>
      <c r="BWT668" s="91"/>
      <c r="BWU668" s="91"/>
      <c r="BWV668" s="91"/>
      <c r="BWW668" s="91"/>
      <c r="BWX668" s="91"/>
      <c r="BWY668" s="91"/>
      <c r="BWZ668" s="91"/>
      <c r="BXA668" s="91"/>
      <c r="BXB668" s="91"/>
      <c r="BXC668" s="91"/>
      <c r="BXD668" s="91"/>
      <c r="BXE668" s="91"/>
      <c r="BXF668" s="91"/>
      <c r="BXG668" s="91"/>
      <c r="BXH668" s="91"/>
      <c r="BXI668" s="91"/>
      <c r="BXJ668" s="91"/>
      <c r="BXK668" s="91"/>
      <c r="BXL668" s="91"/>
      <c r="BXM668" s="91"/>
      <c r="BXN668" s="91"/>
      <c r="BXO668" s="91"/>
      <c r="BXP668" s="91"/>
      <c r="BXQ668" s="91"/>
      <c r="BXR668" s="91"/>
      <c r="BXS668" s="91"/>
      <c r="BXT668" s="91"/>
      <c r="BXU668" s="91"/>
      <c r="BXV668" s="91"/>
      <c r="BXW668" s="91"/>
      <c r="BXX668" s="91"/>
      <c r="BXY668" s="91"/>
      <c r="BXZ668" s="91"/>
      <c r="BYA668" s="91"/>
      <c r="BYB668" s="91"/>
      <c r="BYC668" s="91"/>
      <c r="BYD668" s="91"/>
      <c r="BYE668" s="91"/>
      <c r="BYF668" s="91"/>
      <c r="BYG668" s="91"/>
      <c r="BYH668" s="91"/>
      <c r="BYI668" s="91"/>
      <c r="BYJ668" s="91"/>
      <c r="BYK668" s="91"/>
      <c r="BYL668" s="91"/>
      <c r="BYM668" s="91"/>
      <c r="BYN668" s="91"/>
      <c r="BYO668" s="91"/>
      <c r="BYP668" s="91"/>
      <c r="BYQ668" s="91"/>
      <c r="BYR668" s="91"/>
      <c r="BYS668" s="91"/>
      <c r="BYT668" s="91"/>
      <c r="BYU668" s="91"/>
      <c r="BYV668" s="91"/>
      <c r="BYW668" s="91"/>
      <c r="BYX668" s="91"/>
      <c r="BYY668" s="91"/>
      <c r="BYZ668" s="91"/>
      <c r="BZA668" s="91"/>
      <c r="BZB668" s="91"/>
      <c r="BZC668" s="91"/>
      <c r="BZD668" s="91"/>
      <c r="BZE668" s="91"/>
      <c r="BZF668" s="91"/>
      <c r="BZG668" s="91"/>
      <c r="BZH668" s="91"/>
      <c r="BZI668" s="91"/>
      <c r="BZJ668" s="91"/>
      <c r="BZK668" s="91"/>
      <c r="BZL668" s="91"/>
      <c r="BZM668" s="91"/>
      <c r="BZN668" s="91"/>
      <c r="BZO668" s="91"/>
      <c r="BZP668" s="91"/>
      <c r="BZQ668" s="91"/>
      <c r="BZR668" s="91"/>
      <c r="BZS668" s="91"/>
      <c r="BZT668" s="91"/>
      <c r="BZU668" s="91"/>
      <c r="BZV668" s="91"/>
      <c r="BZW668" s="91"/>
      <c r="BZX668" s="91"/>
      <c r="BZY668" s="91"/>
      <c r="BZZ668" s="91"/>
      <c r="CAA668" s="91"/>
      <c r="CAB668" s="91"/>
      <c r="CAC668" s="91"/>
      <c r="CAD668" s="91"/>
      <c r="CAE668" s="91"/>
      <c r="CAF668" s="91"/>
      <c r="CAG668" s="91"/>
      <c r="CAH668" s="91"/>
      <c r="CAI668" s="91"/>
      <c r="CAJ668" s="91"/>
      <c r="CAK668" s="91"/>
      <c r="CAL668" s="91"/>
      <c r="CAM668" s="91"/>
      <c r="CAN668" s="91"/>
      <c r="CAO668" s="91"/>
      <c r="CAP668" s="91"/>
      <c r="CAQ668" s="91"/>
      <c r="CAR668" s="91"/>
      <c r="CAS668" s="91"/>
      <c r="CAT668" s="91"/>
      <c r="CAU668" s="91"/>
      <c r="CAV668" s="91"/>
      <c r="CAW668" s="91"/>
      <c r="CAX668" s="91"/>
      <c r="CAY668" s="91"/>
      <c r="CAZ668" s="91"/>
      <c r="CBA668" s="91"/>
      <c r="CBB668" s="91"/>
      <c r="CBC668" s="91"/>
      <c r="CBD668" s="91"/>
      <c r="CBE668" s="91"/>
      <c r="CBF668" s="91"/>
      <c r="CBG668" s="91"/>
      <c r="CBH668" s="91"/>
      <c r="CBI668" s="91"/>
      <c r="CBJ668" s="91"/>
      <c r="CBK668" s="91"/>
      <c r="CBL668" s="91"/>
      <c r="CBM668" s="91"/>
      <c r="CBN668" s="91"/>
      <c r="CBO668" s="91"/>
      <c r="CBP668" s="91"/>
      <c r="CBQ668" s="91"/>
      <c r="CBR668" s="91"/>
      <c r="CBS668" s="91"/>
      <c r="CBT668" s="91"/>
      <c r="CBU668" s="91"/>
      <c r="CBV668" s="91"/>
      <c r="CBW668" s="91"/>
      <c r="CBX668" s="91"/>
      <c r="CBY668" s="91"/>
      <c r="CBZ668" s="91"/>
      <c r="CCA668" s="91"/>
      <c r="CCB668" s="91"/>
      <c r="CCC668" s="91"/>
      <c r="CCD668" s="91"/>
      <c r="CCE668" s="91"/>
      <c r="CCF668" s="91"/>
      <c r="CCG668" s="91"/>
      <c r="CCH668" s="91"/>
      <c r="CCI668" s="91"/>
      <c r="CCJ668" s="91"/>
      <c r="CCK668" s="91"/>
      <c r="CCL668" s="91"/>
      <c r="CCM668" s="91"/>
      <c r="CCN668" s="91"/>
      <c r="CCO668" s="91"/>
      <c r="CCP668" s="91"/>
      <c r="CCQ668" s="91"/>
      <c r="CCR668" s="91"/>
      <c r="CCS668" s="91"/>
      <c r="CCT668" s="91"/>
      <c r="CCU668" s="91"/>
      <c r="CCV668" s="91"/>
      <c r="CCW668" s="91"/>
      <c r="CCX668" s="91"/>
      <c r="CCY668" s="91"/>
      <c r="CCZ668" s="91"/>
      <c r="CDA668" s="91"/>
      <c r="CDB668" s="91"/>
      <c r="CDC668" s="91"/>
      <c r="CDD668" s="91"/>
      <c r="CDE668" s="91"/>
      <c r="CDF668" s="91"/>
      <c r="CDG668" s="91"/>
      <c r="CDH668" s="91"/>
      <c r="CDI668" s="91"/>
      <c r="CDJ668" s="91"/>
      <c r="CDK668" s="91"/>
      <c r="CDL668" s="91"/>
      <c r="CDM668" s="91"/>
      <c r="CDN668" s="91"/>
      <c r="CDO668" s="91"/>
      <c r="CDP668" s="91"/>
      <c r="CDQ668" s="91"/>
      <c r="CDR668" s="91"/>
      <c r="CDS668" s="91"/>
      <c r="CDT668" s="91"/>
      <c r="CDU668" s="91"/>
      <c r="CDV668" s="91"/>
      <c r="CDW668" s="91"/>
      <c r="CDX668" s="91"/>
      <c r="CDY668" s="91"/>
      <c r="CDZ668" s="91"/>
      <c r="CEA668" s="91"/>
      <c r="CEB668" s="91"/>
      <c r="CEC668" s="91"/>
      <c r="CED668" s="91"/>
      <c r="CEE668" s="91"/>
      <c r="CEF668" s="91"/>
      <c r="CEG668" s="91"/>
      <c r="CEH668" s="91"/>
      <c r="CEI668" s="91"/>
      <c r="CEJ668" s="91"/>
      <c r="CEK668" s="91"/>
      <c r="CEL668" s="91"/>
      <c r="CEM668" s="91"/>
      <c r="CEN668" s="91"/>
      <c r="CEO668" s="91"/>
      <c r="CEP668" s="91"/>
      <c r="CEQ668" s="91"/>
      <c r="CER668" s="91"/>
      <c r="CES668" s="91"/>
      <c r="CET668" s="91"/>
      <c r="CEU668" s="91"/>
      <c r="CEV668" s="91"/>
      <c r="CEW668" s="91"/>
      <c r="CEX668" s="91"/>
      <c r="CEY668" s="91"/>
      <c r="CEZ668" s="91"/>
      <c r="CFA668" s="91"/>
      <c r="CFB668" s="91"/>
      <c r="CFC668" s="91"/>
      <c r="CFD668" s="91"/>
      <c r="CFE668" s="91"/>
      <c r="CFF668" s="91"/>
      <c r="CFG668" s="91"/>
      <c r="CFH668" s="91"/>
      <c r="CFI668" s="91"/>
      <c r="CFJ668" s="91"/>
      <c r="CFK668" s="91"/>
      <c r="CFL668" s="91"/>
      <c r="CFM668" s="91"/>
      <c r="CFN668" s="91"/>
      <c r="CFO668" s="91"/>
      <c r="CFP668" s="91"/>
      <c r="CFQ668" s="91"/>
      <c r="CFR668" s="91"/>
      <c r="CFS668" s="91"/>
      <c r="CFT668" s="91"/>
      <c r="CFU668" s="91"/>
      <c r="CFV668" s="91"/>
      <c r="CFW668" s="91"/>
      <c r="CFX668" s="91"/>
      <c r="CFY668" s="91"/>
      <c r="CFZ668" s="91"/>
      <c r="CGA668" s="91"/>
      <c r="CGB668" s="91"/>
      <c r="CGC668" s="91"/>
      <c r="CGD668" s="91"/>
      <c r="CGE668" s="91"/>
      <c r="CGF668" s="91"/>
      <c r="CGG668" s="91"/>
      <c r="CGH668" s="91"/>
      <c r="CGI668" s="91"/>
      <c r="CGJ668" s="91"/>
      <c r="CGK668" s="91"/>
      <c r="CGL668" s="91"/>
      <c r="CGM668" s="91"/>
      <c r="CGN668" s="91"/>
      <c r="CGO668" s="91"/>
      <c r="CGP668" s="91"/>
      <c r="CGQ668" s="91"/>
      <c r="CGR668" s="91"/>
      <c r="CGS668" s="91"/>
      <c r="CGT668" s="91"/>
      <c r="CGU668" s="91"/>
      <c r="CGV668" s="91"/>
      <c r="CGW668" s="91"/>
      <c r="CGX668" s="91"/>
      <c r="CGY668" s="91"/>
      <c r="CGZ668" s="91"/>
      <c r="CHA668" s="91"/>
      <c r="CHB668" s="91"/>
      <c r="CHC668" s="91"/>
      <c r="CHD668" s="91"/>
      <c r="CHE668" s="91"/>
      <c r="CHF668" s="91"/>
      <c r="CHG668" s="91"/>
      <c r="CHH668" s="91"/>
      <c r="CHI668" s="91"/>
      <c r="CHJ668" s="91"/>
      <c r="CHK668" s="91"/>
      <c r="CHL668" s="91"/>
      <c r="CHM668" s="91"/>
      <c r="CHN668" s="91"/>
      <c r="CHO668" s="91"/>
      <c r="CHP668" s="91"/>
      <c r="CHQ668" s="91"/>
      <c r="CHR668" s="91"/>
      <c r="CHS668" s="91"/>
      <c r="CHT668" s="91"/>
      <c r="CHU668" s="91"/>
      <c r="CHV668" s="91"/>
      <c r="CHW668" s="91"/>
      <c r="CHX668" s="91"/>
      <c r="CHY668" s="91"/>
      <c r="CHZ668" s="91"/>
      <c r="CIA668" s="91"/>
      <c r="CIB668" s="91"/>
      <c r="CIC668" s="91"/>
      <c r="CID668" s="91"/>
      <c r="CIE668" s="91"/>
      <c r="CIF668" s="91"/>
      <c r="CIG668" s="91"/>
      <c r="CIH668" s="91"/>
      <c r="CII668" s="91"/>
      <c r="CIJ668" s="91"/>
      <c r="CIK668" s="91"/>
      <c r="CIL668" s="91"/>
      <c r="CIM668" s="91"/>
      <c r="CIN668" s="91"/>
      <c r="CIO668" s="91"/>
      <c r="CIP668" s="91"/>
      <c r="CIQ668" s="91"/>
      <c r="CIR668" s="91"/>
      <c r="CIS668" s="91"/>
      <c r="CIT668" s="91"/>
      <c r="CIU668" s="91"/>
      <c r="CIV668" s="91"/>
      <c r="CIW668" s="91"/>
      <c r="CIX668" s="91"/>
      <c r="CIY668" s="91"/>
      <c r="CIZ668" s="91"/>
      <c r="CJA668" s="91"/>
      <c r="CJB668" s="91"/>
      <c r="CJC668" s="91"/>
      <c r="CJD668" s="91"/>
      <c r="CJE668" s="91"/>
      <c r="CJF668" s="91"/>
      <c r="CJG668" s="91"/>
      <c r="CJH668" s="91"/>
      <c r="CJI668" s="91"/>
      <c r="CJJ668" s="91"/>
      <c r="CJK668" s="91"/>
      <c r="CJL668" s="91"/>
      <c r="CJM668" s="91"/>
      <c r="CJN668" s="91"/>
      <c r="CJO668" s="91"/>
      <c r="CJP668" s="91"/>
      <c r="CJQ668" s="91"/>
      <c r="CJR668" s="91"/>
      <c r="CJS668" s="91"/>
      <c r="CJT668" s="91"/>
      <c r="CJU668" s="91"/>
      <c r="CJV668" s="91"/>
      <c r="CJW668" s="91"/>
      <c r="CJX668" s="91"/>
      <c r="CJY668" s="91"/>
      <c r="CJZ668" s="91"/>
      <c r="CKA668" s="91"/>
      <c r="CKB668" s="91"/>
      <c r="CKC668" s="91"/>
      <c r="CKD668" s="91"/>
      <c r="CKE668" s="91"/>
      <c r="CKF668" s="91"/>
      <c r="CKG668" s="91"/>
      <c r="CKH668" s="91"/>
      <c r="CKI668" s="91"/>
      <c r="CKJ668" s="91"/>
      <c r="CKK668" s="91"/>
      <c r="CKL668" s="91"/>
      <c r="CKM668" s="91"/>
      <c r="CKN668" s="91"/>
      <c r="CKO668" s="91"/>
      <c r="CKP668" s="91"/>
      <c r="CKQ668" s="91"/>
      <c r="CKR668" s="91"/>
      <c r="CKS668" s="91"/>
      <c r="CKT668" s="91"/>
      <c r="CKU668" s="91"/>
      <c r="CKV668" s="91"/>
      <c r="CKW668" s="91"/>
      <c r="CKX668" s="91"/>
      <c r="CKY668" s="91"/>
      <c r="CKZ668" s="91"/>
      <c r="CLA668" s="91"/>
      <c r="CLB668" s="91"/>
      <c r="CLC668" s="91"/>
      <c r="CLD668" s="91"/>
      <c r="CLE668" s="91"/>
      <c r="CLF668" s="91"/>
      <c r="CLG668" s="91"/>
      <c r="CLH668" s="91"/>
      <c r="CLI668" s="91"/>
      <c r="CLJ668" s="91"/>
      <c r="CLK668" s="91"/>
      <c r="CLL668" s="91"/>
      <c r="CLM668" s="91"/>
      <c r="CLN668" s="91"/>
      <c r="CLO668" s="91"/>
      <c r="CLP668" s="91"/>
      <c r="CLQ668" s="91"/>
      <c r="CLR668" s="91"/>
      <c r="CLS668" s="91"/>
      <c r="CLT668" s="91"/>
      <c r="CLU668" s="91"/>
      <c r="CLV668" s="91"/>
      <c r="CLW668" s="91"/>
      <c r="CLX668" s="91"/>
      <c r="CLY668" s="91"/>
      <c r="CLZ668" s="91"/>
      <c r="CMA668" s="91"/>
      <c r="CMB668" s="91"/>
      <c r="CMC668" s="91"/>
      <c r="CMD668" s="91"/>
      <c r="CME668" s="91"/>
      <c r="CMF668" s="91"/>
      <c r="CMG668" s="91"/>
      <c r="CMH668" s="91"/>
      <c r="CMI668" s="91"/>
      <c r="CMJ668" s="91"/>
      <c r="CMK668" s="91"/>
      <c r="CML668" s="91"/>
      <c r="CMM668" s="91"/>
      <c r="CMN668" s="91"/>
      <c r="CMO668" s="91"/>
      <c r="CMP668" s="91"/>
      <c r="CMQ668" s="91"/>
      <c r="CMR668" s="91"/>
      <c r="CMS668" s="91"/>
      <c r="CMT668" s="91"/>
      <c r="CMU668" s="91"/>
      <c r="CMV668" s="91"/>
      <c r="CMW668" s="91"/>
      <c r="CMX668" s="91"/>
      <c r="CMY668" s="91"/>
      <c r="CMZ668" s="91"/>
      <c r="CNA668" s="91"/>
      <c r="CNB668" s="91"/>
      <c r="CNC668" s="91"/>
      <c r="CND668" s="91"/>
      <c r="CNE668" s="91"/>
      <c r="CNF668" s="91"/>
      <c r="CNG668" s="91"/>
      <c r="CNH668" s="91"/>
      <c r="CNI668" s="91"/>
      <c r="CNJ668" s="91"/>
      <c r="CNK668" s="91"/>
      <c r="CNL668" s="91"/>
      <c r="CNM668" s="91"/>
      <c r="CNN668" s="91"/>
      <c r="CNO668" s="91"/>
      <c r="CNP668" s="91"/>
      <c r="CNQ668" s="91"/>
      <c r="CNR668" s="91"/>
      <c r="CNS668" s="91"/>
      <c r="CNT668" s="91"/>
      <c r="CNU668" s="91"/>
      <c r="CNV668" s="91"/>
      <c r="CNW668" s="91"/>
      <c r="CNX668" s="91"/>
      <c r="CNY668" s="91"/>
      <c r="CNZ668" s="91"/>
      <c r="COA668" s="91"/>
      <c r="COB668" s="91"/>
      <c r="COC668" s="91"/>
      <c r="COD668" s="91"/>
      <c r="COE668" s="91"/>
      <c r="COF668" s="91"/>
      <c r="COG668" s="91"/>
      <c r="COH668" s="91"/>
      <c r="COI668" s="91"/>
      <c r="COJ668" s="91"/>
      <c r="COK668" s="91"/>
      <c r="COL668" s="91"/>
      <c r="COM668" s="91"/>
      <c r="CON668" s="91"/>
      <c r="COO668" s="91"/>
      <c r="COP668" s="91"/>
      <c r="COQ668" s="91"/>
      <c r="COR668" s="91"/>
      <c r="COS668" s="91"/>
      <c r="COT668" s="91"/>
      <c r="COU668" s="91"/>
      <c r="COV668" s="91"/>
      <c r="COW668" s="91"/>
      <c r="COX668" s="91"/>
      <c r="COY668" s="91"/>
      <c r="COZ668" s="91"/>
      <c r="CPA668" s="91"/>
      <c r="CPB668" s="91"/>
      <c r="CPC668" s="91"/>
      <c r="CPD668" s="91"/>
      <c r="CPE668" s="91"/>
      <c r="CPF668" s="91"/>
      <c r="CPG668" s="91"/>
      <c r="CPH668" s="91"/>
      <c r="CPI668" s="91"/>
      <c r="CPJ668" s="91"/>
      <c r="CPK668" s="91"/>
      <c r="CPL668" s="91"/>
      <c r="CPM668" s="91"/>
      <c r="CPN668" s="91"/>
      <c r="CPO668" s="91"/>
      <c r="CPP668" s="91"/>
      <c r="CPQ668" s="91"/>
      <c r="CPR668" s="91"/>
      <c r="CPS668" s="91"/>
      <c r="CPT668" s="91"/>
      <c r="CPU668" s="91"/>
      <c r="CPV668" s="91"/>
      <c r="CPW668" s="91"/>
      <c r="CPX668" s="91"/>
      <c r="CPY668" s="91"/>
      <c r="CPZ668" s="91"/>
      <c r="CQA668" s="91"/>
      <c r="CQB668" s="91"/>
      <c r="CQC668" s="91"/>
      <c r="CQD668" s="91"/>
      <c r="CQE668" s="91"/>
      <c r="CQF668" s="91"/>
      <c r="CQG668" s="91"/>
      <c r="CQH668" s="91"/>
      <c r="CQI668" s="91"/>
      <c r="CQJ668" s="91"/>
      <c r="CQK668" s="91"/>
      <c r="CQL668" s="91"/>
      <c r="CQM668" s="91"/>
      <c r="CQN668" s="91"/>
      <c r="CQO668" s="91"/>
      <c r="CQP668" s="91"/>
      <c r="CQQ668" s="91"/>
      <c r="CQR668" s="91"/>
      <c r="CQS668" s="91"/>
      <c r="CQT668" s="91"/>
      <c r="CQU668" s="91"/>
      <c r="CQV668" s="91"/>
      <c r="CQW668" s="91"/>
      <c r="CQX668" s="91"/>
      <c r="CQY668" s="91"/>
      <c r="CQZ668" s="91"/>
      <c r="CRA668" s="91"/>
      <c r="CRB668" s="91"/>
      <c r="CRC668" s="91"/>
      <c r="CRD668" s="91"/>
      <c r="CRE668" s="91"/>
      <c r="CRF668" s="91"/>
      <c r="CRG668" s="91"/>
      <c r="CRH668" s="91"/>
      <c r="CRI668" s="91"/>
      <c r="CRJ668" s="91"/>
      <c r="CRK668" s="91"/>
      <c r="CRL668" s="91"/>
      <c r="CRM668" s="91"/>
      <c r="CRN668" s="91"/>
      <c r="CRO668" s="91"/>
      <c r="CRP668" s="91"/>
      <c r="CRQ668" s="91"/>
      <c r="CRR668" s="91"/>
      <c r="CRS668" s="91"/>
      <c r="CRT668" s="91"/>
      <c r="CRU668" s="91"/>
      <c r="CRV668" s="91"/>
      <c r="CRW668" s="91"/>
      <c r="CRX668" s="91"/>
      <c r="CRY668" s="91"/>
      <c r="CRZ668" s="91"/>
      <c r="CSA668" s="91"/>
      <c r="CSB668" s="91"/>
      <c r="CSC668" s="91"/>
      <c r="CSD668" s="91"/>
      <c r="CSE668" s="91"/>
      <c r="CSF668" s="91"/>
      <c r="CSG668" s="91"/>
      <c r="CSH668" s="91"/>
      <c r="CSI668" s="91"/>
      <c r="CSJ668" s="91"/>
      <c r="CSK668" s="91"/>
      <c r="CSL668" s="91"/>
      <c r="CSM668" s="91"/>
      <c r="CSN668" s="91"/>
      <c r="CSO668" s="91"/>
      <c r="CSP668" s="91"/>
      <c r="CSQ668" s="91"/>
      <c r="CSR668" s="91"/>
      <c r="CSS668" s="91"/>
      <c r="CST668" s="91"/>
      <c r="CSU668" s="91"/>
      <c r="CSV668" s="91"/>
      <c r="CSW668" s="91"/>
      <c r="CSX668" s="91"/>
      <c r="CSY668" s="91"/>
      <c r="CSZ668" s="91"/>
      <c r="CTA668" s="91"/>
      <c r="CTB668" s="91"/>
      <c r="CTC668" s="91"/>
      <c r="CTD668" s="91"/>
      <c r="CTE668" s="91"/>
      <c r="CTF668" s="91"/>
      <c r="CTG668" s="91"/>
      <c r="CTH668" s="91"/>
      <c r="CTI668" s="91"/>
      <c r="CTJ668" s="91"/>
      <c r="CTK668" s="91"/>
      <c r="CTL668" s="91"/>
      <c r="CTM668" s="91"/>
      <c r="CTN668" s="91"/>
      <c r="CTO668" s="91"/>
      <c r="CTP668" s="91"/>
      <c r="CTQ668" s="91"/>
      <c r="CTR668" s="91"/>
      <c r="CTS668" s="91"/>
      <c r="CTT668" s="91"/>
      <c r="CTU668" s="91"/>
      <c r="CTV668" s="91"/>
      <c r="CTW668" s="91"/>
      <c r="CTX668" s="91"/>
      <c r="CTY668" s="91"/>
      <c r="CTZ668" s="91"/>
      <c r="CUA668" s="91"/>
      <c r="CUB668" s="91"/>
      <c r="CUC668" s="91"/>
      <c r="CUD668" s="91"/>
      <c r="CUE668" s="91"/>
      <c r="CUF668" s="91"/>
      <c r="CUG668" s="91"/>
      <c r="CUH668" s="91"/>
      <c r="CUI668" s="91"/>
      <c r="CUJ668" s="91"/>
      <c r="CUK668" s="91"/>
      <c r="CUL668" s="91"/>
      <c r="CUM668" s="91"/>
      <c r="CUN668" s="91"/>
      <c r="CUO668" s="91"/>
      <c r="CUP668" s="91"/>
      <c r="CUQ668" s="91"/>
      <c r="CUR668" s="91"/>
      <c r="CUS668" s="91"/>
      <c r="CUT668" s="91"/>
      <c r="CUU668" s="91"/>
      <c r="CUV668" s="91"/>
      <c r="CUW668" s="91"/>
      <c r="CUX668" s="91"/>
      <c r="CUY668" s="91"/>
      <c r="CUZ668" s="91"/>
      <c r="CVA668" s="91"/>
      <c r="CVB668" s="91"/>
      <c r="CVC668" s="91"/>
      <c r="CVD668" s="91"/>
      <c r="CVE668" s="91"/>
      <c r="CVF668" s="91"/>
      <c r="CVG668" s="91"/>
      <c r="CVH668" s="91"/>
      <c r="CVI668" s="91"/>
      <c r="CVJ668" s="91"/>
      <c r="CVK668" s="91"/>
      <c r="CVL668" s="91"/>
      <c r="CVM668" s="91"/>
      <c r="CVN668" s="91"/>
      <c r="CVO668" s="91"/>
      <c r="CVP668" s="91"/>
      <c r="CVQ668" s="91"/>
      <c r="CVR668" s="91"/>
      <c r="CVS668" s="91"/>
      <c r="CVT668" s="91"/>
      <c r="CVU668" s="91"/>
      <c r="CVV668" s="91"/>
      <c r="CVW668" s="91"/>
      <c r="CVX668" s="91"/>
      <c r="CVY668" s="91"/>
      <c r="CVZ668" s="91"/>
      <c r="CWA668" s="91"/>
      <c r="CWB668" s="91"/>
      <c r="CWC668" s="91"/>
      <c r="CWD668" s="91"/>
      <c r="CWE668" s="91"/>
      <c r="CWF668" s="91"/>
      <c r="CWG668" s="91"/>
      <c r="CWH668" s="91"/>
      <c r="CWI668" s="91"/>
      <c r="CWJ668" s="91"/>
      <c r="CWK668" s="91"/>
      <c r="CWL668" s="91"/>
      <c r="CWM668" s="91"/>
      <c r="CWN668" s="91"/>
      <c r="CWO668" s="91"/>
      <c r="CWP668" s="91"/>
      <c r="CWQ668" s="91"/>
      <c r="CWR668" s="91"/>
      <c r="CWS668" s="91"/>
      <c r="CWT668" s="91"/>
      <c r="CWU668" s="91"/>
      <c r="CWV668" s="91"/>
      <c r="CWW668" s="91"/>
      <c r="CWX668" s="91"/>
      <c r="CWY668" s="91"/>
      <c r="CWZ668" s="91"/>
      <c r="CXA668" s="91"/>
      <c r="CXB668" s="91"/>
      <c r="CXC668" s="91"/>
      <c r="CXD668" s="91"/>
      <c r="CXE668" s="91"/>
      <c r="CXF668" s="91"/>
      <c r="CXG668" s="91"/>
      <c r="CXH668" s="91"/>
      <c r="CXI668" s="91"/>
      <c r="CXJ668" s="91"/>
      <c r="CXK668" s="91"/>
      <c r="CXL668" s="91"/>
      <c r="CXM668" s="91"/>
      <c r="CXN668" s="91"/>
      <c r="CXO668" s="91"/>
      <c r="CXP668" s="91"/>
      <c r="CXQ668" s="91"/>
      <c r="CXR668" s="91"/>
      <c r="CXS668" s="91"/>
      <c r="CXT668" s="91"/>
      <c r="CXU668" s="91"/>
      <c r="CXV668" s="91"/>
      <c r="CXW668" s="91"/>
      <c r="CXX668" s="91"/>
      <c r="CXY668" s="91"/>
      <c r="CXZ668" s="91"/>
      <c r="CYA668" s="91"/>
      <c r="CYB668" s="91"/>
      <c r="CYC668" s="91"/>
      <c r="CYD668" s="91"/>
      <c r="CYE668" s="91"/>
      <c r="CYF668" s="91"/>
      <c r="CYG668" s="91"/>
      <c r="CYH668" s="91"/>
      <c r="CYI668" s="91"/>
      <c r="CYJ668" s="91"/>
      <c r="CYK668" s="91"/>
      <c r="CYL668" s="91"/>
      <c r="CYM668" s="91"/>
      <c r="CYN668" s="91"/>
      <c r="CYO668" s="91"/>
      <c r="CYP668" s="91"/>
      <c r="CYQ668" s="91"/>
      <c r="CYR668" s="91"/>
      <c r="CYS668" s="91"/>
      <c r="CYT668" s="91"/>
      <c r="CYU668" s="91"/>
      <c r="CYV668" s="91"/>
      <c r="CYW668" s="91"/>
      <c r="CYX668" s="91"/>
      <c r="CYY668" s="91"/>
      <c r="CYZ668" s="91"/>
      <c r="CZA668" s="91"/>
      <c r="CZB668" s="91"/>
      <c r="CZC668" s="91"/>
      <c r="CZD668" s="91"/>
      <c r="CZE668" s="91"/>
      <c r="CZF668" s="91"/>
      <c r="CZG668" s="91"/>
      <c r="CZH668" s="91"/>
      <c r="CZI668" s="91"/>
      <c r="CZJ668" s="91"/>
      <c r="CZK668" s="91"/>
      <c r="CZL668" s="91"/>
      <c r="CZM668" s="91"/>
      <c r="CZN668" s="91"/>
      <c r="CZO668" s="91"/>
      <c r="CZP668" s="91"/>
      <c r="CZQ668" s="91"/>
      <c r="CZR668" s="91"/>
      <c r="CZS668" s="91"/>
      <c r="CZT668" s="91"/>
      <c r="CZU668" s="91"/>
      <c r="CZV668" s="91"/>
      <c r="CZW668" s="91"/>
      <c r="CZX668" s="91"/>
      <c r="CZY668" s="91"/>
      <c r="CZZ668" s="91"/>
      <c r="DAA668" s="91"/>
      <c r="DAB668" s="91"/>
      <c r="DAC668" s="91"/>
      <c r="DAD668" s="91"/>
      <c r="DAE668" s="91"/>
      <c r="DAF668" s="91"/>
      <c r="DAG668" s="91"/>
      <c r="DAH668" s="91"/>
      <c r="DAI668" s="91"/>
      <c r="DAJ668" s="91"/>
      <c r="DAK668" s="91"/>
      <c r="DAL668" s="91"/>
      <c r="DAM668" s="91"/>
      <c r="DAN668" s="91"/>
      <c r="DAO668" s="91"/>
      <c r="DAP668" s="91"/>
      <c r="DAQ668" s="91"/>
      <c r="DAR668" s="91"/>
      <c r="DAS668" s="91"/>
      <c r="DAT668" s="91"/>
      <c r="DAU668" s="91"/>
      <c r="DAV668" s="91"/>
      <c r="DAW668" s="91"/>
      <c r="DAX668" s="91"/>
      <c r="DAY668" s="91"/>
      <c r="DAZ668" s="91"/>
      <c r="DBA668" s="91"/>
      <c r="DBB668" s="91"/>
      <c r="DBC668" s="91"/>
      <c r="DBD668" s="91"/>
      <c r="DBE668" s="91"/>
      <c r="DBF668" s="91"/>
      <c r="DBG668" s="91"/>
      <c r="DBH668" s="91"/>
      <c r="DBI668" s="91"/>
      <c r="DBJ668" s="91"/>
      <c r="DBK668" s="91"/>
      <c r="DBL668" s="91"/>
      <c r="DBM668" s="91"/>
      <c r="DBN668" s="91"/>
      <c r="DBO668" s="91"/>
      <c r="DBP668" s="91"/>
      <c r="DBQ668" s="91"/>
      <c r="DBR668" s="91"/>
      <c r="DBS668" s="91"/>
      <c r="DBT668" s="91"/>
      <c r="DBU668" s="91"/>
      <c r="DBV668" s="91"/>
      <c r="DBW668" s="91"/>
      <c r="DBX668" s="91"/>
      <c r="DBY668" s="91"/>
      <c r="DBZ668" s="91"/>
      <c r="DCA668" s="91"/>
      <c r="DCB668" s="91"/>
      <c r="DCC668" s="91"/>
      <c r="DCD668" s="91"/>
      <c r="DCE668" s="91"/>
      <c r="DCF668" s="91"/>
      <c r="DCG668" s="91"/>
      <c r="DCH668" s="91"/>
      <c r="DCI668" s="91"/>
      <c r="DCJ668" s="91"/>
      <c r="DCK668" s="91"/>
      <c r="DCL668" s="91"/>
      <c r="DCM668" s="91"/>
      <c r="DCN668" s="91"/>
      <c r="DCO668" s="91"/>
      <c r="DCP668" s="91"/>
      <c r="DCQ668" s="91"/>
      <c r="DCR668" s="91"/>
      <c r="DCS668" s="91"/>
      <c r="DCT668" s="91"/>
      <c r="DCU668" s="91"/>
      <c r="DCV668" s="91"/>
      <c r="DCW668" s="91"/>
      <c r="DCX668" s="91"/>
      <c r="DCY668" s="91"/>
      <c r="DCZ668" s="91"/>
      <c r="DDA668" s="91"/>
      <c r="DDB668" s="91"/>
      <c r="DDC668" s="91"/>
      <c r="DDD668" s="91"/>
      <c r="DDE668" s="91"/>
      <c r="DDF668" s="91"/>
      <c r="DDG668" s="91"/>
      <c r="DDH668" s="91"/>
      <c r="DDI668" s="91"/>
      <c r="DDJ668" s="91"/>
      <c r="DDK668" s="91"/>
      <c r="DDL668" s="91"/>
      <c r="DDM668" s="91"/>
      <c r="DDN668" s="91"/>
      <c r="DDO668" s="91"/>
      <c r="DDP668" s="91"/>
      <c r="DDQ668" s="91"/>
      <c r="DDR668" s="91"/>
      <c r="DDS668" s="91"/>
      <c r="DDT668" s="91"/>
      <c r="DDU668" s="91"/>
      <c r="DDV668" s="91"/>
      <c r="DDW668" s="91"/>
      <c r="DDX668" s="91"/>
      <c r="DDY668" s="91"/>
      <c r="DDZ668" s="91"/>
      <c r="DEA668" s="91"/>
      <c r="DEB668" s="91"/>
      <c r="DEC668" s="91"/>
      <c r="DED668" s="91"/>
      <c r="DEE668" s="91"/>
      <c r="DEF668" s="91"/>
      <c r="DEG668" s="91"/>
      <c r="DEH668" s="91"/>
      <c r="DEI668" s="91"/>
      <c r="DEJ668" s="91"/>
      <c r="DEK668" s="91"/>
      <c r="DEL668" s="91"/>
      <c r="DEM668" s="91"/>
      <c r="DEN668" s="91"/>
      <c r="DEO668" s="91"/>
      <c r="DEP668" s="91"/>
      <c r="DEQ668" s="91"/>
      <c r="DER668" s="91"/>
      <c r="DES668" s="91"/>
      <c r="DET668" s="91"/>
      <c r="DEU668" s="91"/>
      <c r="DEV668" s="91"/>
      <c r="DEW668" s="91"/>
      <c r="DEX668" s="91"/>
      <c r="DEY668" s="91"/>
      <c r="DEZ668" s="91"/>
      <c r="DFA668" s="91"/>
      <c r="DFB668" s="91"/>
      <c r="DFC668" s="91"/>
      <c r="DFD668" s="91"/>
      <c r="DFE668" s="91"/>
      <c r="DFF668" s="91"/>
      <c r="DFG668" s="91"/>
      <c r="DFH668" s="91"/>
      <c r="DFI668" s="91"/>
      <c r="DFJ668" s="91"/>
      <c r="DFK668" s="91"/>
      <c r="DFL668" s="91"/>
      <c r="DFM668" s="91"/>
      <c r="DFN668" s="91"/>
      <c r="DFO668" s="91"/>
      <c r="DFP668" s="91"/>
      <c r="DFQ668" s="91"/>
      <c r="DFR668" s="91"/>
      <c r="DFS668" s="91"/>
      <c r="DFT668" s="91"/>
      <c r="DFU668" s="91"/>
      <c r="DFV668" s="91"/>
      <c r="DFW668" s="91"/>
      <c r="DFX668" s="91"/>
      <c r="DFY668" s="91"/>
      <c r="DFZ668" s="91"/>
      <c r="DGA668" s="91"/>
      <c r="DGB668" s="91"/>
      <c r="DGC668" s="91"/>
      <c r="DGD668" s="91"/>
      <c r="DGE668" s="91"/>
      <c r="DGF668" s="91"/>
      <c r="DGG668" s="91"/>
      <c r="DGH668" s="91"/>
      <c r="DGI668" s="91"/>
      <c r="DGJ668" s="91"/>
      <c r="DGK668" s="91"/>
      <c r="DGL668" s="91"/>
      <c r="DGM668" s="91"/>
      <c r="DGN668" s="91"/>
      <c r="DGO668" s="91"/>
      <c r="DGP668" s="91"/>
      <c r="DGQ668" s="91"/>
      <c r="DGR668" s="91"/>
      <c r="DGS668" s="91"/>
      <c r="DGT668" s="91"/>
      <c r="DGU668" s="91"/>
      <c r="DGV668" s="91"/>
      <c r="DGW668" s="91"/>
      <c r="DGX668" s="91"/>
      <c r="DGY668" s="91"/>
      <c r="DGZ668" s="91"/>
      <c r="DHA668" s="91"/>
      <c r="DHB668" s="91"/>
      <c r="DHC668" s="91"/>
      <c r="DHD668" s="91"/>
      <c r="DHE668" s="91"/>
      <c r="DHF668" s="91"/>
      <c r="DHG668" s="91"/>
      <c r="DHH668" s="91"/>
      <c r="DHI668" s="91"/>
      <c r="DHJ668" s="91"/>
      <c r="DHK668" s="91"/>
      <c r="DHL668" s="91"/>
      <c r="DHM668" s="91"/>
      <c r="DHN668" s="91"/>
      <c r="DHO668" s="91"/>
      <c r="DHP668" s="91"/>
      <c r="DHQ668" s="91"/>
      <c r="DHR668" s="91"/>
      <c r="DHS668" s="91"/>
      <c r="DHT668" s="91"/>
      <c r="DHU668" s="91"/>
      <c r="DHV668" s="91"/>
      <c r="DHW668" s="91"/>
      <c r="DHX668" s="91"/>
      <c r="DHY668" s="91"/>
      <c r="DHZ668" s="91"/>
      <c r="DIA668" s="91"/>
      <c r="DIB668" s="91"/>
      <c r="DIC668" s="91"/>
      <c r="DID668" s="91"/>
      <c r="DIE668" s="91"/>
      <c r="DIF668" s="91"/>
      <c r="DIG668" s="91"/>
      <c r="DIH668" s="91"/>
      <c r="DII668" s="91"/>
      <c r="DIJ668" s="91"/>
      <c r="DIK668" s="91"/>
      <c r="DIL668" s="91"/>
      <c r="DIM668" s="91"/>
      <c r="DIN668" s="91"/>
      <c r="DIO668" s="91"/>
      <c r="DIP668" s="91"/>
      <c r="DIQ668" s="91"/>
      <c r="DIR668" s="91"/>
      <c r="DIS668" s="91"/>
      <c r="DIT668" s="91"/>
      <c r="DIU668" s="91"/>
      <c r="DIV668" s="91"/>
      <c r="DIW668" s="91"/>
      <c r="DIX668" s="91"/>
      <c r="DIY668" s="91"/>
      <c r="DIZ668" s="91"/>
      <c r="DJA668" s="91"/>
      <c r="DJB668" s="91"/>
      <c r="DJC668" s="91"/>
      <c r="DJD668" s="91"/>
      <c r="DJE668" s="91"/>
      <c r="DJF668" s="91"/>
      <c r="DJG668" s="91"/>
      <c r="DJH668" s="91"/>
      <c r="DJI668" s="91"/>
      <c r="DJJ668" s="91"/>
      <c r="DJK668" s="91"/>
      <c r="DJL668" s="91"/>
      <c r="DJM668" s="91"/>
      <c r="DJN668" s="91"/>
      <c r="DJO668" s="91"/>
      <c r="DJP668" s="91"/>
      <c r="DJQ668" s="91"/>
      <c r="DJR668" s="91"/>
      <c r="DJS668" s="91"/>
      <c r="DJT668" s="91"/>
      <c r="DJU668" s="91"/>
      <c r="DJV668" s="91"/>
      <c r="DJW668" s="91"/>
      <c r="DJX668" s="91"/>
      <c r="DJY668" s="91"/>
      <c r="DJZ668" s="91"/>
      <c r="DKA668" s="91"/>
      <c r="DKB668" s="91"/>
      <c r="DKC668" s="91"/>
      <c r="DKD668" s="91"/>
      <c r="DKE668" s="91"/>
      <c r="DKF668" s="91"/>
      <c r="DKG668" s="91"/>
      <c r="DKH668" s="91"/>
      <c r="DKI668" s="91"/>
      <c r="DKJ668" s="91"/>
      <c r="DKK668" s="91"/>
      <c r="DKL668" s="91"/>
      <c r="DKM668" s="91"/>
      <c r="DKN668" s="91"/>
      <c r="DKO668" s="91"/>
      <c r="DKP668" s="91"/>
      <c r="DKQ668" s="91"/>
      <c r="DKR668" s="91"/>
      <c r="DKS668" s="91"/>
      <c r="DKT668" s="91"/>
      <c r="DKU668" s="91"/>
      <c r="DKV668" s="91"/>
      <c r="DKW668" s="91"/>
      <c r="DKX668" s="91"/>
      <c r="DKY668" s="91"/>
      <c r="DKZ668" s="91"/>
      <c r="DLA668" s="91"/>
      <c r="DLB668" s="91"/>
      <c r="DLC668" s="91"/>
      <c r="DLD668" s="91"/>
      <c r="DLE668" s="91"/>
      <c r="DLF668" s="91"/>
      <c r="DLG668" s="91"/>
      <c r="DLH668" s="91"/>
      <c r="DLI668" s="91"/>
      <c r="DLJ668" s="91"/>
      <c r="DLK668" s="91"/>
      <c r="DLL668" s="91"/>
      <c r="DLM668" s="91"/>
      <c r="DLN668" s="91"/>
      <c r="DLO668" s="91"/>
      <c r="DLP668" s="91"/>
      <c r="DLQ668" s="91"/>
      <c r="DLR668" s="91"/>
      <c r="DLS668" s="91"/>
      <c r="DLT668" s="91"/>
      <c r="DLU668" s="91"/>
      <c r="DLV668" s="91"/>
      <c r="DLW668" s="91"/>
      <c r="DLX668" s="91"/>
      <c r="DLY668" s="91"/>
      <c r="DLZ668" s="91"/>
      <c r="DMA668" s="91"/>
      <c r="DMB668" s="91"/>
      <c r="DMC668" s="91"/>
      <c r="DMD668" s="91"/>
      <c r="DME668" s="91"/>
      <c r="DMF668" s="91"/>
      <c r="DMG668" s="91"/>
      <c r="DMH668" s="91"/>
      <c r="DMI668" s="91"/>
      <c r="DMJ668" s="91"/>
      <c r="DMK668" s="91"/>
      <c r="DML668" s="91"/>
      <c r="DMM668" s="91"/>
      <c r="DMN668" s="91"/>
      <c r="DMO668" s="91"/>
      <c r="DMP668" s="91"/>
      <c r="DMQ668" s="91"/>
      <c r="DMR668" s="91"/>
      <c r="DMS668" s="91"/>
      <c r="DMT668" s="91"/>
      <c r="DMU668" s="91"/>
      <c r="DMV668" s="91"/>
      <c r="DMW668" s="91"/>
      <c r="DMX668" s="91"/>
      <c r="DMY668" s="91"/>
      <c r="DMZ668" s="91"/>
      <c r="DNA668" s="91"/>
      <c r="DNB668" s="91"/>
      <c r="DNC668" s="91"/>
      <c r="DND668" s="91"/>
      <c r="DNE668" s="91"/>
      <c r="DNF668" s="91"/>
      <c r="DNG668" s="91"/>
      <c r="DNH668" s="91"/>
      <c r="DNI668" s="91"/>
      <c r="DNJ668" s="91"/>
      <c r="DNK668" s="91"/>
      <c r="DNL668" s="91"/>
      <c r="DNM668" s="91"/>
      <c r="DNN668" s="91"/>
      <c r="DNO668" s="91"/>
      <c r="DNP668" s="91"/>
      <c r="DNQ668" s="91"/>
      <c r="DNR668" s="91"/>
      <c r="DNS668" s="91"/>
      <c r="DNT668" s="91"/>
      <c r="DNU668" s="91"/>
      <c r="DNV668" s="91"/>
      <c r="DNW668" s="91"/>
      <c r="DNX668" s="91"/>
      <c r="DNY668" s="91"/>
      <c r="DNZ668" s="91"/>
      <c r="DOA668" s="91"/>
      <c r="DOB668" s="91"/>
      <c r="DOC668" s="91"/>
      <c r="DOD668" s="91"/>
      <c r="DOE668" s="91"/>
      <c r="DOF668" s="91"/>
      <c r="DOG668" s="91"/>
      <c r="DOH668" s="91"/>
      <c r="DOI668" s="91"/>
      <c r="DOJ668" s="91"/>
      <c r="DOK668" s="91"/>
      <c r="DOL668" s="91"/>
      <c r="DOM668" s="91"/>
      <c r="DON668" s="91"/>
      <c r="DOO668" s="91"/>
      <c r="DOP668" s="91"/>
      <c r="DOQ668" s="91"/>
      <c r="DOR668" s="91"/>
      <c r="DOS668" s="91"/>
      <c r="DOT668" s="91"/>
      <c r="DOU668" s="91"/>
      <c r="DOV668" s="91"/>
      <c r="DOW668" s="91"/>
      <c r="DOX668" s="91"/>
      <c r="DOY668" s="91"/>
      <c r="DOZ668" s="91"/>
      <c r="DPA668" s="91"/>
      <c r="DPB668" s="91"/>
      <c r="DPC668" s="91"/>
      <c r="DPD668" s="91"/>
      <c r="DPE668" s="91"/>
      <c r="DPF668" s="91"/>
      <c r="DPG668" s="91"/>
      <c r="DPH668" s="91"/>
      <c r="DPI668" s="91"/>
      <c r="DPJ668" s="91"/>
      <c r="DPK668" s="91"/>
      <c r="DPL668" s="91"/>
      <c r="DPM668" s="91"/>
      <c r="DPN668" s="91"/>
      <c r="DPO668" s="91"/>
      <c r="DPP668" s="91"/>
      <c r="DPQ668" s="91"/>
      <c r="DPR668" s="91"/>
      <c r="DPS668" s="91"/>
      <c r="DPT668" s="91"/>
      <c r="DPU668" s="91"/>
      <c r="DPV668" s="91"/>
      <c r="DPW668" s="91"/>
      <c r="DPX668" s="91"/>
      <c r="DPY668" s="91"/>
      <c r="DPZ668" s="91"/>
      <c r="DQA668" s="91"/>
      <c r="DQB668" s="91"/>
      <c r="DQC668" s="91"/>
      <c r="DQD668" s="91"/>
      <c r="DQE668" s="91"/>
      <c r="DQF668" s="91"/>
      <c r="DQG668" s="91"/>
      <c r="DQH668" s="91"/>
      <c r="DQI668" s="91"/>
      <c r="DQJ668" s="91"/>
      <c r="DQK668" s="91"/>
      <c r="DQL668" s="91"/>
      <c r="DQM668" s="91"/>
      <c r="DQN668" s="91"/>
      <c r="DQO668" s="91"/>
      <c r="DQP668" s="91"/>
      <c r="DQQ668" s="91"/>
      <c r="DQR668" s="91"/>
      <c r="DQS668" s="91"/>
      <c r="DQT668" s="91"/>
      <c r="DQU668" s="91"/>
      <c r="DQV668" s="91"/>
      <c r="DQW668" s="91"/>
      <c r="DQX668" s="91"/>
      <c r="DQY668" s="91"/>
      <c r="DQZ668" s="91"/>
      <c r="DRA668" s="91"/>
      <c r="DRB668" s="91"/>
      <c r="DRC668" s="91"/>
      <c r="DRD668" s="91"/>
      <c r="DRE668" s="91"/>
      <c r="DRF668" s="91"/>
      <c r="DRG668" s="91"/>
      <c r="DRH668" s="91"/>
      <c r="DRI668" s="91"/>
      <c r="DRJ668" s="91"/>
      <c r="DRK668" s="91"/>
      <c r="DRL668" s="91"/>
      <c r="DRM668" s="91"/>
      <c r="DRN668" s="91"/>
      <c r="DRO668" s="91"/>
      <c r="DRP668" s="91"/>
      <c r="DRQ668" s="91"/>
      <c r="DRR668" s="91"/>
      <c r="DRS668" s="91"/>
      <c r="DRT668" s="91"/>
      <c r="DRU668" s="91"/>
      <c r="DRV668" s="91"/>
      <c r="DRW668" s="91"/>
      <c r="DRX668" s="91"/>
      <c r="DRY668" s="91"/>
      <c r="DRZ668" s="91"/>
      <c r="DSA668" s="91"/>
      <c r="DSB668" s="91"/>
      <c r="DSC668" s="91"/>
      <c r="DSD668" s="91"/>
      <c r="DSE668" s="91"/>
      <c r="DSF668" s="91"/>
      <c r="DSG668" s="91"/>
      <c r="DSH668" s="91"/>
      <c r="DSI668" s="91"/>
      <c r="DSJ668" s="91"/>
      <c r="DSK668" s="91"/>
      <c r="DSL668" s="91"/>
      <c r="DSM668" s="91"/>
      <c r="DSN668" s="91"/>
      <c r="DSO668" s="91"/>
      <c r="DSP668" s="91"/>
      <c r="DSQ668" s="91"/>
      <c r="DSR668" s="91"/>
      <c r="DSS668" s="91"/>
      <c r="DST668" s="91"/>
      <c r="DSU668" s="91"/>
      <c r="DSV668" s="91"/>
      <c r="DSW668" s="91"/>
      <c r="DSX668" s="91"/>
      <c r="DSY668" s="91"/>
      <c r="DSZ668" s="91"/>
      <c r="DTA668" s="91"/>
      <c r="DTB668" s="91"/>
      <c r="DTC668" s="91"/>
      <c r="DTD668" s="91"/>
      <c r="DTE668" s="91"/>
      <c r="DTF668" s="91"/>
      <c r="DTG668" s="91"/>
      <c r="DTH668" s="91"/>
      <c r="DTI668" s="91"/>
      <c r="DTJ668" s="91"/>
      <c r="DTK668" s="91"/>
      <c r="DTL668" s="91"/>
      <c r="DTM668" s="91"/>
      <c r="DTN668" s="91"/>
      <c r="DTO668" s="91"/>
      <c r="DTP668" s="91"/>
      <c r="DTQ668" s="91"/>
      <c r="DTR668" s="91"/>
      <c r="DTS668" s="91"/>
      <c r="DTT668" s="91"/>
      <c r="DTU668" s="91"/>
      <c r="DTV668" s="91"/>
      <c r="DTW668" s="91"/>
      <c r="DTX668" s="91"/>
      <c r="DTY668" s="91"/>
      <c r="DTZ668" s="91"/>
      <c r="DUA668" s="91"/>
      <c r="DUB668" s="91"/>
      <c r="DUC668" s="91"/>
      <c r="DUD668" s="91"/>
      <c r="DUE668" s="91"/>
      <c r="DUF668" s="91"/>
      <c r="DUG668" s="91"/>
      <c r="DUH668" s="91"/>
      <c r="DUI668" s="91"/>
      <c r="DUJ668" s="91"/>
      <c r="DUK668" s="91"/>
      <c r="DUL668" s="91"/>
      <c r="DUM668" s="91"/>
      <c r="DUN668" s="91"/>
      <c r="DUO668" s="91"/>
      <c r="DUP668" s="91"/>
      <c r="DUQ668" s="91"/>
      <c r="DUR668" s="91"/>
      <c r="DUS668" s="91"/>
      <c r="DUT668" s="91"/>
      <c r="DUU668" s="91"/>
      <c r="DUV668" s="91"/>
      <c r="DUW668" s="91"/>
      <c r="DUX668" s="91"/>
      <c r="DUY668" s="91"/>
      <c r="DUZ668" s="91"/>
      <c r="DVA668" s="91"/>
      <c r="DVB668" s="91"/>
      <c r="DVC668" s="91"/>
      <c r="DVD668" s="91"/>
      <c r="DVE668" s="91"/>
      <c r="DVF668" s="91"/>
      <c r="DVG668" s="91"/>
      <c r="DVH668" s="91"/>
      <c r="DVI668" s="91"/>
      <c r="DVJ668" s="91"/>
      <c r="DVK668" s="91"/>
      <c r="DVL668" s="91"/>
      <c r="DVM668" s="91"/>
      <c r="DVN668" s="91"/>
      <c r="DVO668" s="91"/>
      <c r="DVP668" s="91"/>
      <c r="DVQ668" s="91"/>
      <c r="DVR668" s="91"/>
      <c r="DVS668" s="91"/>
      <c r="DVT668" s="91"/>
      <c r="DVU668" s="91"/>
      <c r="DVV668" s="91"/>
      <c r="DVW668" s="91"/>
      <c r="DVX668" s="91"/>
      <c r="DVY668" s="91"/>
      <c r="DVZ668" s="91"/>
      <c r="DWA668" s="91"/>
      <c r="DWB668" s="91"/>
      <c r="DWC668" s="91"/>
      <c r="DWD668" s="91"/>
      <c r="DWE668" s="91"/>
      <c r="DWF668" s="91"/>
      <c r="DWG668" s="91"/>
      <c r="DWH668" s="91"/>
      <c r="DWI668" s="91"/>
      <c r="DWJ668" s="91"/>
      <c r="DWK668" s="91"/>
      <c r="DWL668" s="91"/>
      <c r="DWM668" s="91"/>
      <c r="DWN668" s="91"/>
      <c r="DWO668" s="91"/>
      <c r="DWP668" s="91"/>
      <c r="DWQ668" s="91"/>
      <c r="DWR668" s="91"/>
      <c r="DWS668" s="91"/>
      <c r="DWT668" s="91"/>
      <c r="DWU668" s="91"/>
      <c r="DWV668" s="91"/>
      <c r="DWW668" s="91"/>
      <c r="DWX668" s="91"/>
      <c r="DWY668" s="91"/>
      <c r="DWZ668" s="91"/>
      <c r="DXA668" s="91"/>
      <c r="DXB668" s="91"/>
      <c r="DXC668" s="91"/>
      <c r="DXD668" s="91"/>
      <c r="DXE668" s="91"/>
      <c r="DXF668" s="91"/>
      <c r="DXG668" s="91"/>
      <c r="DXH668" s="91"/>
      <c r="DXI668" s="91"/>
      <c r="DXJ668" s="91"/>
      <c r="DXK668" s="91"/>
      <c r="DXL668" s="91"/>
      <c r="DXM668" s="91"/>
      <c r="DXN668" s="91"/>
      <c r="DXO668" s="91"/>
      <c r="DXP668" s="91"/>
      <c r="DXQ668" s="91"/>
      <c r="DXR668" s="91"/>
      <c r="DXS668" s="91"/>
      <c r="DXT668" s="91"/>
      <c r="DXU668" s="91"/>
      <c r="DXV668" s="91"/>
      <c r="DXW668" s="91"/>
      <c r="DXX668" s="91"/>
      <c r="DXY668" s="91"/>
      <c r="DXZ668" s="91"/>
      <c r="DYA668" s="91"/>
      <c r="DYB668" s="91"/>
      <c r="DYC668" s="91"/>
      <c r="DYD668" s="91"/>
      <c r="DYE668" s="91"/>
      <c r="DYF668" s="91"/>
      <c r="DYG668" s="91"/>
      <c r="DYH668" s="91"/>
      <c r="DYI668" s="91"/>
      <c r="DYJ668" s="91"/>
      <c r="DYK668" s="91"/>
      <c r="DYL668" s="91"/>
      <c r="DYM668" s="91"/>
      <c r="DYN668" s="91"/>
      <c r="DYO668" s="91"/>
      <c r="DYP668" s="91"/>
      <c r="DYQ668" s="91"/>
      <c r="DYR668" s="91"/>
      <c r="DYS668" s="91"/>
      <c r="DYT668" s="91"/>
      <c r="DYU668" s="91"/>
      <c r="DYV668" s="91"/>
      <c r="DYW668" s="91"/>
      <c r="DYX668" s="91"/>
      <c r="DYY668" s="91"/>
      <c r="DYZ668" s="91"/>
      <c r="DZA668" s="91"/>
      <c r="DZB668" s="91"/>
      <c r="DZC668" s="91"/>
      <c r="DZD668" s="91"/>
      <c r="DZE668" s="91"/>
      <c r="DZF668" s="91"/>
      <c r="DZG668" s="91"/>
      <c r="DZH668" s="91"/>
      <c r="DZI668" s="91"/>
      <c r="DZJ668" s="91"/>
      <c r="DZK668" s="91"/>
      <c r="DZL668" s="91"/>
      <c r="DZM668" s="91"/>
      <c r="DZN668" s="91"/>
      <c r="DZO668" s="91"/>
      <c r="DZP668" s="91"/>
      <c r="DZQ668" s="91"/>
      <c r="DZR668" s="91"/>
      <c r="DZS668" s="91"/>
      <c r="DZT668" s="91"/>
      <c r="DZU668" s="91"/>
      <c r="DZV668" s="91"/>
      <c r="DZW668" s="91"/>
      <c r="DZX668" s="91"/>
      <c r="DZY668" s="91"/>
      <c r="DZZ668" s="91"/>
      <c r="EAA668" s="91"/>
      <c r="EAB668" s="91"/>
      <c r="EAC668" s="91"/>
      <c r="EAD668" s="91"/>
      <c r="EAE668" s="91"/>
      <c r="EAF668" s="91"/>
      <c r="EAG668" s="91"/>
      <c r="EAH668" s="91"/>
      <c r="EAI668" s="91"/>
      <c r="EAJ668" s="91"/>
      <c r="EAK668" s="91"/>
      <c r="EAL668" s="91"/>
      <c r="EAM668" s="91"/>
      <c r="EAN668" s="91"/>
      <c r="EAO668" s="91"/>
      <c r="EAP668" s="91"/>
      <c r="EAQ668" s="91"/>
      <c r="EAR668" s="91"/>
      <c r="EAS668" s="91"/>
      <c r="EAT668" s="91"/>
      <c r="EAU668" s="91"/>
      <c r="EAV668" s="91"/>
      <c r="EAW668" s="91"/>
      <c r="EAX668" s="91"/>
      <c r="EAY668" s="91"/>
      <c r="EAZ668" s="91"/>
      <c r="EBA668" s="91"/>
      <c r="EBB668" s="91"/>
      <c r="EBC668" s="91"/>
      <c r="EBD668" s="91"/>
      <c r="EBE668" s="91"/>
      <c r="EBF668" s="91"/>
      <c r="EBG668" s="91"/>
      <c r="EBH668" s="91"/>
      <c r="EBI668" s="91"/>
      <c r="EBJ668" s="91"/>
      <c r="EBK668" s="91"/>
      <c r="EBL668" s="91"/>
      <c r="EBM668" s="91"/>
      <c r="EBN668" s="91"/>
      <c r="EBO668" s="91"/>
      <c r="EBP668" s="91"/>
      <c r="EBQ668" s="91"/>
      <c r="EBR668" s="91"/>
      <c r="EBS668" s="91"/>
      <c r="EBT668" s="91"/>
      <c r="EBU668" s="91"/>
      <c r="EBV668" s="91"/>
      <c r="EBW668" s="91"/>
      <c r="EBX668" s="91"/>
      <c r="EBY668" s="91"/>
      <c r="EBZ668" s="91"/>
      <c r="ECA668" s="91"/>
      <c r="ECB668" s="91"/>
      <c r="ECC668" s="91"/>
      <c r="ECD668" s="91"/>
      <c r="ECE668" s="91"/>
      <c r="ECF668" s="91"/>
      <c r="ECG668" s="91"/>
      <c r="ECH668" s="91"/>
      <c r="ECI668" s="91"/>
      <c r="ECJ668" s="91"/>
      <c r="ECK668" s="91"/>
      <c r="ECL668" s="91"/>
      <c r="ECM668" s="91"/>
      <c r="ECN668" s="91"/>
      <c r="ECO668" s="91"/>
      <c r="ECP668" s="91"/>
      <c r="ECQ668" s="91"/>
      <c r="ECR668" s="91"/>
      <c r="ECS668" s="91"/>
      <c r="ECT668" s="91"/>
      <c r="ECU668" s="91"/>
      <c r="ECV668" s="91"/>
      <c r="ECW668" s="91"/>
      <c r="ECX668" s="91"/>
      <c r="ECY668" s="91"/>
      <c r="ECZ668" s="91"/>
      <c r="EDA668" s="91"/>
      <c r="EDB668" s="91"/>
      <c r="EDC668" s="91"/>
      <c r="EDD668" s="91"/>
      <c r="EDE668" s="91"/>
      <c r="EDF668" s="91"/>
      <c r="EDG668" s="91"/>
      <c r="EDH668" s="91"/>
      <c r="EDI668" s="91"/>
      <c r="EDJ668" s="91"/>
      <c r="EDK668" s="91"/>
      <c r="EDL668" s="91"/>
      <c r="EDM668" s="91"/>
      <c r="EDN668" s="91"/>
      <c r="EDO668" s="91"/>
      <c r="EDP668" s="91"/>
      <c r="EDQ668" s="91"/>
      <c r="EDR668" s="91"/>
      <c r="EDS668" s="91"/>
      <c r="EDT668" s="91"/>
      <c r="EDU668" s="91"/>
      <c r="EDV668" s="91"/>
      <c r="EDW668" s="91"/>
      <c r="EDX668" s="91"/>
      <c r="EDY668" s="91"/>
      <c r="EDZ668" s="91"/>
      <c r="EEA668" s="91"/>
      <c r="EEB668" s="91"/>
      <c r="EEC668" s="91"/>
      <c r="EED668" s="91"/>
      <c r="EEE668" s="91"/>
      <c r="EEF668" s="91"/>
      <c r="EEG668" s="91"/>
      <c r="EEH668" s="91"/>
      <c r="EEI668" s="91"/>
      <c r="EEJ668" s="91"/>
      <c r="EEK668" s="91"/>
      <c r="EEL668" s="91"/>
      <c r="EEM668" s="91"/>
      <c r="EEN668" s="91"/>
      <c r="EEO668" s="91"/>
      <c r="EEP668" s="91"/>
      <c r="EEQ668" s="91"/>
      <c r="EER668" s="91"/>
      <c r="EES668" s="91"/>
      <c r="EET668" s="91"/>
      <c r="EEU668" s="91"/>
      <c r="EEV668" s="91"/>
      <c r="EEW668" s="91"/>
      <c r="EEX668" s="91"/>
      <c r="EEY668" s="91"/>
      <c r="EEZ668" s="91"/>
      <c r="EFA668" s="91"/>
      <c r="EFB668" s="91"/>
      <c r="EFC668" s="91"/>
      <c r="EFD668" s="91"/>
      <c r="EFE668" s="91"/>
      <c r="EFF668" s="91"/>
      <c r="EFG668" s="91"/>
      <c r="EFH668" s="91"/>
      <c r="EFI668" s="91"/>
      <c r="EFJ668" s="91"/>
      <c r="EFK668" s="91"/>
      <c r="EFL668" s="91"/>
      <c r="EFM668" s="91"/>
      <c r="EFN668" s="91"/>
      <c r="EFO668" s="91"/>
      <c r="EFP668" s="91"/>
      <c r="EFQ668" s="91"/>
      <c r="EFR668" s="91"/>
      <c r="EFS668" s="91"/>
      <c r="EFT668" s="91"/>
      <c r="EFU668" s="91"/>
      <c r="EFV668" s="91"/>
      <c r="EFW668" s="91"/>
      <c r="EFX668" s="91"/>
      <c r="EFY668" s="91"/>
      <c r="EFZ668" s="91"/>
      <c r="EGA668" s="91"/>
      <c r="EGB668" s="91"/>
      <c r="EGC668" s="91"/>
      <c r="EGD668" s="91"/>
      <c r="EGE668" s="91"/>
      <c r="EGF668" s="91"/>
      <c r="EGG668" s="91"/>
      <c r="EGH668" s="91"/>
      <c r="EGI668" s="91"/>
      <c r="EGJ668" s="91"/>
      <c r="EGK668" s="91"/>
      <c r="EGL668" s="91"/>
      <c r="EGM668" s="91"/>
      <c r="EGN668" s="91"/>
      <c r="EGO668" s="91"/>
      <c r="EGP668" s="91"/>
      <c r="EGQ668" s="91"/>
      <c r="EGR668" s="91"/>
      <c r="EGS668" s="91"/>
      <c r="EGT668" s="91"/>
      <c r="EGU668" s="91"/>
      <c r="EGV668" s="91"/>
      <c r="EGW668" s="91"/>
      <c r="EGX668" s="91"/>
      <c r="EGY668" s="91"/>
      <c r="EGZ668" s="91"/>
      <c r="EHA668" s="91"/>
      <c r="EHB668" s="91"/>
      <c r="EHC668" s="91"/>
      <c r="EHD668" s="91"/>
      <c r="EHE668" s="91"/>
      <c r="EHF668" s="91"/>
      <c r="EHG668" s="91"/>
      <c r="EHH668" s="91"/>
      <c r="EHI668" s="91"/>
      <c r="EHJ668" s="91"/>
      <c r="EHK668" s="91"/>
      <c r="EHL668" s="91"/>
      <c r="EHM668" s="91"/>
      <c r="EHN668" s="91"/>
      <c r="EHO668" s="91"/>
      <c r="EHP668" s="91"/>
      <c r="EHQ668" s="91"/>
      <c r="EHR668" s="91"/>
      <c r="EHS668" s="91"/>
      <c r="EHT668" s="91"/>
      <c r="EHU668" s="91"/>
      <c r="EHV668" s="91"/>
      <c r="EHW668" s="91"/>
      <c r="EHX668" s="91"/>
      <c r="EHY668" s="91"/>
      <c r="EHZ668" s="91"/>
      <c r="EIA668" s="91"/>
      <c r="EIB668" s="91"/>
      <c r="EIC668" s="91"/>
      <c r="EID668" s="91"/>
      <c r="EIE668" s="91"/>
      <c r="EIF668" s="91"/>
      <c r="EIG668" s="91"/>
      <c r="EIH668" s="91"/>
      <c r="EII668" s="91"/>
      <c r="EIJ668" s="91"/>
      <c r="EIK668" s="91"/>
      <c r="EIL668" s="91"/>
      <c r="EIM668" s="91"/>
      <c r="EIN668" s="91"/>
      <c r="EIO668" s="91"/>
      <c r="EIP668" s="91"/>
      <c r="EIQ668" s="91"/>
      <c r="EIR668" s="91"/>
      <c r="EIS668" s="91"/>
      <c r="EIT668" s="91"/>
      <c r="EIU668" s="91"/>
      <c r="EIV668" s="91"/>
      <c r="EIW668" s="91"/>
      <c r="EIX668" s="91"/>
      <c r="EIY668" s="91"/>
      <c r="EIZ668" s="91"/>
      <c r="EJA668" s="91"/>
      <c r="EJB668" s="91"/>
      <c r="EJC668" s="91"/>
      <c r="EJD668" s="91"/>
      <c r="EJE668" s="91"/>
      <c r="EJF668" s="91"/>
      <c r="EJG668" s="91"/>
      <c r="EJH668" s="91"/>
      <c r="EJI668" s="91"/>
      <c r="EJJ668" s="91"/>
      <c r="EJK668" s="91"/>
      <c r="EJL668" s="91"/>
      <c r="EJM668" s="91"/>
      <c r="EJN668" s="91"/>
      <c r="EJO668" s="91"/>
      <c r="EJP668" s="91"/>
      <c r="EJQ668" s="91"/>
      <c r="EJR668" s="91"/>
      <c r="EJS668" s="91"/>
      <c r="EJT668" s="91"/>
      <c r="EJU668" s="91"/>
      <c r="EJV668" s="91"/>
      <c r="EJW668" s="91"/>
      <c r="EJX668" s="91"/>
      <c r="EJY668" s="91"/>
      <c r="EJZ668" s="91"/>
      <c r="EKA668" s="91"/>
      <c r="EKB668" s="91"/>
      <c r="EKC668" s="91"/>
      <c r="EKD668" s="91"/>
      <c r="EKE668" s="91"/>
      <c r="EKF668" s="91"/>
      <c r="EKG668" s="91"/>
      <c r="EKH668" s="91"/>
      <c r="EKI668" s="91"/>
      <c r="EKJ668" s="91"/>
      <c r="EKK668" s="91"/>
      <c r="EKL668" s="91"/>
      <c r="EKM668" s="91"/>
      <c r="EKN668" s="91"/>
      <c r="EKO668" s="91"/>
      <c r="EKP668" s="91"/>
      <c r="EKQ668" s="91"/>
      <c r="EKR668" s="91"/>
      <c r="EKS668" s="91"/>
      <c r="EKT668" s="91"/>
      <c r="EKU668" s="91"/>
      <c r="EKV668" s="91"/>
      <c r="EKW668" s="91"/>
      <c r="EKX668" s="91"/>
      <c r="EKY668" s="91"/>
      <c r="EKZ668" s="91"/>
      <c r="ELA668" s="91"/>
      <c r="ELB668" s="91"/>
      <c r="ELC668" s="91"/>
      <c r="ELD668" s="91"/>
      <c r="ELE668" s="91"/>
      <c r="ELF668" s="91"/>
      <c r="ELG668" s="91"/>
      <c r="ELH668" s="91"/>
      <c r="ELI668" s="91"/>
      <c r="ELJ668" s="91"/>
      <c r="ELK668" s="91"/>
      <c r="ELL668" s="91"/>
      <c r="ELM668" s="91"/>
      <c r="ELN668" s="91"/>
      <c r="ELO668" s="91"/>
      <c r="ELP668" s="91"/>
      <c r="ELQ668" s="91"/>
      <c r="ELR668" s="91"/>
      <c r="ELS668" s="91"/>
      <c r="ELT668" s="91"/>
      <c r="ELU668" s="91"/>
      <c r="ELV668" s="91"/>
      <c r="ELW668" s="91"/>
      <c r="ELX668" s="91"/>
      <c r="ELY668" s="91"/>
      <c r="ELZ668" s="91"/>
      <c r="EMA668" s="91"/>
      <c r="EMB668" s="91"/>
      <c r="EMC668" s="91"/>
      <c r="EMD668" s="91"/>
      <c r="EME668" s="91"/>
      <c r="EMF668" s="91"/>
      <c r="EMG668" s="91"/>
      <c r="EMH668" s="91"/>
      <c r="EMI668" s="91"/>
      <c r="EMJ668" s="91"/>
      <c r="EMK668" s="91"/>
      <c r="EML668" s="91"/>
      <c r="EMM668" s="91"/>
      <c r="EMN668" s="91"/>
      <c r="EMO668" s="91"/>
      <c r="EMP668" s="91"/>
      <c r="EMQ668" s="91"/>
      <c r="EMR668" s="91"/>
      <c r="EMS668" s="91"/>
      <c r="EMT668" s="91"/>
      <c r="EMU668" s="91"/>
      <c r="EMV668" s="91"/>
      <c r="EMW668" s="91"/>
      <c r="EMX668" s="91"/>
      <c r="EMY668" s="91"/>
      <c r="EMZ668" s="91"/>
      <c r="ENA668" s="91"/>
      <c r="ENB668" s="91"/>
      <c r="ENC668" s="91"/>
      <c r="END668" s="91"/>
      <c r="ENE668" s="91"/>
      <c r="ENF668" s="91"/>
      <c r="ENG668" s="91"/>
      <c r="ENH668" s="91"/>
      <c r="ENI668" s="91"/>
      <c r="ENJ668" s="91"/>
      <c r="ENK668" s="91"/>
      <c r="ENL668" s="91"/>
      <c r="ENM668" s="91"/>
      <c r="ENN668" s="91"/>
      <c r="ENO668" s="91"/>
      <c r="ENP668" s="91"/>
      <c r="ENQ668" s="91"/>
      <c r="ENR668" s="91"/>
      <c r="ENS668" s="91"/>
      <c r="ENT668" s="91"/>
      <c r="ENU668" s="91"/>
      <c r="ENV668" s="91"/>
      <c r="ENW668" s="91"/>
      <c r="ENX668" s="91"/>
      <c r="ENY668" s="91"/>
      <c r="ENZ668" s="91"/>
      <c r="EOA668" s="91"/>
      <c r="EOB668" s="91"/>
      <c r="EOC668" s="91"/>
      <c r="EOD668" s="91"/>
      <c r="EOE668" s="91"/>
      <c r="EOF668" s="91"/>
      <c r="EOG668" s="91"/>
      <c r="EOH668" s="91"/>
      <c r="EOI668" s="91"/>
      <c r="EOJ668" s="91"/>
      <c r="EOK668" s="91"/>
      <c r="EOL668" s="91"/>
      <c r="EOM668" s="91"/>
      <c r="EON668" s="91"/>
      <c r="EOO668" s="91"/>
      <c r="EOP668" s="91"/>
      <c r="EOQ668" s="91"/>
      <c r="EOR668" s="91"/>
      <c r="EOS668" s="91"/>
      <c r="EOT668" s="91"/>
      <c r="EOU668" s="91"/>
      <c r="EOV668" s="91"/>
      <c r="EOW668" s="91"/>
      <c r="EOX668" s="91"/>
      <c r="EOY668" s="91"/>
      <c r="EOZ668" s="91"/>
      <c r="EPA668" s="91"/>
      <c r="EPB668" s="91"/>
      <c r="EPC668" s="91"/>
      <c r="EPD668" s="91"/>
      <c r="EPE668" s="91"/>
      <c r="EPF668" s="91"/>
      <c r="EPG668" s="91"/>
      <c r="EPH668" s="91"/>
      <c r="EPI668" s="91"/>
      <c r="EPJ668" s="91"/>
      <c r="EPK668" s="91"/>
      <c r="EPL668" s="91"/>
      <c r="EPM668" s="91"/>
      <c r="EPN668" s="91"/>
      <c r="EPO668" s="91"/>
      <c r="EPP668" s="91"/>
      <c r="EPQ668" s="91"/>
      <c r="EPR668" s="91"/>
      <c r="EPS668" s="91"/>
      <c r="EPT668" s="91"/>
      <c r="EPU668" s="91"/>
      <c r="EPV668" s="91"/>
      <c r="EPW668" s="91"/>
      <c r="EPX668" s="91"/>
      <c r="EPY668" s="91"/>
      <c r="EPZ668" s="91"/>
      <c r="EQA668" s="91"/>
      <c r="EQB668" s="91"/>
      <c r="EQC668" s="91"/>
      <c r="EQD668" s="91"/>
      <c r="EQE668" s="91"/>
      <c r="EQF668" s="91"/>
      <c r="EQG668" s="91"/>
      <c r="EQH668" s="91"/>
      <c r="EQI668" s="91"/>
      <c r="EQJ668" s="91"/>
      <c r="EQK668" s="91"/>
      <c r="EQL668" s="91"/>
      <c r="EQM668" s="91"/>
      <c r="EQN668" s="91"/>
      <c r="EQO668" s="91"/>
      <c r="EQP668" s="91"/>
      <c r="EQQ668" s="91"/>
      <c r="EQR668" s="91"/>
      <c r="EQS668" s="91"/>
      <c r="EQT668" s="91"/>
      <c r="EQU668" s="91"/>
      <c r="EQV668" s="91"/>
      <c r="EQW668" s="91"/>
      <c r="EQX668" s="91"/>
      <c r="EQY668" s="91"/>
      <c r="EQZ668" s="91"/>
      <c r="ERA668" s="91"/>
      <c r="ERB668" s="91"/>
      <c r="ERC668" s="91"/>
      <c r="ERD668" s="91"/>
      <c r="ERE668" s="91"/>
      <c r="ERF668" s="91"/>
      <c r="ERG668" s="91"/>
      <c r="ERH668" s="91"/>
      <c r="ERI668" s="91"/>
      <c r="ERJ668" s="91"/>
      <c r="ERK668" s="91"/>
      <c r="ERL668" s="91"/>
      <c r="ERM668" s="91"/>
      <c r="ERN668" s="91"/>
      <c r="ERO668" s="91"/>
      <c r="ERP668" s="91"/>
      <c r="ERQ668" s="91"/>
      <c r="ERR668" s="91"/>
      <c r="ERS668" s="91"/>
      <c r="ERT668" s="91"/>
      <c r="ERU668" s="91"/>
      <c r="ERV668" s="91"/>
      <c r="ERW668" s="91"/>
      <c r="ERX668" s="91"/>
      <c r="ERY668" s="91"/>
      <c r="ERZ668" s="91"/>
      <c r="ESA668" s="91"/>
      <c r="ESB668" s="91"/>
      <c r="ESC668" s="91"/>
      <c r="ESD668" s="91"/>
      <c r="ESE668" s="91"/>
      <c r="ESF668" s="91"/>
      <c r="ESG668" s="91"/>
      <c r="ESH668" s="91"/>
      <c r="ESI668" s="91"/>
      <c r="ESJ668" s="91"/>
      <c r="ESK668" s="91"/>
      <c r="ESL668" s="91"/>
      <c r="ESM668" s="91"/>
      <c r="ESN668" s="91"/>
      <c r="ESO668" s="91"/>
      <c r="ESP668" s="91"/>
      <c r="ESQ668" s="91"/>
      <c r="ESR668" s="91"/>
      <c r="ESS668" s="91"/>
      <c r="EST668" s="91"/>
      <c r="ESU668" s="91"/>
      <c r="ESV668" s="91"/>
      <c r="ESW668" s="91"/>
      <c r="ESX668" s="91"/>
      <c r="ESY668" s="91"/>
      <c r="ESZ668" s="91"/>
      <c r="ETA668" s="91"/>
      <c r="ETB668" s="91"/>
      <c r="ETC668" s="91"/>
      <c r="ETD668" s="91"/>
      <c r="ETE668" s="91"/>
      <c r="ETF668" s="91"/>
      <c r="ETG668" s="91"/>
      <c r="ETH668" s="91"/>
      <c r="ETI668" s="91"/>
      <c r="ETJ668" s="91"/>
      <c r="ETK668" s="91"/>
      <c r="ETL668" s="91"/>
      <c r="ETM668" s="91"/>
      <c r="ETN668" s="91"/>
      <c r="ETO668" s="91"/>
      <c r="ETP668" s="91"/>
      <c r="ETQ668" s="91"/>
      <c r="ETR668" s="91"/>
      <c r="ETS668" s="91"/>
      <c r="ETT668" s="91"/>
      <c r="ETU668" s="91"/>
      <c r="ETV668" s="91"/>
      <c r="ETW668" s="91"/>
      <c r="ETX668" s="91"/>
      <c r="ETY668" s="91"/>
      <c r="ETZ668" s="91"/>
      <c r="EUA668" s="91"/>
      <c r="EUB668" s="91"/>
      <c r="EUC668" s="91"/>
      <c r="EUD668" s="91"/>
      <c r="EUE668" s="91"/>
      <c r="EUF668" s="91"/>
      <c r="EUG668" s="91"/>
      <c r="EUH668" s="91"/>
      <c r="EUI668" s="91"/>
      <c r="EUJ668" s="91"/>
      <c r="EUK668" s="91"/>
      <c r="EUL668" s="91"/>
      <c r="EUM668" s="91"/>
      <c r="EUN668" s="91"/>
      <c r="EUO668" s="91"/>
      <c r="EUP668" s="91"/>
      <c r="EUQ668" s="91"/>
      <c r="EUR668" s="91"/>
      <c r="EUS668" s="91"/>
      <c r="EUT668" s="91"/>
      <c r="EUU668" s="91"/>
      <c r="EUV668" s="91"/>
      <c r="EUW668" s="91"/>
      <c r="EUX668" s="91"/>
      <c r="EUY668" s="91"/>
      <c r="EUZ668" s="91"/>
      <c r="EVA668" s="91"/>
      <c r="EVB668" s="91"/>
      <c r="EVC668" s="91"/>
      <c r="EVD668" s="91"/>
      <c r="EVE668" s="91"/>
      <c r="EVF668" s="91"/>
      <c r="EVG668" s="91"/>
      <c r="EVH668" s="91"/>
      <c r="EVI668" s="91"/>
      <c r="EVJ668" s="91"/>
      <c r="EVK668" s="91"/>
      <c r="EVL668" s="91"/>
      <c r="EVM668" s="91"/>
      <c r="EVN668" s="91"/>
      <c r="EVO668" s="91"/>
      <c r="EVP668" s="91"/>
      <c r="EVQ668" s="91"/>
      <c r="EVR668" s="91"/>
      <c r="EVS668" s="91"/>
      <c r="EVT668" s="91"/>
      <c r="EVU668" s="91"/>
      <c r="EVV668" s="91"/>
      <c r="EVW668" s="91"/>
      <c r="EVX668" s="91"/>
      <c r="EVY668" s="91"/>
      <c r="EVZ668" s="91"/>
      <c r="EWA668" s="91"/>
      <c r="EWB668" s="91"/>
      <c r="EWC668" s="91"/>
      <c r="EWD668" s="91"/>
      <c r="EWE668" s="91"/>
      <c r="EWF668" s="91"/>
      <c r="EWG668" s="91"/>
      <c r="EWH668" s="91"/>
      <c r="EWI668" s="91"/>
      <c r="EWJ668" s="91"/>
      <c r="EWK668" s="91"/>
      <c r="EWL668" s="91"/>
      <c r="EWM668" s="91"/>
      <c r="EWN668" s="91"/>
      <c r="EWO668" s="91"/>
      <c r="EWP668" s="91"/>
      <c r="EWQ668" s="91"/>
      <c r="EWR668" s="91"/>
      <c r="EWS668" s="91"/>
      <c r="EWT668" s="91"/>
      <c r="EWU668" s="91"/>
      <c r="EWV668" s="91"/>
      <c r="EWW668" s="91"/>
      <c r="EWX668" s="91"/>
      <c r="EWY668" s="91"/>
      <c r="EWZ668" s="91"/>
      <c r="EXA668" s="91"/>
      <c r="EXB668" s="91"/>
      <c r="EXC668" s="91"/>
      <c r="EXD668" s="91"/>
      <c r="EXE668" s="91"/>
      <c r="EXF668" s="91"/>
      <c r="EXG668" s="91"/>
      <c r="EXH668" s="91"/>
      <c r="EXI668" s="91"/>
      <c r="EXJ668" s="91"/>
      <c r="EXK668" s="91"/>
      <c r="EXL668" s="91"/>
      <c r="EXM668" s="91"/>
      <c r="EXN668" s="91"/>
      <c r="EXO668" s="91"/>
      <c r="EXP668" s="91"/>
      <c r="EXQ668" s="91"/>
      <c r="EXR668" s="91"/>
      <c r="EXS668" s="91"/>
      <c r="EXT668" s="91"/>
      <c r="EXU668" s="91"/>
      <c r="EXV668" s="91"/>
      <c r="EXW668" s="91"/>
      <c r="EXX668" s="91"/>
      <c r="EXY668" s="91"/>
      <c r="EXZ668" s="91"/>
      <c r="EYA668" s="91"/>
      <c r="EYB668" s="91"/>
      <c r="EYC668" s="91"/>
      <c r="EYD668" s="91"/>
      <c r="EYE668" s="91"/>
      <c r="EYF668" s="91"/>
      <c r="EYG668" s="91"/>
      <c r="EYH668" s="91"/>
      <c r="EYI668" s="91"/>
      <c r="EYJ668" s="91"/>
      <c r="EYK668" s="91"/>
      <c r="EYL668" s="91"/>
      <c r="EYM668" s="91"/>
      <c r="EYN668" s="91"/>
      <c r="EYO668" s="91"/>
      <c r="EYP668" s="91"/>
      <c r="EYQ668" s="91"/>
      <c r="EYR668" s="91"/>
      <c r="EYS668" s="91"/>
      <c r="EYT668" s="91"/>
      <c r="EYU668" s="91"/>
      <c r="EYV668" s="91"/>
      <c r="EYW668" s="91"/>
      <c r="EYX668" s="91"/>
      <c r="EYY668" s="91"/>
      <c r="EYZ668" s="91"/>
      <c r="EZA668" s="91"/>
      <c r="EZB668" s="91"/>
      <c r="EZC668" s="91"/>
      <c r="EZD668" s="91"/>
      <c r="EZE668" s="91"/>
      <c r="EZF668" s="91"/>
      <c r="EZG668" s="91"/>
      <c r="EZH668" s="91"/>
      <c r="EZI668" s="91"/>
      <c r="EZJ668" s="91"/>
      <c r="EZK668" s="91"/>
      <c r="EZL668" s="91"/>
      <c r="EZM668" s="91"/>
      <c r="EZN668" s="91"/>
      <c r="EZO668" s="91"/>
      <c r="EZP668" s="91"/>
      <c r="EZQ668" s="91"/>
      <c r="EZR668" s="91"/>
      <c r="EZS668" s="91"/>
      <c r="EZT668" s="91"/>
      <c r="EZU668" s="91"/>
      <c r="EZV668" s="91"/>
      <c r="EZW668" s="91"/>
      <c r="EZX668" s="91"/>
      <c r="EZY668" s="91"/>
      <c r="EZZ668" s="91"/>
      <c r="FAA668" s="91"/>
      <c r="FAB668" s="91"/>
      <c r="FAC668" s="91"/>
      <c r="FAD668" s="91"/>
      <c r="FAE668" s="91"/>
      <c r="FAF668" s="91"/>
      <c r="FAG668" s="91"/>
      <c r="FAH668" s="91"/>
      <c r="FAI668" s="91"/>
      <c r="FAJ668" s="91"/>
      <c r="FAK668" s="91"/>
      <c r="FAL668" s="91"/>
      <c r="FAM668" s="91"/>
      <c r="FAN668" s="91"/>
      <c r="FAO668" s="91"/>
      <c r="FAP668" s="91"/>
      <c r="FAQ668" s="91"/>
      <c r="FAR668" s="91"/>
      <c r="FAS668" s="91"/>
      <c r="FAT668" s="91"/>
      <c r="FAU668" s="91"/>
      <c r="FAV668" s="91"/>
      <c r="FAW668" s="91"/>
      <c r="FAX668" s="91"/>
      <c r="FAY668" s="91"/>
      <c r="FAZ668" s="91"/>
      <c r="FBA668" s="91"/>
      <c r="FBB668" s="91"/>
      <c r="FBC668" s="91"/>
      <c r="FBD668" s="91"/>
      <c r="FBE668" s="91"/>
      <c r="FBF668" s="91"/>
      <c r="FBG668" s="91"/>
      <c r="FBH668" s="91"/>
      <c r="FBI668" s="91"/>
      <c r="FBJ668" s="91"/>
      <c r="FBK668" s="91"/>
      <c r="FBL668" s="91"/>
      <c r="FBM668" s="91"/>
      <c r="FBN668" s="91"/>
      <c r="FBO668" s="91"/>
      <c r="FBP668" s="91"/>
      <c r="FBQ668" s="91"/>
      <c r="FBR668" s="91"/>
      <c r="FBS668" s="91"/>
      <c r="FBT668" s="91"/>
      <c r="FBU668" s="91"/>
      <c r="FBV668" s="91"/>
      <c r="FBW668" s="91"/>
      <c r="FBX668" s="91"/>
      <c r="FBY668" s="91"/>
      <c r="FBZ668" s="91"/>
      <c r="FCA668" s="91"/>
      <c r="FCB668" s="91"/>
      <c r="FCC668" s="91"/>
      <c r="FCD668" s="91"/>
      <c r="FCE668" s="91"/>
      <c r="FCF668" s="91"/>
      <c r="FCG668" s="91"/>
      <c r="FCH668" s="91"/>
      <c r="FCI668" s="91"/>
      <c r="FCJ668" s="91"/>
      <c r="FCK668" s="91"/>
      <c r="FCL668" s="91"/>
      <c r="FCM668" s="91"/>
      <c r="FCN668" s="91"/>
      <c r="FCO668" s="91"/>
      <c r="FCP668" s="91"/>
      <c r="FCQ668" s="91"/>
      <c r="FCR668" s="91"/>
      <c r="FCS668" s="91"/>
      <c r="FCT668" s="91"/>
      <c r="FCU668" s="91"/>
      <c r="FCV668" s="91"/>
      <c r="FCW668" s="91"/>
      <c r="FCX668" s="91"/>
      <c r="FCY668" s="91"/>
      <c r="FCZ668" s="91"/>
      <c r="FDA668" s="91"/>
      <c r="FDB668" s="91"/>
      <c r="FDC668" s="91"/>
      <c r="FDD668" s="91"/>
      <c r="FDE668" s="91"/>
      <c r="FDF668" s="91"/>
      <c r="FDG668" s="91"/>
      <c r="FDH668" s="91"/>
      <c r="FDI668" s="91"/>
      <c r="FDJ668" s="91"/>
      <c r="FDK668" s="91"/>
      <c r="FDL668" s="91"/>
      <c r="FDM668" s="91"/>
      <c r="FDN668" s="91"/>
      <c r="FDO668" s="91"/>
      <c r="FDP668" s="91"/>
      <c r="FDQ668" s="91"/>
      <c r="FDR668" s="91"/>
      <c r="FDS668" s="91"/>
      <c r="FDT668" s="91"/>
      <c r="FDU668" s="91"/>
      <c r="FDV668" s="91"/>
      <c r="FDW668" s="91"/>
      <c r="FDX668" s="91"/>
      <c r="FDY668" s="91"/>
      <c r="FDZ668" s="91"/>
      <c r="FEA668" s="91"/>
      <c r="FEB668" s="91"/>
      <c r="FEC668" s="91"/>
      <c r="FED668" s="91"/>
      <c r="FEE668" s="91"/>
      <c r="FEF668" s="91"/>
      <c r="FEG668" s="91"/>
      <c r="FEH668" s="91"/>
      <c r="FEI668" s="91"/>
      <c r="FEJ668" s="91"/>
      <c r="FEK668" s="91"/>
      <c r="FEL668" s="91"/>
      <c r="FEM668" s="91"/>
      <c r="FEN668" s="91"/>
      <c r="FEO668" s="91"/>
      <c r="FEP668" s="91"/>
      <c r="FEQ668" s="91"/>
      <c r="FER668" s="91"/>
      <c r="FES668" s="91"/>
      <c r="FET668" s="91"/>
      <c r="FEU668" s="91"/>
      <c r="FEV668" s="91"/>
      <c r="FEW668" s="91"/>
      <c r="FEX668" s="91"/>
      <c r="FEY668" s="91"/>
      <c r="FEZ668" s="91"/>
      <c r="FFA668" s="91"/>
      <c r="FFB668" s="91"/>
      <c r="FFC668" s="91"/>
      <c r="FFD668" s="91"/>
      <c r="FFE668" s="91"/>
      <c r="FFF668" s="91"/>
      <c r="FFG668" s="91"/>
      <c r="FFH668" s="91"/>
      <c r="FFI668" s="91"/>
      <c r="FFJ668" s="91"/>
      <c r="FFK668" s="91"/>
      <c r="FFL668" s="91"/>
      <c r="FFM668" s="91"/>
      <c r="FFN668" s="91"/>
      <c r="FFO668" s="91"/>
      <c r="FFP668" s="91"/>
      <c r="FFQ668" s="91"/>
      <c r="FFR668" s="91"/>
      <c r="FFS668" s="91"/>
      <c r="FFT668" s="91"/>
      <c r="FFU668" s="91"/>
      <c r="FFV668" s="91"/>
      <c r="FFW668" s="91"/>
      <c r="FFX668" s="91"/>
      <c r="FFY668" s="91"/>
      <c r="FFZ668" s="91"/>
      <c r="FGA668" s="91"/>
      <c r="FGB668" s="91"/>
      <c r="FGC668" s="91"/>
      <c r="FGD668" s="91"/>
      <c r="FGE668" s="91"/>
      <c r="FGF668" s="91"/>
      <c r="FGG668" s="91"/>
      <c r="FGH668" s="91"/>
      <c r="FGI668" s="91"/>
      <c r="FGJ668" s="91"/>
      <c r="FGK668" s="91"/>
      <c r="FGL668" s="91"/>
      <c r="FGM668" s="91"/>
      <c r="FGN668" s="91"/>
      <c r="FGO668" s="91"/>
      <c r="FGP668" s="91"/>
      <c r="FGQ668" s="91"/>
      <c r="FGR668" s="91"/>
      <c r="FGS668" s="91"/>
      <c r="FGT668" s="91"/>
      <c r="FGU668" s="91"/>
      <c r="FGV668" s="91"/>
      <c r="FGW668" s="91"/>
      <c r="FGX668" s="91"/>
      <c r="FGY668" s="91"/>
      <c r="FGZ668" s="91"/>
      <c r="FHA668" s="91"/>
      <c r="FHB668" s="91"/>
      <c r="FHC668" s="91"/>
      <c r="FHD668" s="91"/>
      <c r="FHE668" s="91"/>
      <c r="FHF668" s="91"/>
      <c r="FHG668" s="91"/>
      <c r="FHH668" s="91"/>
      <c r="FHI668" s="91"/>
      <c r="FHJ668" s="91"/>
      <c r="FHK668" s="91"/>
      <c r="FHL668" s="91"/>
      <c r="FHM668" s="91"/>
      <c r="FHN668" s="91"/>
      <c r="FHO668" s="91"/>
      <c r="FHP668" s="91"/>
      <c r="FHQ668" s="91"/>
      <c r="FHR668" s="91"/>
      <c r="FHS668" s="91"/>
      <c r="FHT668" s="91"/>
      <c r="FHU668" s="91"/>
      <c r="FHV668" s="91"/>
      <c r="FHW668" s="91"/>
      <c r="FHX668" s="91"/>
      <c r="FHY668" s="91"/>
      <c r="FHZ668" s="91"/>
      <c r="FIA668" s="91"/>
      <c r="FIB668" s="91"/>
      <c r="FIC668" s="91"/>
      <c r="FID668" s="91"/>
      <c r="FIE668" s="91"/>
      <c r="FIF668" s="91"/>
      <c r="FIG668" s="91"/>
      <c r="FIH668" s="91"/>
      <c r="FII668" s="91"/>
      <c r="FIJ668" s="91"/>
      <c r="FIK668" s="91"/>
      <c r="FIL668" s="91"/>
      <c r="FIM668" s="91"/>
      <c r="FIN668" s="91"/>
      <c r="FIO668" s="91"/>
      <c r="FIP668" s="91"/>
      <c r="FIQ668" s="91"/>
      <c r="FIR668" s="91"/>
      <c r="FIS668" s="91"/>
      <c r="FIT668" s="91"/>
      <c r="FIU668" s="91"/>
      <c r="FIV668" s="91"/>
      <c r="FIW668" s="91"/>
      <c r="FIX668" s="91"/>
      <c r="FIY668" s="91"/>
      <c r="FIZ668" s="91"/>
      <c r="FJA668" s="91"/>
      <c r="FJB668" s="91"/>
      <c r="FJC668" s="91"/>
      <c r="FJD668" s="91"/>
      <c r="FJE668" s="91"/>
      <c r="FJF668" s="91"/>
      <c r="FJG668" s="91"/>
      <c r="FJH668" s="91"/>
      <c r="FJI668" s="91"/>
      <c r="FJJ668" s="91"/>
      <c r="FJK668" s="91"/>
      <c r="FJL668" s="91"/>
      <c r="FJM668" s="91"/>
      <c r="FJN668" s="91"/>
      <c r="FJO668" s="91"/>
      <c r="FJP668" s="91"/>
      <c r="FJQ668" s="91"/>
      <c r="FJR668" s="91"/>
      <c r="FJS668" s="91"/>
      <c r="FJT668" s="91"/>
      <c r="FJU668" s="91"/>
      <c r="FJV668" s="91"/>
      <c r="FJW668" s="91"/>
      <c r="FJX668" s="91"/>
      <c r="FJY668" s="91"/>
      <c r="FJZ668" s="91"/>
      <c r="FKA668" s="91"/>
      <c r="FKB668" s="91"/>
      <c r="FKC668" s="91"/>
      <c r="FKD668" s="91"/>
      <c r="FKE668" s="91"/>
      <c r="FKF668" s="91"/>
      <c r="FKG668" s="91"/>
      <c r="FKH668" s="91"/>
      <c r="FKI668" s="91"/>
      <c r="FKJ668" s="91"/>
      <c r="FKK668" s="91"/>
      <c r="FKL668" s="91"/>
      <c r="FKM668" s="91"/>
      <c r="FKN668" s="91"/>
      <c r="FKO668" s="91"/>
      <c r="FKP668" s="91"/>
      <c r="FKQ668" s="91"/>
      <c r="FKR668" s="91"/>
      <c r="FKS668" s="91"/>
      <c r="FKT668" s="91"/>
      <c r="FKU668" s="91"/>
      <c r="FKV668" s="91"/>
      <c r="FKW668" s="91"/>
      <c r="FKX668" s="91"/>
      <c r="FKY668" s="91"/>
      <c r="FKZ668" s="91"/>
      <c r="FLA668" s="91"/>
      <c r="FLB668" s="91"/>
      <c r="FLC668" s="91"/>
      <c r="FLD668" s="91"/>
      <c r="FLE668" s="91"/>
      <c r="FLF668" s="91"/>
      <c r="FLG668" s="91"/>
      <c r="FLH668" s="91"/>
      <c r="FLI668" s="91"/>
      <c r="FLJ668" s="91"/>
      <c r="FLK668" s="91"/>
      <c r="FLL668" s="91"/>
      <c r="FLM668" s="91"/>
      <c r="FLN668" s="91"/>
      <c r="FLO668" s="91"/>
      <c r="FLP668" s="91"/>
      <c r="FLQ668" s="91"/>
      <c r="FLR668" s="91"/>
      <c r="FLS668" s="91"/>
      <c r="FLT668" s="91"/>
      <c r="FLU668" s="91"/>
      <c r="FLV668" s="91"/>
      <c r="FLW668" s="91"/>
      <c r="FLX668" s="91"/>
      <c r="FLY668" s="91"/>
      <c r="FLZ668" s="91"/>
      <c r="FMA668" s="91"/>
      <c r="FMB668" s="91"/>
      <c r="FMC668" s="91"/>
      <c r="FMD668" s="91"/>
      <c r="FME668" s="91"/>
      <c r="FMF668" s="91"/>
      <c r="FMG668" s="91"/>
      <c r="FMH668" s="91"/>
      <c r="FMI668" s="91"/>
      <c r="FMJ668" s="91"/>
      <c r="FMK668" s="91"/>
      <c r="FML668" s="91"/>
      <c r="FMM668" s="91"/>
      <c r="FMN668" s="91"/>
      <c r="FMO668" s="91"/>
      <c r="FMP668" s="91"/>
      <c r="FMQ668" s="91"/>
      <c r="FMR668" s="91"/>
      <c r="FMS668" s="91"/>
      <c r="FMT668" s="91"/>
      <c r="FMU668" s="91"/>
      <c r="FMV668" s="91"/>
      <c r="FMW668" s="91"/>
      <c r="FMX668" s="91"/>
      <c r="FMY668" s="91"/>
      <c r="FMZ668" s="91"/>
      <c r="FNA668" s="91"/>
      <c r="FNB668" s="91"/>
      <c r="FNC668" s="91"/>
      <c r="FND668" s="91"/>
      <c r="FNE668" s="91"/>
      <c r="FNF668" s="91"/>
      <c r="FNG668" s="91"/>
      <c r="FNH668" s="91"/>
      <c r="FNI668" s="91"/>
      <c r="FNJ668" s="91"/>
      <c r="FNK668" s="91"/>
      <c r="FNL668" s="91"/>
      <c r="FNM668" s="91"/>
      <c r="FNN668" s="91"/>
      <c r="FNO668" s="91"/>
      <c r="FNP668" s="91"/>
      <c r="FNQ668" s="91"/>
      <c r="FNR668" s="91"/>
      <c r="FNS668" s="91"/>
      <c r="FNT668" s="91"/>
      <c r="FNU668" s="91"/>
      <c r="FNV668" s="91"/>
      <c r="FNW668" s="91"/>
      <c r="FNX668" s="91"/>
      <c r="FNY668" s="91"/>
      <c r="FNZ668" s="91"/>
      <c r="FOA668" s="91"/>
      <c r="FOB668" s="91"/>
      <c r="FOC668" s="91"/>
      <c r="FOD668" s="91"/>
      <c r="FOE668" s="91"/>
      <c r="FOF668" s="91"/>
      <c r="FOG668" s="91"/>
      <c r="FOH668" s="91"/>
      <c r="FOI668" s="91"/>
      <c r="FOJ668" s="91"/>
      <c r="FOK668" s="91"/>
      <c r="FOL668" s="91"/>
      <c r="FOM668" s="91"/>
      <c r="FON668" s="91"/>
      <c r="FOO668" s="91"/>
      <c r="FOP668" s="91"/>
      <c r="FOQ668" s="91"/>
      <c r="FOR668" s="91"/>
      <c r="FOS668" s="91"/>
      <c r="FOT668" s="91"/>
      <c r="FOU668" s="91"/>
      <c r="FOV668" s="91"/>
      <c r="FOW668" s="91"/>
      <c r="FOX668" s="91"/>
      <c r="FOY668" s="91"/>
      <c r="FOZ668" s="91"/>
      <c r="FPA668" s="91"/>
      <c r="FPB668" s="91"/>
      <c r="FPC668" s="91"/>
      <c r="FPD668" s="91"/>
      <c r="FPE668" s="91"/>
      <c r="FPF668" s="91"/>
      <c r="FPG668" s="91"/>
      <c r="FPH668" s="91"/>
      <c r="FPI668" s="91"/>
      <c r="FPJ668" s="91"/>
      <c r="FPK668" s="91"/>
      <c r="FPL668" s="91"/>
      <c r="FPM668" s="91"/>
      <c r="FPN668" s="91"/>
      <c r="FPO668" s="91"/>
      <c r="FPP668" s="91"/>
      <c r="FPQ668" s="91"/>
      <c r="FPR668" s="91"/>
      <c r="FPS668" s="91"/>
      <c r="FPT668" s="91"/>
      <c r="FPU668" s="91"/>
      <c r="FPV668" s="91"/>
      <c r="FPW668" s="91"/>
      <c r="FPX668" s="91"/>
      <c r="FPY668" s="91"/>
      <c r="FPZ668" s="91"/>
      <c r="FQA668" s="91"/>
      <c r="FQB668" s="91"/>
      <c r="FQC668" s="91"/>
      <c r="FQD668" s="91"/>
      <c r="FQE668" s="91"/>
      <c r="FQF668" s="91"/>
      <c r="FQG668" s="91"/>
      <c r="FQH668" s="91"/>
      <c r="FQI668" s="91"/>
      <c r="FQJ668" s="91"/>
      <c r="FQK668" s="91"/>
      <c r="FQL668" s="91"/>
      <c r="FQM668" s="91"/>
      <c r="FQN668" s="91"/>
      <c r="FQO668" s="91"/>
      <c r="FQP668" s="91"/>
      <c r="FQQ668" s="91"/>
      <c r="FQR668" s="91"/>
      <c r="FQS668" s="91"/>
      <c r="FQT668" s="91"/>
      <c r="FQU668" s="91"/>
      <c r="FQV668" s="91"/>
      <c r="FQW668" s="91"/>
      <c r="FQX668" s="91"/>
      <c r="FQY668" s="91"/>
      <c r="FQZ668" s="91"/>
      <c r="FRA668" s="91"/>
      <c r="FRB668" s="91"/>
      <c r="FRC668" s="91"/>
      <c r="FRD668" s="91"/>
      <c r="FRE668" s="91"/>
      <c r="FRF668" s="91"/>
      <c r="FRG668" s="91"/>
      <c r="FRH668" s="91"/>
      <c r="FRI668" s="91"/>
      <c r="FRJ668" s="91"/>
      <c r="FRK668" s="91"/>
      <c r="FRL668" s="91"/>
      <c r="FRM668" s="91"/>
      <c r="FRN668" s="91"/>
      <c r="FRO668" s="91"/>
      <c r="FRP668" s="91"/>
      <c r="FRQ668" s="91"/>
      <c r="FRR668" s="91"/>
      <c r="FRS668" s="91"/>
      <c r="FRT668" s="91"/>
      <c r="FRU668" s="91"/>
      <c r="FRV668" s="91"/>
      <c r="FRW668" s="91"/>
      <c r="FRX668" s="91"/>
      <c r="FRY668" s="91"/>
      <c r="FRZ668" s="91"/>
      <c r="FSA668" s="91"/>
      <c r="FSB668" s="91"/>
      <c r="FSC668" s="91"/>
      <c r="FSD668" s="91"/>
      <c r="FSE668" s="91"/>
      <c r="FSF668" s="91"/>
      <c r="FSG668" s="91"/>
      <c r="FSH668" s="91"/>
      <c r="FSI668" s="91"/>
      <c r="FSJ668" s="91"/>
      <c r="FSK668" s="91"/>
      <c r="FSL668" s="91"/>
      <c r="FSM668" s="91"/>
      <c r="FSN668" s="91"/>
      <c r="FSO668" s="91"/>
      <c r="FSP668" s="91"/>
      <c r="FSQ668" s="91"/>
      <c r="FSR668" s="91"/>
      <c r="FSS668" s="91"/>
      <c r="FST668" s="91"/>
      <c r="FSU668" s="91"/>
      <c r="FSV668" s="91"/>
      <c r="FSW668" s="91"/>
      <c r="FSX668" s="91"/>
      <c r="FSY668" s="91"/>
      <c r="FSZ668" s="91"/>
      <c r="FTA668" s="91"/>
      <c r="FTB668" s="91"/>
      <c r="FTC668" s="91"/>
      <c r="FTD668" s="91"/>
      <c r="FTE668" s="91"/>
      <c r="FTF668" s="91"/>
      <c r="FTG668" s="91"/>
      <c r="FTH668" s="91"/>
      <c r="FTI668" s="91"/>
      <c r="FTJ668" s="91"/>
      <c r="FTK668" s="91"/>
      <c r="FTL668" s="91"/>
      <c r="FTM668" s="91"/>
      <c r="FTN668" s="91"/>
      <c r="FTO668" s="91"/>
      <c r="FTP668" s="91"/>
      <c r="FTQ668" s="91"/>
      <c r="FTR668" s="91"/>
      <c r="FTS668" s="91"/>
      <c r="FTT668" s="91"/>
      <c r="FTU668" s="91"/>
      <c r="FTV668" s="91"/>
      <c r="FTW668" s="91"/>
      <c r="FTX668" s="91"/>
      <c r="FTY668" s="91"/>
      <c r="FTZ668" s="91"/>
      <c r="FUA668" s="91"/>
      <c r="FUB668" s="91"/>
      <c r="FUC668" s="91"/>
      <c r="FUD668" s="91"/>
      <c r="FUE668" s="91"/>
      <c r="FUF668" s="91"/>
      <c r="FUG668" s="91"/>
      <c r="FUH668" s="91"/>
      <c r="FUI668" s="91"/>
      <c r="FUJ668" s="91"/>
      <c r="FUK668" s="91"/>
      <c r="FUL668" s="91"/>
      <c r="FUM668" s="91"/>
      <c r="FUN668" s="91"/>
      <c r="FUO668" s="91"/>
      <c r="FUP668" s="91"/>
      <c r="FUQ668" s="91"/>
      <c r="FUR668" s="91"/>
      <c r="FUS668" s="91"/>
      <c r="FUT668" s="91"/>
      <c r="FUU668" s="91"/>
      <c r="FUV668" s="91"/>
      <c r="FUW668" s="91"/>
      <c r="FUX668" s="91"/>
      <c r="FUY668" s="91"/>
      <c r="FUZ668" s="91"/>
      <c r="FVA668" s="91"/>
      <c r="FVB668" s="91"/>
      <c r="FVC668" s="91"/>
      <c r="FVD668" s="91"/>
      <c r="FVE668" s="91"/>
      <c r="FVF668" s="91"/>
      <c r="FVG668" s="91"/>
      <c r="FVH668" s="91"/>
      <c r="FVI668" s="91"/>
      <c r="FVJ668" s="91"/>
      <c r="FVK668" s="91"/>
      <c r="FVL668" s="91"/>
      <c r="FVM668" s="91"/>
      <c r="FVN668" s="91"/>
      <c r="FVO668" s="91"/>
      <c r="FVP668" s="91"/>
      <c r="FVQ668" s="91"/>
      <c r="FVR668" s="91"/>
      <c r="FVS668" s="91"/>
      <c r="FVT668" s="91"/>
      <c r="FVU668" s="91"/>
      <c r="FVV668" s="91"/>
      <c r="FVW668" s="91"/>
      <c r="FVX668" s="91"/>
      <c r="FVY668" s="91"/>
      <c r="FVZ668" s="91"/>
      <c r="FWA668" s="91"/>
      <c r="FWB668" s="91"/>
      <c r="FWC668" s="91"/>
      <c r="FWD668" s="91"/>
      <c r="FWE668" s="91"/>
      <c r="FWF668" s="91"/>
      <c r="FWG668" s="91"/>
      <c r="FWH668" s="91"/>
      <c r="FWI668" s="91"/>
      <c r="FWJ668" s="91"/>
      <c r="FWK668" s="91"/>
      <c r="FWL668" s="91"/>
      <c r="FWM668" s="91"/>
      <c r="FWN668" s="91"/>
      <c r="FWO668" s="91"/>
      <c r="FWP668" s="91"/>
      <c r="FWQ668" s="91"/>
      <c r="FWR668" s="91"/>
      <c r="FWS668" s="91"/>
      <c r="FWT668" s="91"/>
      <c r="FWU668" s="91"/>
      <c r="FWV668" s="91"/>
      <c r="FWW668" s="91"/>
      <c r="FWX668" s="91"/>
      <c r="FWY668" s="91"/>
      <c r="FWZ668" s="91"/>
      <c r="FXA668" s="91"/>
      <c r="FXB668" s="91"/>
      <c r="FXC668" s="91"/>
      <c r="FXD668" s="91"/>
      <c r="FXE668" s="91"/>
      <c r="FXF668" s="91"/>
      <c r="FXG668" s="91"/>
      <c r="FXH668" s="91"/>
      <c r="FXI668" s="91"/>
      <c r="FXJ668" s="91"/>
      <c r="FXK668" s="91"/>
      <c r="FXL668" s="91"/>
      <c r="FXM668" s="91"/>
      <c r="FXN668" s="91"/>
      <c r="FXO668" s="91"/>
      <c r="FXP668" s="91"/>
      <c r="FXQ668" s="91"/>
      <c r="FXR668" s="91"/>
      <c r="FXS668" s="91"/>
      <c r="FXT668" s="91"/>
      <c r="FXU668" s="91"/>
      <c r="FXV668" s="91"/>
      <c r="FXW668" s="91"/>
      <c r="FXX668" s="91"/>
      <c r="FXY668" s="91"/>
      <c r="FXZ668" s="91"/>
      <c r="FYA668" s="91"/>
      <c r="FYB668" s="91"/>
      <c r="FYC668" s="91"/>
      <c r="FYD668" s="91"/>
      <c r="FYE668" s="91"/>
      <c r="FYF668" s="91"/>
      <c r="FYG668" s="91"/>
      <c r="FYH668" s="91"/>
      <c r="FYI668" s="91"/>
      <c r="FYJ668" s="91"/>
      <c r="FYK668" s="91"/>
      <c r="FYL668" s="91"/>
      <c r="FYM668" s="91"/>
      <c r="FYN668" s="91"/>
      <c r="FYO668" s="91"/>
      <c r="FYP668" s="91"/>
      <c r="FYQ668" s="91"/>
      <c r="FYR668" s="91"/>
      <c r="FYS668" s="91"/>
      <c r="FYT668" s="91"/>
      <c r="FYU668" s="91"/>
      <c r="FYV668" s="91"/>
      <c r="FYW668" s="91"/>
      <c r="FYX668" s="91"/>
      <c r="FYY668" s="91"/>
      <c r="FYZ668" s="91"/>
      <c r="FZA668" s="91"/>
      <c r="FZB668" s="91"/>
      <c r="FZC668" s="91"/>
      <c r="FZD668" s="91"/>
      <c r="FZE668" s="91"/>
      <c r="FZF668" s="91"/>
      <c r="FZG668" s="91"/>
      <c r="FZH668" s="91"/>
      <c r="FZI668" s="91"/>
      <c r="FZJ668" s="91"/>
      <c r="FZK668" s="91"/>
      <c r="FZL668" s="91"/>
      <c r="FZM668" s="91"/>
      <c r="FZN668" s="91"/>
      <c r="FZO668" s="91"/>
      <c r="FZP668" s="91"/>
      <c r="FZQ668" s="91"/>
      <c r="FZR668" s="91"/>
      <c r="FZS668" s="91"/>
      <c r="FZT668" s="91"/>
      <c r="FZU668" s="91"/>
      <c r="FZV668" s="91"/>
      <c r="FZW668" s="91"/>
      <c r="FZX668" s="91"/>
      <c r="FZY668" s="91"/>
      <c r="FZZ668" s="91"/>
      <c r="GAA668" s="91"/>
      <c r="GAB668" s="91"/>
      <c r="GAC668" s="91"/>
      <c r="GAD668" s="91"/>
      <c r="GAE668" s="91"/>
      <c r="GAF668" s="91"/>
      <c r="GAG668" s="91"/>
      <c r="GAH668" s="91"/>
      <c r="GAI668" s="91"/>
      <c r="GAJ668" s="91"/>
      <c r="GAK668" s="91"/>
      <c r="GAL668" s="91"/>
      <c r="GAM668" s="91"/>
      <c r="GAN668" s="91"/>
      <c r="GAO668" s="91"/>
      <c r="GAP668" s="91"/>
      <c r="GAQ668" s="91"/>
      <c r="GAR668" s="91"/>
      <c r="GAS668" s="91"/>
      <c r="GAT668" s="91"/>
      <c r="GAU668" s="91"/>
      <c r="GAV668" s="91"/>
      <c r="GAW668" s="91"/>
      <c r="GAX668" s="91"/>
      <c r="GAY668" s="91"/>
      <c r="GAZ668" s="91"/>
      <c r="GBA668" s="91"/>
      <c r="GBB668" s="91"/>
      <c r="GBC668" s="91"/>
      <c r="GBD668" s="91"/>
      <c r="GBE668" s="91"/>
      <c r="GBF668" s="91"/>
      <c r="GBG668" s="91"/>
      <c r="GBH668" s="91"/>
      <c r="GBI668" s="91"/>
      <c r="GBJ668" s="91"/>
      <c r="GBK668" s="91"/>
      <c r="GBL668" s="91"/>
      <c r="GBM668" s="91"/>
      <c r="GBN668" s="91"/>
      <c r="GBO668" s="91"/>
      <c r="GBP668" s="91"/>
      <c r="GBQ668" s="91"/>
      <c r="GBR668" s="91"/>
      <c r="GBS668" s="91"/>
      <c r="GBT668" s="91"/>
      <c r="GBU668" s="91"/>
      <c r="GBV668" s="91"/>
      <c r="GBW668" s="91"/>
      <c r="GBX668" s="91"/>
      <c r="GBY668" s="91"/>
      <c r="GBZ668" s="91"/>
      <c r="GCA668" s="91"/>
      <c r="GCB668" s="91"/>
      <c r="GCC668" s="91"/>
      <c r="GCD668" s="91"/>
      <c r="GCE668" s="91"/>
      <c r="GCF668" s="91"/>
      <c r="GCG668" s="91"/>
      <c r="GCH668" s="91"/>
      <c r="GCI668" s="91"/>
      <c r="GCJ668" s="91"/>
      <c r="GCK668" s="91"/>
      <c r="GCL668" s="91"/>
      <c r="GCM668" s="91"/>
      <c r="GCN668" s="91"/>
      <c r="GCO668" s="91"/>
      <c r="GCP668" s="91"/>
      <c r="GCQ668" s="91"/>
      <c r="GCR668" s="91"/>
      <c r="GCS668" s="91"/>
      <c r="GCT668" s="91"/>
      <c r="GCU668" s="91"/>
      <c r="GCV668" s="91"/>
      <c r="GCW668" s="91"/>
      <c r="GCX668" s="91"/>
      <c r="GCY668" s="91"/>
      <c r="GCZ668" s="91"/>
      <c r="GDA668" s="91"/>
      <c r="GDB668" s="91"/>
      <c r="GDC668" s="91"/>
      <c r="GDD668" s="91"/>
      <c r="GDE668" s="91"/>
      <c r="GDF668" s="91"/>
      <c r="GDG668" s="91"/>
      <c r="GDH668" s="91"/>
      <c r="GDI668" s="91"/>
      <c r="GDJ668" s="91"/>
      <c r="GDK668" s="91"/>
      <c r="GDL668" s="91"/>
      <c r="GDM668" s="91"/>
      <c r="GDN668" s="91"/>
      <c r="GDO668" s="91"/>
      <c r="GDP668" s="91"/>
      <c r="GDQ668" s="91"/>
      <c r="GDR668" s="91"/>
      <c r="GDS668" s="91"/>
      <c r="GDT668" s="91"/>
      <c r="GDU668" s="91"/>
      <c r="GDV668" s="91"/>
      <c r="GDW668" s="91"/>
      <c r="GDX668" s="91"/>
      <c r="GDY668" s="91"/>
      <c r="GDZ668" s="91"/>
      <c r="GEA668" s="91"/>
      <c r="GEB668" s="91"/>
      <c r="GEC668" s="91"/>
      <c r="GED668" s="91"/>
      <c r="GEE668" s="91"/>
      <c r="GEF668" s="91"/>
      <c r="GEG668" s="91"/>
      <c r="GEH668" s="91"/>
      <c r="GEI668" s="91"/>
      <c r="GEJ668" s="91"/>
      <c r="GEK668" s="91"/>
      <c r="GEL668" s="91"/>
      <c r="GEM668" s="91"/>
      <c r="GEN668" s="91"/>
      <c r="GEO668" s="91"/>
      <c r="GEP668" s="91"/>
      <c r="GEQ668" s="91"/>
      <c r="GER668" s="91"/>
      <c r="GES668" s="91"/>
      <c r="GET668" s="91"/>
      <c r="GEU668" s="91"/>
      <c r="GEV668" s="91"/>
      <c r="GEW668" s="91"/>
      <c r="GEX668" s="91"/>
      <c r="GEY668" s="91"/>
      <c r="GEZ668" s="91"/>
      <c r="GFA668" s="91"/>
      <c r="GFB668" s="91"/>
      <c r="GFC668" s="91"/>
      <c r="GFD668" s="91"/>
      <c r="GFE668" s="91"/>
      <c r="GFF668" s="91"/>
      <c r="GFG668" s="91"/>
      <c r="GFH668" s="91"/>
      <c r="GFI668" s="91"/>
      <c r="GFJ668" s="91"/>
      <c r="GFK668" s="91"/>
      <c r="GFL668" s="91"/>
      <c r="GFM668" s="91"/>
      <c r="GFN668" s="91"/>
      <c r="GFO668" s="91"/>
      <c r="GFP668" s="91"/>
      <c r="GFQ668" s="91"/>
      <c r="GFR668" s="91"/>
      <c r="GFS668" s="91"/>
      <c r="GFT668" s="91"/>
      <c r="GFU668" s="91"/>
      <c r="GFV668" s="91"/>
      <c r="GFW668" s="91"/>
      <c r="GFX668" s="91"/>
      <c r="GFY668" s="91"/>
      <c r="GFZ668" s="91"/>
      <c r="GGA668" s="91"/>
      <c r="GGB668" s="91"/>
      <c r="GGC668" s="91"/>
      <c r="GGD668" s="91"/>
      <c r="GGE668" s="91"/>
      <c r="GGF668" s="91"/>
      <c r="GGG668" s="91"/>
      <c r="GGH668" s="91"/>
      <c r="GGI668" s="91"/>
      <c r="GGJ668" s="91"/>
      <c r="GGK668" s="91"/>
      <c r="GGL668" s="91"/>
      <c r="GGM668" s="91"/>
      <c r="GGN668" s="91"/>
      <c r="GGO668" s="91"/>
      <c r="GGP668" s="91"/>
      <c r="GGQ668" s="91"/>
      <c r="GGR668" s="91"/>
      <c r="GGS668" s="91"/>
      <c r="GGT668" s="91"/>
      <c r="GGU668" s="91"/>
      <c r="GGV668" s="91"/>
      <c r="GGW668" s="91"/>
      <c r="GGX668" s="91"/>
      <c r="GGY668" s="91"/>
      <c r="GGZ668" s="91"/>
      <c r="GHA668" s="91"/>
      <c r="GHB668" s="91"/>
      <c r="GHC668" s="91"/>
      <c r="GHD668" s="91"/>
      <c r="GHE668" s="91"/>
      <c r="GHF668" s="91"/>
      <c r="GHG668" s="91"/>
      <c r="GHH668" s="91"/>
      <c r="GHI668" s="91"/>
      <c r="GHJ668" s="91"/>
      <c r="GHK668" s="91"/>
      <c r="GHL668" s="91"/>
      <c r="GHM668" s="91"/>
      <c r="GHN668" s="91"/>
      <c r="GHO668" s="91"/>
      <c r="GHP668" s="91"/>
      <c r="GHQ668" s="91"/>
      <c r="GHR668" s="91"/>
      <c r="GHS668" s="91"/>
      <c r="GHT668" s="91"/>
      <c r="GHU668" s="91"/>
      <c r="GHV668" s="91"/>
      <c r="GHW668" s="91"/>
      <c r="GHX668" s="91"/>
      <c r="GHY668" s="91"/>
      <c r="GHZ668" s="91"/>
      <c r="GIA668" s="91"/>
      <c r="GIB668" s="91"/>
      <c r="GIC668" s="91"/>
      <c r="GID668" s="91"/>
      <c r="GIE668" s="91"/>
      <c r="GIF668" s="91"/>
      <c r="GIG668" s="91"/>
      <c r="GIH668" s="91"/>
      <c r="GII668" s="91"/>
      <c r="GIJ668" s="91"/>
      <c r="GIK668" s="91"/>
      <c r="GIL668" s="91"/>
      <c r="GIM668" s="91"/>
      <c r="GIN668" s="91"/>
      <c r="GIO668" s="91"/>
      <c r="GIP668" s="91"/>
      <c r="GIQ668" s="91"/>
      <c r="GIR668" s="91"/>
      <c r="GIS668" s="91"/>
      <c r="GIT668" s="91"/>
      <c r="GIU668" s="91"/>
      <c r="GIV668" s="91"/>
      <c r="GIW668" s="91"/>
      <c r="GIX668" s="91"/>
      <c r="GIY668" s="91"/>
      <c r="GIZ668" s="91"/>
      <c r="GJA668" s="91"/>
      <c r="GJB668" s="91"/>
      <c r="GJC668" s="91"/>
      <c r="GJD668" s="91"/>
      <c r="GJE668" s="91"/>
      <c r="GJF668" s="91"/>
      <c r="GJG668" s="91"/>
      <c r="GJH668" s="91"/>
      <c r="GJI668" s="91"/>
      <c r="GJJ668" s="91"/>
      <c r="GJK668" s="91"/>
      <c r="GJL668" s="91"/>
      <c r="GJM668" s="91"/>
      <c r="GJN668" s="91"/>
      <c r="GJO668" s="91"/>
      <c r="GJP668" s="91"/>
      <c r="GJQ668" s="91"/>
      <c r="GJR668" s="91"/>
      <c r="GJS668" s="91"/>
      <c r="GJT668" s="91"/>
      <c r="GJU668" s="91"/>
      <c r="GJV668" s="91"/>
      <c r="GJW668" s="91"/>
      <c r="GJX668" s="91"/>
      <c r="GJY668" s="91"/>
      <c r="GJZ668" s="91"/>
      <c r="GKA668" s="91"/>
      <c r="GKB668" s="91"/>
      <c r="GKC668" s="91"/>
      <c r="GKD668" s="91"/>
      <c r="GKE668" s="91"/>
      <c r="GKF668" s="91"/>
      <c r="GKG668" s="91"/>
      <c r="GKH668" s="91"/>
      <c r="GKI668" s="91"/>
      <c r="GKJ668" s="91"/>
      <c r="GKK668" s="91"/>
      <c r="GKL668" s="91"/>
      <c r="GKM668" s="91"/>
      <c r="GKN668" s="91"/>
      <c r="GKO668" s="91"/>
      <c r="GKP668" s="91"/>
      <c r="GKQ668" s="91"/>
      <c r="GKR668" s="91"/>
      <c r="GKS668" s="91"/>
      <c r="GKT668" s="91"/>
      <c r="GKU668" s="91"/>
      <c r="GKV668" s="91"/>
      <c r="GKW668" s="91"/>
      <c r="GKX668" s="91"/>
      <c r="GKY668" s="91"/>
      <c r="GKZ668" s="91"/>
      <c r="GLA668" s="91"/>
      <c r="GLB668" s="91"/>
      <c r="GLC668" s="91"/>
      <c r="GLD668" s="91"/>
      <c r="GLE668" s="91"/>
      <c r="GLF668" s="91"/>
      <c r="GLG668" s="91"/>
      <c r="GLH668" s="91"/>
      <c r="GLI668" s="91"/>
      <c r="GLJ668" s="91"/>
      <c r="GLK668" s="91"/>
      <c r="GLL668" s="91"/>
      <c r="GLM668" s="91"/>
      <c r="GLN668" s="91"/>
      <c r="GLO668" s="91"/>
      <c r="GLP668" s="91"/>
      <c r="GLQ668" s="91"/>
      <c r="GLR668" s="91"/>
      <c r="GLS668" s="91"/>
      <c r="GLT668" s="91"/>
      <c r="GLU668" s="91"/>
      <c r="GLV668" s="91"/>
      <c r="GLW668" s="91"/>
      <c r="GLX668" s="91"/>
      <c r="GLY668" s="91"/>
      <c r="GLZ668" s="91"/>
      <c r="GMA668" s="91"/>
      <c r="GMB668" s="91"/>
      <c r="GMC668" s="91"/>
      <c r="GMD668" s="91"/>
      <c r="GME668" s="91"/>
      <c r="GMF668" s="91"/>
      <c r="GMG668" s="91"/>
      <c r="GMH668" s="91"/>
      <c r="GMI668" s="91"/>
      <c r="GMJ668" s="91"/>
      <c r="GMK668" s="91"/>
      <c r="GML668" s="91"/>
      <c r="GMM668" s="91"/>
      <c r="GMN668" s="91"/>
      <c r="GMO668" s="91"/>
      <c r="GMP668" s="91"/>
      <c r="GMQ668" s="91"/>
      <c r="GMR668" s="91"/>
      <c r="GMS668" s="91"/>
      <c r="GMT668" s="91"/>
      <c r="GMU668" s="91"/>
      <c r="GMV668" s="91"/>
      <c r="GMW668" s="91"/>
      <c r="GMX668" s="91"/>
      <c r="GMY668" s="91"/>
      <c r="GMZ668" s="91"/>
      <c r="GNA668" s="91"/>
      <c r="GNB668" s="91"/>
      <c r="GNC668" s="91"/>
      <c r="GND668" s="91"/>
      <c r="GNE668" s="91"/>
      <c r="GNF668" s="91"/>
      <c r="GNG668" s="91"/>
      <c r="GNH668" s="91"/>
      <c r="GNI668" s="91"/>
      <c r="GNJ668" s="91"/>
      <c r="GNK668" s="91"/>
      <c r="GNL668" s="91"/>
      <c r="GNM668" s="91"/>
      <c r="GNN668" s="91"/>
      <c r="GNO668" s="91"/>
      <c r="GNP668" s="91"/>
      <c r="GNQ668" s="91"/>
      <c r="GNR668" s="91"/>
      <c r="GNS668" s="91"/>
      <c r="GNT668" s="91"/>
      <c r="GNU668" s="91"/>
      <c r="GNV668" s="91"/>
      <c r="GNW668" s="91"/>
      <c r="GNX668" s="91"/>
      <c r="GNY668" s="91"/>
      <c r="GNZ668" s="91"/>
      <c r="GOA668" s="91"/>
      <c r="GOB668" s="91"/>
      <c r="GOC668" s="91"/>
      <c r="GOD668" s="91"/>
      <c r="GOE668" s="91"/>
      <c r="GOF668" s="91"/>
      <c r="GOG668" s="91"/>
      <c r="GOH668" s="91"/>
      <c r="GOI668" s="91"/>
      <c r="GOJ668" s="91"/>
      <c r="GOK668" s="91"/>
      <c r="GOL668" s="91"/>
      <c r="GOM668" s="91"/>
      <c r="GON668" s="91"/>
      <c r="GOO668" s="91"/>
      <c r="GOP668" s="91"/>
      <c r="GOQ668" s="91"/>
      <c r="GOR668" s="91"/>
      <c r="GOS668" s="91"/>
      <c r="GOT668" s="91"/>
      <c r="GOU668" s="91"/>
      <c r="GOV668" s="91"/>
      <c r="GOW668" s="91"/>
      <c r="GOX668" s="91"/>
      <c r="GOY668" s="91"/>
      <c r="GOZ668" s="91"/>
      <c r="GPA668" s="91"/>
      <c r="GPB668" s="91"/>
      <c r="GPC668" s="91"/>
      <c r="GPD668" s="91"/>
      <c r="GPE668" s="91"/>
      <c r="GPF668" s="91"/>
      <c r="GPG668" s="91"/>
      <c r="GPH668" s="91"/>
      <c r="GPI668" s="91"/>
      <c r="GPJ668" s="91"/>
      <c r="GPK668" s="91"/>
      <c r="GPL668" s="91"/>
      <c r="GPM668" s="91"/>
      <c r="GPN668" s="91"/>
      <c r="GPO668" s="91"/>
      <c r="GPP668" s="91"/>
      <c r="GPQ668" s="91"/>
      <c r="GPR668" s="91"/>
      <c r="GPS668" s="91"/>
      <c r="GPT668" s="91"/>
      <c r="GPU668" s="91"/>
      <c r="GPV668" s="91"/>
      <c r="GPW668" s="91"/>
      <c r="GPX668" s="91"/>
      <c r="GPY668" s="91"/>
      <c r="GPZ668" s="91"/>
      <c r="GQA668" s="91"/>
      <c r="GQB668" s="91"/>
      <c r="GQC668" s="91"/>
      <c r="GQD668" s="91"/>
      <c r="GQE668" s="91"/>
      <c r="GQF668" s="91"/>
      <c r="GQG668" s="91"/>
      <c r="GQH668" s="91"/>
      <c r="GQI668" s="91"/>
      <c r="GQJ668" s="91"/>
      <c r="GQK668" s="91"/>
      <c r="GQL668" s="91"/>
      <c r="GQM668" s="91"/>
      <c r="GQN668" s="91"/>
      <c r="GQO668" s="91"/>
      <c r="GQP668" s="91"/>
      <c r="GQQ668" s="91"/>
      <c r="GQR668" s="91"/>
      <c r="GQS668" s="91"/>
      <c r="GQT668" s="91"/>
      <c r="GQU668" s="91"/>
      <c r="GQV668" s="91"/>
      <c r="GQW668" s="91"/>
      <c r="GQX668" s="91"/>
      <c r="GQY668" s="91"/>
      <c r="GQZ668" s="91"/>
      <c r="GRA668" s="91"/>
      <c r="GRB668" s="91"/>
      <c r="GRC668" s="91"/>
      <c r="GRD668" s="91"/>
      <c r="GRE668" s="91"/>
      <c r="GRF668" s="91"/>
      <c r="GRG668" s="91"/>
      <c r="GRH668" s="91"/>
      <c r="GRI668" s="91"/>
      <c r="GRJ668" s="91"/>
      <c r="GRK668" s="91"/>
      <c r="GRL668" s="91"/>
      <c r="GRM668" s="91"/>
      <c r="GRN668" s="91"/>
      <c r="GRO668" s="91"/>
      <c r="GRP668" s="91"/>
      <c r="GRQ668" s="91"/>
      <c r="GRR668" s="91"/>
      <c r="GRS668" s="91"/>
      <c r="GRT668" s="91"/>
      <c r="GRU668" s="91"/>
      <c r="GRV668" s="91"/>
      <c r="GRW668" s="91"/>
      <c r="GRX668" s="91"/>
      <c r="GRY668" s="91"/>
      <c r="GRZ668" s="91"/>
      <c r="GSA668" s="91"/>
      <c r="GSB668" s="91"/>
      <c r="GSC668" s="91"/>
      <c r="GSD668" s="91"/>
      <c r="GSE668" s="91"/>
      <c r="GSF668" s="91"/>
      <c r="GSG668" s="91"/>
      <c r="GSH668" s="91"/>
      <c r="GSI668" s="91"/>
      <c r="GSJ668" s="91"/>
      <c r="GSK668" s="91"/>
      <c r="GSL668" s="91"/>
      <c r="GSM668" s="91"/>
      <c r="GSN668" s="91"/>
      <c r="GSO668" s="91"/>
      <c r="GSP668" s="91"/>
      <c r="GSQ668" s="91"/>
      <c r="GSR668" s="91"/>
      <c r="GSS668" s="91"/>
      <c r="GST668" s="91"/>
      <c r="GSU668" s="91"/>
      <c r="GSV668" s="91"/>
      <c r="GSW668" s="91"/>
      <c r="GSX668" s="91"/>
      <c r="GSY668" s="91"/>
      <c r="GSZ668" s="91"/>
      <c r="GTA668" s="91"/>
      <c r="GTB668" s="91"/>
      <c r="GTC668" s="91"/>
      <c r="GTD668" s="91"/>
      <c r="GTE668" s="91"/>
      <c r="GTF668" s="91"/>
      <c r="GTG668" s="91"/>
      <c r="GTH668" s="91"/>
      <c r="GTI668" s="91"/>
      <c r="GTJ668" s="91"/>
      <c r="GTK668" s="91"/>
      <c r="GTL668" s="91"/>
      <c r="GTM668" s="91"/>
      <c r="GTN668" s="91"/>
      <c r="GTO668" s="91"/>
      <c r="GTP668" s="91"/>
      <c r="GTQ668" s="91"/>
      <c r="GTR668" s="91"/>
      <c r="GTS668" s="91"/>
      <c r="GTT668" s="91"/>
      <c r="GTU668" s="91"/>
      <c r="GTV668" s="91"/>
      <c r="GTW668" s="91"/>
      <c r="GTX668" s="91"/>
      <c r="GTY668" s="91"/>
      <c r="GTZ668" s="91"/>
      <c r="GUA668" s="91"/>
      <c r="GUB668" s="91"/>
      <c r="GUC668" s="91"/>
      <c r="GUD668" s="91"/>
      <c r="GUE668" s="91"/>
      <c r="GUF668" s="91"/>
      <c r="GUG668" s="91"/>
      <c r="GUH668" s="91"/>
      <c r="GUI668" s="91"/>
      <c r="GUJ668" s="91"/>
      <c r="GUK668" s="91"/>
      <c r="GUL668" s="91"/>
      <c r="GUM668" s="91"/>
      <c r="GUN668" s="91"/>
      <c r="GUO668" s="91"/>
      <c r="GUP668" s="91"/>
      <c r="GUQ668" s="91"/>
      <c r="GUR668" s="91"/>
      <c r="GUS668" s="91"/>
      <c r="GUT668" s="91"/>
      <c r="GUU668" s="91"/>
      <c r="GUV668" s="91"/>
      <c r="GUW668" s="91"/>
      <c r="GUX668" s="91"/>
      <c r="GUY668" s="91"/>
      <c r="GUZ668" s="91"/>
      <c r="GVA668" s="91"/>
      <c r="GVB668" s="91"/>
      <c r="GVC668" s="91"/>
      <c r="GVD668" s="91"/>
      <c r="GVE668" s="91"/>
      <c r="GVF668" s="91"/>
      <c r="GVG668" s="91"/>
      <c r="GVH668" s="91"/>
      <c r="GVI668" s="91"/>
      <c r="GVJ668" s="91"/>
      <c r="GVK668" s="91"/>
      <c r="GVL668" s="91"/>
      <c r="GVM668" s="91"/>
      <c r="GVN668" s="91"/>
      <c r="GVO668" s="91"/>
      <c r="GVP668" s="91"/>
      <c r="GVQ668" s="91"/>
      <c r="GVR668" s="91"/>
      <c r="GVS668" s="91"/>
      <c r="GVT668" s="91"/>
      <c r="GVU668" s="91"/>
      <c r="GVV668" s="91"/>
      <c r="GVW668" s="91"/>
      <c r="GVX668" s="91"/>
      <c r="GVY668" s="91"/>
      <c r="GVZ668" s="91"/>
      <c r="GWA668" s="91"/>
      <c r="GWB668" s="91"/>
      <c r="GWC668" s="91"/>
      <c r="GWD668" s="91"/>
      <c r="GWE668" s="91"/>
      <c r="GWF668" s="91"/>
      <c r="GWG668" s="91"/>
      <c r="GWH668" s="91"/>
      <c r="GWI668" s="91"/>
      <c r="GWJ668" s="91"/>
      <c r="GWK668" s="91"/>
      <c r="GWL668" s="91"/>
      <c r="GWM668" s="91"/>
      <c r="GWN668" s="91"/>
      <c r="GWO668" s="91"/>
      <c r="GWP668" s="91"/>
      <c r="GWQ668" s="91"/>
      <c r="GWR668" s="91"/>
      <c r="GWS668" s="91"/>
      <c r="GWT668" s="91"/>
      <c r="GWU668" s="91"/>
      <c r="GWV668" s="91"/>
      <c r="GWW668" s="91"/>
      <c r="GWX668" s="91"/>
      <c r="GWY668" s="91"/>
      <c r="GWZ668" s="91"/>
      <c r="GXA668" s="91"/>
      <c r="GXB668" s="91"/>
      <c r="GXC668" s="91"/>
      <c r="GXD668" s="91"/>
      <c r="GXE668" s="91"/>
      <c r="GXF668" s="91"/>
      <c r="GXG668" s="91"/>
      <c r="GXH668" s="91"/>
      <c r="GXI668" s="91"/>
      <c r="GXJ668" s="91"/>
      <c r="GXK668" s="91"/>
      <c r="GXL668" s="91"/>
      <c r="GXM668" s="91"/>
      <c r="GXN668" s="91"/>
      <c r="GXO668" s="91"/>
      <c r="GXP668" s="91"/>
      <c r="GXQ668" s="91"/>
      <c r="GXR668" s="91"/>
      <c r="GXS668" s="91"/>
      <c r="GXT668" s="91"/>
      <c r="GXU668" s="91"/>
      <c r="GXV668" s="91"/>
      <c r="GXW668" s="91"/>
      <c r="GXX668" s="91"/>
      <c r="GXY668" s="91"/>
      <c r="GXZ668" s="91"/>
      <c r="GYA668" s="91"/>
      <c r="GYB668" s="91"/>
      <c r="GYC668" s="91"/>
      <c r="GYD668" s="91"/>
      <c r="GYE668" s="91"/>
      <c r="GYF668" s="91"/>
      <c r="GYG668" s="91"/>
      <c r="GYH668" s="91"/>
      <c r="GYI668" s="91"/>
      <c r="GYJ668" s="91"/>
      <c r="GYK668" s="91"/>
      <c r="GYL668" s="91"/>
      <c r="GYM668" s="91"/>
      <c r="GYN668" s="91"/>
      <c r="GYO668" s="91"/>
      <c r="GYP668" s="91"/>
      <c r="GYQ668" s="91"/>
      <c r="GYR668" s="91"/>
      <c r="GYS668" s="91"/>
      <c r="GYT668" s="91"/>
      <c r="GYU668" s="91"/>
      <c r="GYV668" s="91"/>
      <c r="GYW668" s="91"/>
      <c r="GYX668" s="91"/>
      <c r="GYY668" s="91"/>
      <c r="GYZ668" s="91"/>
      <c r="GZA668" s="91"/>
      <c r="GZB668" s="91"/>
      <c r="GZC668" s="91"/>
      <c r="GZD668" s="91"/>
      <c r="GZE668" s="91"/>
      <c r="GZF668" s="91"/>
      <c r="GZG668" s="91"/>
      <c r="GZH668" s="91"/>
      <c r="GZI668" s="91"/>
      <c r="GZJ668" s="91"/>
      <c r="GZK668" s="91"/>
      <c r="GZL668" s="91"/>
      <c r="GZM668" s="91"/>
      <c r="GZN668" s="91"/>
      <c r="GZO668" s="91"/>
      <c r="GZP668" s="91"/>
      <c r="GZQ668" s="91"/>
      <c r="GZR668" s="91"/>
      <c r="GZS668" s="91"/>
      <c r="GZT668" s="91"/>
      <c r="GZU668" s="91"/>
      <c r="GZV668" s="91"/>
      <c r="GZW668" s="91"/>
      <c r="GZX668" s="91"/>
      <c r="GZY668" s="91"/>
      <c r="GZZ668" s="91"/>
      <c r="HAA668" s="91"/>
      <c r="HAB668" s="91"/>
      <c r="HAC668" s="91"/>
      <c r="HAD668" s="91"/>
      <c r="HAE668" s="91"/>
      <c r="HAF668" s="91"/>
      <c r="HAG668" s="91"/>
      <c r="HAH668" s="91"/>
      <c r="HAI668" s="91"/>
      <c r="HAJ668" s="91"/>
      <c r="HAK668" s="91"/>
      <c r="HAL668" s="91"/>
      <c r="HAM668" s="91"/>
      <c r="HAN668" s="91"/>
      <c r="HAO668" s="91"/>
      <c r="HAP668" s="91"/>
      <c r="HAQ668" s="91"/>
      <c r="HAR668" s="91"/>
      <c r="HAS668" s="91"/>
      <c r="HAT668" s="91"/>
      <c r="HAU668" s="91"/>
      <c r="HAV668" s="91"/>
      <c r="HAW668" s="91"/>
      <c r="HAX668" s="91"/>
      <c r="HAY668" s="91"/>
      <c r="HAZ668" s="91"/>
      <c r="HBA668" s="91"/>
      <c r="HBB668" s="91"/>
      <c r="HBC668" s="91"/>
      <c r="HBD668" s="91"/>
      <c r="HBE668" s="91"/>
      <c r="HBF668" s="91"/>
      <c r="HBG668" s="91"/>
      <c r="HBH668" s="91"/>
      <c r="HBI668" s="91"/>
      <c r="HBJ668" s="91"/>
      <c r="HBK668" s="91"/>
      <c r="HBL668" s="91"/>
      <c r="HBM668" s="91"/>
      <c r="HBN668" s="91"/>
      <c r="HBO668" s="91"/>
      <c r="HBP668" s="91"/>
      <c r="HBQ668" s="91"/>
      <c r="HBR668" s="91"/>
      <c r="HBS668" s="91"/>
      <c r="HBT668" s="91"/>
      <c r="HBU668" s="91"/>
      <c r="HBV668" s="91"/>
      <c r="HBW668" s="91"/>
      <c r="HBX668" s="91"/>
      <c r="HBY668" s="91"/>
      <c r="HBZ668" s="91"/>
      <c r="HCA668" s="91"/>
      <c r="HCB668" s="91"/>
      <c r="HCC668" s="91"/>
      <c r="HCD668" s="91"/>
      <c r="HCE668" s="91"/>
      <c r="HCF668" s="91"/>
      <c r="HCG668" s="91"/>
      <c r="HCH668" s="91"/>
      <c r="HCI668" s="91"/>
      <c r="HCJ668" s="91"/>
      <c r="HCK668" s="91"/>
      <c r="HCL668" s="91"/>
      <c r="HCM668" s="91"/>
      <c r="HCN668" s="91"/>
      <c r="HCO668" s="91"/>
      <c r="HCP668" s="91"/>
      <c r="HCQ668" s="91"/>
      <c r="HCR668" s="91"/>
      <c r="HCS668" s="91"/>
      <c r="HCT668" s="91"/>
      <c r="HCU668" s="91"/>
      <c r="HCV668" s="91"/>
      <c r="HCW668" s="91"/>
      <c r="HCX668" s="91"/>
      <c r="HCY668" s="91"/>
      <c r="HCZ668" s="91"/>
      <c r="HDA668" s="91"/>
      <c r="HDB668" s="91"/>
      <c r="HDC668" s="91"/>
      <c r="HDD668" s="91"/>
      <c r="HDE668" s="91"/>
      <c r="HDF668" s="91"/>
      <c r="HDG668" s="91"/>
      <c r="HDH668" s="91"/>
      <c r="HDI668" s="91"/>
      <c r="HDJ668" s="91"/>
      <c r="HDK668" s="91"/>
      <c r="HDL668" s="91"/>
      <c r="HDM668" s="91"/>
      <c r="HDN668" s="91"/>
      <c r="HDO668" s="91"/>
      <c r="HDP668" s="91"/>
      <c r="HDQ668" s="91"/>
      <c r="HDR668" s="91"/>
      <c r="HDS668" s="91"/>
      <c r="HDT668" s="91"/>
      <c r="HDU668" s="91"/>
      <c r="HDV668" s="91"/>
      <c r="HDW668" s="91"/>
      <c r="HDX668" s="91"/>
      <c r="HDY668" s="91"/>
      <c r="HDZ668" s="91"/>
      <c r="HEA668" s="91"/>
      <c r="HEB668" s="91"/>
      <c r="HEC668" s="91"/>
      <c r="HED668" s="91"/>
      <c r="HEE668" s="91"/>
      <c r="HEF668" s="91"/>
      <c r="HEG668" s="91"/>
      <c r="HEH668" s="91"/>
      <c r="HEI668" s="91"/>
      <c r="HEJ668" s="91"/>
      <c r="HEK668" s="91"/>
      <c r="HEL668" s="91"/>
      <c r="HEM668" s="91"/>
      <c r="HEN668" s="91"/>
      <c r="HEO668" s="91"/>
      <c r="HEP668" s="91"/>
      <c r="HEQ668" s="91"/>
      <c r="HER668" s="91"/>
      <c r="HES668" s="91"/>
      <c r="HET668" s="91"/>
      <c r="HEU668" s="91"/>
      <c r="HEV668" s="91"/>
      <c r="HEW668" s="91"/>
      <c r="HEX668" s="91"/>
      <c r="HEY668" s="91"/>
      <c r="HEZ668" s="91"/>
      <c r="HFA668" s="91"/>
      <c r="HFB668" s="91"/>
      <c r="HFC668" s="91"/>
      <c r="HFD668" s="91"/>
      <c r="HFE668" s="91"/>
      <c r="HFF668" s="91"/>
      <c r="HFG668" s="91"/>
      <c r="HFH668" s="91"/>
      <c r="HFI668" s="91"/>
      <c r="HFJ668" s="91"/>
      <c r="HFK668" s="91"/>
      <c r="HFL668" s="91"/>
      <c r="HFM668" s="91"/>
      <c r="HFN668" s="91"/>
      <c r="HFO668" s="91"/>
      <c r="HFP668" s="91"/>
      <c r="HFQ668" s="91"/>
      <c r="HFR668" s="91"/>
      <c r="HFS668" s="91"/>
      <c r="HFT668" s="91"/>
      <c r="HFU668" s="91"/>
      <c r="HFV668" s="91"/>
      <c r="HFW668" s="91"/>
      <c r="HFX668" s="91"/>
      <c r="HFY668" s="91"/>
      <c r="HFZ668" s="91"/>
      <c r="HGA668" s="91"/>
      <c r="HGB668" s="91"/>
      <c r="HGC668" s="91"/>
      <c r="HGD668" s="91"/>
      <c r="HGE668" s="91"/>
      <c r="HGF668" s="91"/>
      <c r="HGG668" s="91"/>
      <c r="HGH668" s="91"/>
      <c r="HGI668" s="91"/>
      <c r="HGJ668" s="91"/>
      <c r="HGK668" s="91"/>
      <c r="HGL668" s="91"/>
      <c r="HGM668" s="91"/>
      <c r="HGN668" s="91"/>
      <c r="HGO668" s="91"/>
      <c r="HGP668" s="91"/>
      <c r="HGQ668" s="91"/>
      <c r="HGR668" s="91"/>
      <c r="HGS668" s="91"/>
      <c r="HGT668" s="91"/>
      <c r="HGU668" s="91"/>
      <c r="HGV668" s="91"/>
      <c r="HGW668" s="91"/>
      <c r="HGX668" s="91"/>
      <c r="HGY668" s="91"/>
      <c r="HGZ668" s="91"/>
      <c r="HHA668" s="91"/>
      <c r="HHB668" s="91"/>
      <c r="HHC668" s="91"/>
      <c r="HHD668" s="91"/>
      <c r="HHE668" s="91"/>
      <c r="HHF668" s="91"/>
      <c r="HHG668" s="91"/>
      <c r="HHH668" s="91"/>
      <c r="HHI668" s="91"/>
      <c r="HHJ668" s="91"/>
      <c r="HHK668" s="91"/>
      <c r="HHL668" s="91"/>
      <c r="HHM668" s="91"/>
      <c r="HHN668" s="91"/>
      <c r="HHO668" s="91"/>
      <c r="HHP668" s="91"/>
      <c r="HHQ668" s="91"/>
      <c r="HHR668" s="91"/>
      <c r="HHS668" s="91"/>
      <c r="HHT668" s="91"/>
      <c r="HHU668" s="91"/>
      <c r="HHV668" s="91"/>
      <c r="HHW668" s="91"/>
      <c r="HHX668" s="91"/>
      <c r="HHY668" s="91"/>
      <c r="HHZ668" s="91"/>
      <c r="HIA668" s="91"/>
      <c r="HIB668" s="91"/>
      <c r="HIC668" s="91"/>
      <c r="HID668" s="91"/>
      <c r="HIE668" s="91"/>
      <c r="HIF668" s="91"/>
      <c r="HIG668" s="91"/>
      <c r="HIH668" s="91"/>
      <c r="HII668" s="91"/>
      <c r="HIJ668" s="91"/>
      <c r="HIK668" s="91"/>
      <c r="HIL668" s="91"/>
      <c r="HIM668" s="91"/>
      <c r="HIN668" s="91"/>
      <c r="HIO668" s="91"/>
      <c r="HIP668" s="91"/>
      <c r="HIQ668" s="91"/>
      <c r="HIR668" s="91"/>
      <c r="HIS668" s="91"/>
      <c r="HIT668" s="91"/>
      <c r="HIU668" s="91"/>
      <c r="HIV668" s="91"/>
      <c r="HIW668" s="91"/>
      <c r="HIX668" s="91"/>
      <c r="HIY668" s="91"/>
      <c r="HIZ668" s="91"/>
      <c r="HJA668" s="91"/>
      <c r="HJB668" s="91"/>
      <c r="HJC668" s="91"/>
      <c r="HJD668" s="91"/>
      <c r="HJE668" s="91"/>
      <c r="HJF668" s="91"/>
      <c r="HJG668" s="91"/>
      <c r="HJH668" s="91"/>
      <c r="HJI668" s="91"/>
      <c r="HJJ668" s="91"/>
      <c r="HJK668" s="91"/>
      <c r="HJL668" s="91"/>
      <c r="HJM668" s="91"/>
      <c r="HJN668" s="91"/>
      <c r="HJO668" s="91"/>
      <c r="HJP668" s="91"/>
      <c r="HJQ668" s="91"/>
      <c r="HJR668" s="91"/>
      <c r="HJS668" s="91"/>
      <c r="HJT668" s="91"/>
      <c r="HJU668" s="91"/>
      <c r="HJV668" s="91"/>
      <c r="HJW668" s="91"/>
      <c r="HJX668" s="91"/>
      <c r="HJY668" s="91"/>
      <c r="HJZ668" s="91"/>
      <c r="HKA668" s="91"/>
      <c r="HKB668" s="91"/>
      <c r="HKC668" s="91"/>
      <c r="HKD668" s="91"/>
      <c r="HKE668" s="91"/>
      <c r="HKF668" s="91"/>
      <c r="HKG668" s="91"/>
      <c r="HKH668" s="91"/>
      <c r="HKI668" s="91"/>
      <c r="HKJ668" s="91"/>
      <c r="HKK668" s="91"/>
      <c r="HKL668" s="91"/>
      <c r="HKM668" s="91"/>
      <c r="HKN668" s="91"/>
      <c r="HKO668" s="91"/>
      <c r="HKP668" s="91"/>
      <c r="HKQ668" s="91"/>
      <c r="HKR668" s="91"/>
      <c r="HKS668" s="91"/>
      <c r="HKT668" s="91"/>
      <c r="HKU668" s="91"/>
      <c r="HKV668" s="91"/>
      <c r="HKW668" s="91"/>
      <c r="HKX668" s="91"/>
      <c r="HKY668" s="91"/>
      <c r="HKZ668" s="91"/>
      <c r="HLA668" s="91"/>
      <c r="HLB668" s="91"/>
      <c r="HLC668" s="91"/>
      <c r="HLD668" s="91"/>
      <c r="HLE668" s="91"/>
      <c r="HLF668" s="91"/>
      <c r="HLG668" s="91"/>
      <c r="HLH668" s="91"/>
      <c r="HLI668" s="91"/>
      <c r="HLJ668" s="91"/>
      <c r="HLK668" s="91"/>
      <c r="HLL668" s="91"/>
      <c r="HLM668" s="91"/>
      <c r="HLN668" s="91"/>
      <c r="HLO668" s="91"/>
      <c r="HLP668" s="91"/>
      <c r="HLQ668" s="91"/>
      <c r="HLR668" s="91"/>
      <c r="HLS668" s="91"/>
      <c r="HLT668" s="91"/>
      <c r="HLU668" s="91"/>
      <c r="HLV668" s="91"/>
      <c r="HLW668" s="91"/>
      <c r="HLX668" s="91"/>
      <c r="HLY668" s="91"/>
      <c r="HLZ668" s="91"/>
      <c r="HMA668" s="91"/>
      <c r="HMB668" s="91"/>
      <c r="HMC668" s="91"/>
      <c r="HMD668" s="91"/>
      <c r="HME668" s="91"/>
      <c r="HMF668" s="91"/>
      <c r="HMG668" s="91"/>
      <c r="HMH668" s="91"/>
      <c r="HMI668" s="91"/>
      <c r="HMJ668" s="91"/>
      <c r="HMK668" s="91"/>
      <c r="HML668" s="91"/>
      <c r="HMM668" s="91"/>
      <c r="HMN668" s="91"/>
      <c r="HMO668" s="91"/>
      <c r="HMP668" s="91"/>
      <c r="HMQ668" s="91"/>
      <c r="HMR668" s="91"/>
      <c r="HMS668" s="91"/>
      <c r="HMT668" s="91"/>
      <c r="HMU668" s="91"/>
      <c r="HMV668" s="91"/>
      <c r="HMW668" s="91"/>
      <c r="HMX668" s="91"/>
      <c r="HMY668" s="91"/>
      <c r="HMZ668" s="91"/>
      <c r="HNA668" s="91"/>
      <c r="HNB668" s="91"/>
      <c r="HNC668" s="91"/>
      <c r="HND668" s="91"/>
      <c r="HNE668" s="91"/>
      <c r="HNF668" s="91"/>
      <c r="HNG668" s="91"/>
      <c r="HNH668" s="91"/>
      <c r="HNI668" s="91"/>
      <c r="HNJ668" s="91"/>
      <c r="HNK668" s="91"/>
      <c r="HNL668" s="91"/>
      <c r="HNM668" s="91"/>
      <c r="HNN668" s="91"/>
      <c r="HNO668" s="91"/>
      <c r="HNP668" s="91"/>
      <c r="HNQ668" s="91"/>
      <c r="HNR668" s="91"/>
      <c r="HNS668" s="91"/>
      <c r="HNT668" s="91"/>
      <c r="HNU668" s="91"/>
      <c r="HNV668" s="91"/>
      <c r="HNW668" s="91"/>
      <c r="HNX668" s="91"/>
      <c r="HNY668" s="91"/>
      <c r="HNZ668" s="91"/>
      <c r="HOA668" s="91"/>
      <c r="HOB668" s="91"/>
      <c r="HOC668" s="91"/>
      <c r="HOD668" s="91"/>
      <c r="HOE668" s="91"/>
      <c r="HOF668" s="91"/>
      <c r="HOG668" s="91"/>
      <c r="HOH668" s="91"/>
      <c r="HOI668" s="91"/>
      <c r="HOJ668" s="91"/>
      <c r="HOK668" s="91"/>
      <c r="HOL668" s="91"/>
      <c r="HOM668" s="91"/>
      <c r="HON668" s="91"/>
      <c r="HOO668" s="91"/>
      <c r="HOP668" s="91"/>
      <c r="HOQ668" s="91"/>
      <c r="HOR668" s="91"/>
      <c r="HOS668" s="91"/>
      <c r="HOT668" s="91"/>
      <c r="HOU668" s="91"/>
      <c r="HOV668" s="91"/>
      <c r="HOW668" s="91"/>
      <c r="HOX668" s="91"/>
      <c r="HOY668" s="91"/>
      <c r="HOZ668" s="91"/>
      <c r="HPA668" s="91"/>
      <c r="HPB668" s="91"/>
      <c r="HPC668" s="91"/>
      <c r="HPD668" s="91"/>
      <c r="HPE668" s="91"/>
      <c r="HPF668" s="91"/>
      <c r="HPG668" s="91"/>
      <c r="HPH668" s="91"/>
      <c r="HPI668" s="91"/>
      <c r="HPJ668" s="91"/>
      <c r="HPK668" s="91"/>
      <c r="HPL668" s="91"/>
      <c r="HPM668" s="91"/>
      <c r="HPN668" s="91"/>
      <c r="HPO668" s="91"/>
      <c r="HPP668" s="91"/>
      <c r="HPQ668" s="91"/>
      <c r="HPR668" s="91"/>
      <c r="HPS668" s="91"/>
      <c r="HPT668" s="91"/>
      <c r="HPU668" s="91"/>
      <c r="HPV668" s="91"/>
      <c r="HPW668" s="91"/>
      <c r="HPX668" s="91"/>
      <c r="HPY668" s="91"/>
      <c r="HPZ668" s="91"/>
      <c r="HQA668" s="91"/>
      <c r="HQB668" s="91"/>
      <c r="HQC668" s="91"/>
      <c r="HQD668" s="91"/>
      <c r="HQE668" s="91"/>
      <c r="HQF668" s="91"/>
      <c r="HQG668" s="91"/>
      <c r="HQH668" s="91"/>
      <c r="HQI668" s="91"/>
      <c r="HQJ668" s="91"/>
      <c r="HQK668" s="91"/>
      <c r="HQL668" s="91"/>
      <c r="HQM668" s="91"/>
      <c r="HQN668" s="91"/>
      <c r="HQO668" s="91"/>
      <c r="HQP668" s="91"/>
      <c r="HQQ668" s="91"/>
      <c r="HQR668" s="91"/>
      <c r="HQS668" s="91"/>
      <c r="HQT668" s="91"/>
      <c r="HQU668" s="91"/>
      <c r="HQV668" s="91"/>
      <c r="HQW668" s="91"/>
      <c r="HQX668" s="91"/>
      <c r="HQY668" s="91"/>
      <c r="HQZ668" s="91"/>
      <c r="HRA668" s="91"/>
      <c r="HRB668" s="91"/>
      <c r="HRC668" s="91"/>
      <c r="HRD668" s="91"/>
      <c r="HRE668" s="91"/>
      <c r="HRF668" s="91"/>
      <c r="HRG668" s="91"/>
      <c r="HRH668" s="91"/>
      <c r="HRI668" s="91"/>
      <c r="HRJ668" s="91"/>
      <c r="HRK668" s="91"/>
      <c r="HRL668" s="91"/>
      <c r="HRM668" s="91"/>
      <c r="HRN668" s="91"/>
      <c r="HRO668" s="91"/>
      <c r="HRP668" s="91"/>
      <c r="HRQ668" s="91"/>
      <c r="HRR668" s="91"/>
      <c r="HRS668" s="91"/>
      <c r="HRT668" s="91"/>
      <c r="HRU668" s="91"/>
      <c r="HRV668" s="91"/>
      <c r="HRW668" s="91"/>
      <c r="HRX668" s="91"/>
      <c r="HRY668" s="91"/>
      <c r="HRZ668" s="91"/>
      <c r="HSA668" s="91"/>
      <c r="HSB668" s="91"/>
      <c r="HSC668" s="91"/>
      <c r="HSD668" s="91"/>
      <c r="HSE668" s="91"/>
      <c r="HSF668" s="91"/>
      <c r="HSG668" s="91"/>
      <c r="HSH668" s="91"/>
      <c r="HSI668" s="91"/>
      <c r="HSJ668" s="91"/>
      <c r="HSK668" s="91"/>
      <c r="HSL668" s="91"/>
      <c r="HSM668" s="91"/>
      <c r="HSN668" s="91"/>
      <c r="HSO668" s="91"/>
      <c r="HSP668" s="91"/>
      <c r="HSQ668" s="91"/>
      <c r="HSR668" s="91"/>
      <c r="HSS668" s="91"/>
      <c r="HST668" s="91"/>
      <c r="HSU668" s="91"/>
      <c r="HSV668" s="91"/>
      <c r="HSW668" s="91"/>
      <c r="HSX668" s="91"/>
      <c r="HSY668" s="91"/>
      <c r="HSZ668" s="91"/>
      <c r="HTA668" s="91"/>
      <c r="HTB668" s="91"/>
      <c r="HTC668" s="91"/>
      <c r="HTD668" s="91"/>
      <c r="HTE668" s="91"/>
      <c r="HTF668" s="91"/>
      <c r="HTG668" s="91"/>
      <c r="HTH668" s="91"/>
      <c r="HTI668" s="91"/>
      <c r="HTJ668" s="91"/>
      <c r="HTK668" s="91"/>
      <c r="HTL668" s="91"/>
      <c r="HTM668" s="91"/>
      <c r="HTN668" s="91"/>
      <c r="HTO668" s="91"/>
      <c r="HTP668" s="91"/>
      <c r="HTQ668" s="91"/>
      <c r="HTR668" s="91"/>
      <c r="HTS668" s="91"/>
      <c r="HTT668" s="91"/>
      <c r="HTU668" s="91"/>
      <c r="HTV668" s="91"/>
      <c r="HTW668" s="91"/>
      <c r="HTX668" s="91"/>
      <c r="HTY668" s="91"/>
      <c r="HTZ668" s="91"/>
      <c r="HUA668" s="91"/>
      <c r="HUB668" s="91"/>
      <c r="HUC668" s="91"/>
      <c r="HUD668" s="91"/>
      <c r="HUE668" s="91"/>
      <c r="HUF668" s="91"/>
      <c r="HUG668" s="91"/>
      <c r="HUH668" s="91"/>
      <c r="HUI668" s="91"/>
      <c r="HUJ668" s="91"/>
      <c r="HUK668" s="91"/>
      <c r="HUL668" s="91"/>
      <c r="HUM668" s="91"/>
      <c r="HUN668" s="91"/>
      <c r="HUO668" s="91"/>
      <c r="HUP668" s="91"/>
      <c r="HUQ668" s="91"/>
      <c r="HUR668" s="91"/>
      <c r="HUS668" s="91"/>
      <c r="HUT668" s="91"/>
      <c r="HUU668" s="91"/>
      <c r="HUV668" s="91"/>
      <c r="HUW668" s="91"/>
      <c r="HUX668" s="91"/>
      <c r="HUY668" s="91"/>
      <c r="HUZ668" s="91"/>
      <c r="HVA668" s="91"/>
      <c r="HVB668" s="91"/>
      <c r="HVC668" s="91"/>
      <c r="HVD668" s="91"/>
      <c r="HVE668" s="91"/>
      <c r="HVF668" s="91"/>
      <c r="HVG668" s="91"/>
      <c r="HVH668" s="91"/>
      <c r="HVI668" s="91"/>
      <c r="HVJ668" s="91"/>
      <c r="HVK668" s="91"/>
      <c r="HVL668" s="91"/>
      <c r="HVM668" s="91"/>
      <c r="HVN668" s="91"/>
      <c r="HVO668" s="91"/>
      <c r="HVP668" s="91"/>
      <c r="HVQ668" s="91"/>
      <c r="HVR668" s="91"/>
      <c r="HVS668" s="91"/>
      <c r="HVT668" s="91"/>
      <c r="HVU668" s="91"/>
      <c r="HVV668" s="91"/>
      <c r="HVW668" s="91"/>
      <c r="HVX668" s="91"/>
      <c r="HVY668" s="91"/>
      <c r="HVZ668" s="91"/>
      <c r="HWA668" s="91"/>
      <c r="HWB668" s="91"/>
      <c r="HWC668" s="91"/>
      <c r="HWD668" s="91"/>
      <c r="HWE668" s="91"/>
      <c r="HWF668" s="91"/>
      <c r="HWG668" s="91"/>
      <c r="HWH668" s="91"/>
      <c r="HWI668" s="91"/>
      <c r="HWJ668" s="91"/>
      <c r="HWK668" s="91"/>
      <c r="HWL668" s="91"/>
      <c r="HWM668" s="91"/>
      <c r="HWN668" s="91"/>
      <c r="HWO668" s="91"/>
      <c r="HWP668" s="91"/>
      <c r="HWQ668" s="91"/>
      <c r="HWR668" s="91"/>
      <c r="HWS668" s="91"/>
      <c r="HWT668" s="91"/>
      <c r="HWU668" s="91"/>
      <c r="HWV668" s="91"/>
      <c r="HWW668" s="91"/>
      <c r="HWX668" s="91"/>
      <c r="HWY668" s="91"/>
      <c r="HWZ668" s="91"/>
      <c r="HXA668" s="91"/>
      <c r="HXB668" s="91"/>
      <c r="HXC668" s="91"/>
      <c r="HXD668" s="91"/>
      <c r="HXE668" s="91"/>
      <c r="HXF668" s="91"/>
      <c r="HXG668" s="91"/>
      <c r="HXH668" s="91"/>
      <c r="HXI668" s="91"/>
      <c r="HXJ668" s="91"/>
      <c r="HXK668" s="91"/>
      <c r="HXL668" s="91"/>
      <c r="HXM668" s="91"/>
      <c r="HXN668" s="91"/>
      <c r="HXO668" s="91"/>
      <c r="HXP668" s="91"/>
      <c r="HXQ668" s="91"/>
      <c r="HXR668" s="91"/>
      <c r="HXS668" s="91"/>
      <c r="HXT668" s="91"/>
      <c r="HXU668" s="91"/>
      <c r="HXV668" s="91"/>
      <c r="HXW668" s="91"/>
      <c r="HXX668" s="91"/>
      <c r="HXY668" s="91"/>
      <c r="HXZ668" s="91"/>
      <c r="HYA668" s="91"/>
      <c r="HYB668" s="91"/>
      <c r="HYC668" s="91"/>
      <c r="HYD668" s="91"/>
      <c r="HYE668" s="91"/>
      <c r="HYF668" s="91"/>
      <c r="HYG668" s="91"/>
      <c r="HYH668" s="91"/>
      <c r="HYI668" s="91"/>
      <c r="HYJ668" s="91"/>
      <c r="HYK668" s="91"/>
      <c r="HYL668" s="91"/>
      <c r="HYM668" s="91"/>
      <c r="HYN668" s="91"/>
      <c r="HYO668" s="91"/>
      <c r="HYP668" s="91"/>
      <c r="HYQ668" s="91"/>
      <c r="HYR668" s="91"/>
      <c r="HYS668" s="91"/>
      <c r="HYT668" s="91"/>
      <c r="HYU668" s="91"/>
      <c r="HYV668" s="91"/>
      <c r="HYW668" s="91"/>
      <c r="HYX668" s="91"/>
      <c r="HYY668" s="91"/>
      <c r="HYZ668" s="91"/>
      <c r="HZA668" s="91"/>
      <c r="HZB668" s="91"/>
      <c r="HZC668" s="91"/>
      <c r="HZD668" s="91"/>
      <c r="HZE668" s="91"/>
      <c r="HZF668" s="91"/>
      <c r="HZG668" s="91"/>
      <c r="HZH668" s="91"/>
      <c r="HZI668" s="91"/>
      <c r="HZJ668" s="91"/>
      <c r="HZK668" s="91"/>
      <c r="HZL668" s="91"/>
      <c r="HZM668" s="91"/>
      <c r="HZN668" s="91"/>
      <c r="HZO668" s="91"/>
      <c r="HZP668" s="91"/>
      <c r="HZQ668" s="91"/>
      <c r="HZR668" s="91"/>
      <c r="HZS668" s="91"/>
      <c r="HZT668" s="91"/>
      <c r="HZU668" s="91"/>
      <c r="HZV668" s="91"/>
      <c r="HZW668" s="91"/>
      <c r="HZX668" s="91"/>
      <c r="HZY668" s="91"/>
      <c r="HZZ668" s="91"/>
      <c r="IAA668" s="91"/>
      <c r="IAB668" s="91"/>
      <c r="IAC668" s="91"/>
      <c r="IAD668" s="91"/>
      <c r="IAE668" s="91"/>
      <c r="IAF668" s="91"/>
      <c r="IAG668" s="91"/>
      <c r="IAH668" s="91"/>
      <c r="IAI668" s="91"/>
      <c r="IAJ668" s="91"/>
      <c r="IAK668" s="91"/>
      <c r="IAL668" s="91"/>
      <c r="IAM668" s="91"/>
      <c r="IAN668" s="91"/>
      <c r="IAO668" s="91"/>
      <c r="IAP668" s="91"/>
      <c r="IAQ668" s="91"/>
      <c r="IAR668" s="91"/>
      <c r="IAS668" s="91"/>
      <c r="IAT668" s="91"/>
      <c r="IAU668" s="91"/>
      <c r="IAV668" s="91"/>
      <c r="IAW668" s="91"/>
      <c r="IAX668" s="91"/>
      <c r="IAY668" s="91"/>
      <c r="IAZ668" s="91"/>
      <c r="IBA668" s="91"/>
      <c r="IBB668" s="91"/>
      <c r="IBC668" s="91"/>
      <c r="IBD668" s="91"/>
      <c r="IBE668" s="91"/>
      <c r="IBF668" s="91"/>
      <c r="IBG668" s="91"/>
      <c r="IBH668" s="91"/>
      <c r="IBI668" s="91"/>
      <c r="IBJ668" s="91"/>
      <c r="IBK668" s="91"/>
      <c r="IBL668" s="91"/>
      <c r="IBM668" s="91"/>
      <c r="IBN668" s="91"/>
      <c r="IBO668" s="91"/>
      <c r="IBP668" s="91"/>
      <c r="IBQ668" s="91"/>
      <c r="IBR668" s="91"/>
      <c r="IBS668" s="91"/>
      <c r="IBT668" s="91"/>
      <c r="IBU668" s="91"/>
      <c r="IBV668" s="91"/>
      <c r="IBW668" s="91"/>
      <c r="IBX668" s="91"/>
      <c r="IBY668" s="91"/>
      <c r="IBZ668" s="91"/>
      <c r="ICA668" s="91"/>
      <c r="ICB668" s="91"/>
      <c r="ICC668" s="91"/>
      <c r="ICD668" s="91"/>
      <c r="ICE668" s="91"/>
      <c r="ICF668" s="91"/>
      <c r="ICG668" s="91"/>
      <c r="ICH668" s="91"/>
      <c r="ICI668" s="91"/>
      <c r="ICJ668" s="91"/>
      <c r="ICK668" s="91"/>
      <c r="ICL668" s="91"/>
      <c r="ICM668" s="91"/>
      <c r="ICN668" s="91"/>
      <c r="ICO668" s="91"/>
      <c r="ICP668" s="91"/>
      <c r="ICQ668" s="91"/>
      <c r="ICR668" s="91"/>
      <c r="ICS668" s="91"/>
      <c r="ICT668" s="91"/>
      <c r="ICU668" s="91"/>
      <c r="ICV668" s="91"/>
      <c r="ICW668" s="91"/>
      <c r="ICX668" s="91"/>
      <c r="ICY668" s="91"/>
      <c r="ICZ668" s="91"/>
      <c r="IDA668" s="91"/>
      <c r="IDB668" s="91"/>
      <c r="IDC668" s="91"/>
      <c r="IDD668" s="91"/>
      <c r="IDE668" s="91"/>
      <c r="IDF668" s="91"/>
      <c r="IDG668" s="91"/>
      <c r="IDH668" s="91"/>
      <c r="IDI668" s="91"/>
      <c r="IDJ668" s="91"/>
      <c r="IDK668" s="91"/>
      <c r="IDL668" s="91"/>
      <c r="IDM668" s="91"/>
      <c r="IDN668" s="91"/>
      <c r="IDO668" s="91"/>
      <c r="IDP668" s="91"/>
      <c r="IDQ668" s="91"/>
      <c r="IDR668" s="91"/>
      <c r="IDS668" s="91"/>
      <c r="IDT668" s="91"/>
      <c r="IDU668" s="91"/>
      <c r="IDV668" s="91"/>
      <c r="IDW668" s="91"/>
      <c r="IDX668" s="91"/>
      <c r="IDY668" s="91"/>
      <c r="IDZ668" s="91"/>
      <c r="IEA668" s="91"/>
      <c r="IEB668" s="91"/>
      <c r="IEC668" s="91"/>
      <c r="IED668" s="91"/>
      <c r="IEE668" s="91"/>
      <c r="IEF668" s="91"/>
      <c r="IEG668" s="91"/>
      <c r="IEH668" s="91"/>
      <c r="IEI668" s="91"/>
      <c r="IEJ668" s="91"/>
      <c r="IEK668" s="91"/>
      <c r="IEL668" s="91"/>
      <c r="IEM668" s="91"/>
      <c r="IEN668" s="91"/>
      <c r="IEO668" s="91"/>
      <c r="IEP668" s="91"/>
      <c r="IEQ668" s="91"/>
      <c r="IER668" s="91"/>
      <c r="IES668" s="91"/>
      <c r="IET668" s="91"/>
      <c r="IEU668" s="91"/>
      <c r="IEV668" s="91"/>
      <c r="IEW668" s="91"/>
      <c r="IEX668" s="91"/>
      <c r="IEY668" s="91"/>
      <c r="IEZ668" s="91"/>
      <c r="IFA668" s="91"/>
      <c r="IFB668" s="91"/>
      <c r="IFC668" s="91"/>
      <c r="IFD668" s="91"/>
      <c r="IFE668" s="91"/>
      <c r="IFF668" s="91"/>
      <c r="IFG668" s="91"/>
      <c r="IFH668" s="91"/>
      <c r="IFI668" s="91"/>
      <c r="IFJ668" s="91"/>
      <c r="IFK668" s="91"/>
      <c r="IFL668" s="91"/>
      <c r="IFM668" s="91"/>
      <c r="IFN668" s="91"/>
      <c r="IFO668" s="91"/>
      <c r="IFP668" s="91"/>
      <c r="IFQ668" s="91"/>
      <c r="IFR668" s="91"/>
      <c r="IFS668" s="91"/>
      <c r="IFT668" s="91"/>
      <c r="IFU668" s="91"/>
      <c r="IFV668" s="91"/>
      <c r="IFW668" s="91"/>
      <c r="IFX668" s="91"/>
      <c r="IFY668" s="91"/>
      <c r="IFZ668" s="91"/>
      <c r="IGA668" s="91"/>
      <c r="IGB668" s="91"/>
      <c r="IGC668" s="91"/>
      <c r="IGD668" s="91"/>
      <c r="IGE668" s="91"/>
      <c r="IGF668" s="91"/>
      <c r="IGG668" s="91"/>
      <c r="IGH668" s="91"/>
      <c r="IGI668" s="91"/>
      <c r="IGJ668" s="91"/>
      <c r="IGK668" s="91"/>
      <c r="IGL668" s="91"/>
      <c r="IGM668" s="91"/>
      <c r="IGN668" s="91"/>
      <c r="IGO668" s="91"/>
      <c r="IGP668" s="91"/>
      <c r="IGQ668" s="91"/>
      <c r="IGR668" s="91"/>
      <c r="IGS668" s="91"/>
      <c r="IGT668" s="91"/>
      <c r="IGU668" s="91"/>
      <c r="IGV668" s="91"/>
      <c r="IGW668" s="91"/>
      <c r="IGX668" s="91"/>
      <c r="IGY668" s="91"/>
      <c r="IGZ668" s="91"/>
      <c r="IHA668" s="91"/>
      <c r="IHB668" s="91"/>
      <c r="IHC668" s="91"/>
      <c r="IHD668" s="91"/>
      <c r="IHE668" s="91"/>
      <c r="IHF668" s="91"/>
      <c r="IHG668" s="91"/>
      <c r="IHH668" s="91"/>
      <c r="IHI668" s="91"/>
      <c r="IHJ668" s="91"/>
      <c r="IHK668" s="91"/>
      <c r="IHL668" s="91"/>
      <c r="IHM668" s="91"/>
      <c r="IHN668" s="91"/>
      <c r="IHO668" s="91"/>
      <c r="IHP668" s="91"/>
      <c r="IHQ668" s="91"/>
      <c r="IHR668" s="91"/>
      <c r="IHS668" s="91"/>
      <c r="IHT668" s="91"/>
      <c r="IHU668" s="91"/>
      <c r="IHV668" s="91"/>
      <c r="IHW668" s="91"/>
      <c r="IHX668" s="91"/>
      <c r="IHY668" s="91"/>
      <c r="IHZ668" s="91"/>
      <c r="IIA668" s="91"/>
      <c r="IIB668" s="91"/>
      <c r="IIC668" s="91"/>
      <c r="IID668" s="91"/>
      <c r="IIE668" s="91"/>
      <c r="IIF668" s="91"/>
      <c r="IIG668" s="91"/>
      <c r="IIH668" s="91"/>
      <c r="III668" s="91"/>
      <c r="IIJ668" s="91"/>
      <c r="IIK668" s="91"/>
      <c r="IIL668" s="91"/>
      <c r="IIM668" s="91"/>
      <c r="IIN668" s="91"/>
      <c r="IIO668" s="91"/>
      <c r="IIP668" s="91"/>
      <c r="IIQ668" s="91"/>
      <c r="IIR668" s="91"/>
      <c r="IIS668" s="91"/>
      <c r="IIT668" s="91"/>
      <c r="IIU668" s="91"/>
      <c r="IIV668" s="91"/>
      <c r="IIW668" s="91"/>
      <c r="IIX668" s="91"/>
      <c r="IIY668" s="91"/>
      <c r="IIZ668" s="91"/>
      <c r="IJA668" s="91"/>
      <c r="IJB668" s="91"/>
      <c r="IJC668" s="91"/>
      <c r="IJD668" s="91"/>
      <c r="IJE668" s="91"/>
      <c r="IJF668" s="91"/>
      <c r="IJG668" s="91"/>
      <c r="IJH668" s="91"/>
      <c r="IJI668" s="91"/>
      <c r="IJJ668" s="91"/>
      <c r="IJK668" s="91"/>
      <c r="IJL668" s="91"/>
      <c r="IJM668" s="91"/>
      <c r="IJN668" s="91"/>
      <c r="IJO668" s="91"/>
      <c r="IJP668" s="91"/>
      <c r="IJQ668" s="91"/>
      <c r="IJR668" s="91"/>
      <c r="IJS668" s="91"/>
      <c r="IJT668" s="91"/>
      <c r="IJU668" s="91"/>
      <c r="IJV668" s="91"/>
      <c r="IJW668" s="91"/>
      <c r="IJX668" s="91"/>
      <c r="IJY668" s="91"/>
      <c r="IJZ668" s="91"/>
      <c r="IKA668" s="91"/>
      <c r="IKB668" s="91"/>
      <c r="IKC668" s="91"/>
      <c r="IKD668" s="91"/>
      <c r="IKE668" s="91"/>
      <c r="IKF668" s="91"/>
      <c r="IKG668" s="91"/>
      <c r="IKH668" s="91"/>
      <c r="IKI668" s="91"/>
      <c r="IKJ668" s="91"/>
      <c r="IKK668" s="91"/>
      <c r="IKL668" s="91"/>
      <c r="IKM668" s="91"/>
      <c r="IKN668" s="91"/>
      <c r="IKO668" s="91"/>
      <c r="IKP668" s="91"/>
      <c r="IKQ668" s="91"/>
      <c r="IKR668" s="91"/>
      <c r="IKS668" s="91"/>
      <c r="IKT668" s="91"/>
      <c r="IKU668" s="91"/>
      <c r="IKV668" s="91"/>
      <c r="IKW668" s="91"/>
      <c r="IKX668" s="91"/>
      <c r="IKY668" s="91"/>
      <c r="IKZ668" s="91"/>
      <c r="ILA668" s="91"/>
      <c r="ILB668" s="91"/>
      <c r="ILC668" s="91"/>
      <c r="ILD668" s="91"/>
      <c r="ILE668" s="91"/>
      <c r="ILF668" s="91"/>
      <c r="ILG668" s="91"/>
      <c r="ILH668" s="91"/>
      <c r="ILI668" s="91"/>
      <c r="ILJ668" s="91"/>
      <c r="ILK668" s="91"/>
      <c r="ILL668" s="91"/>
      <c r="ILM668" s="91"/>
      <c r="ILN668" s="91"/>
      <c r="ILO668" s="91"/>
      <c r="ILP668" s="91"/>
      <c r="ILQ668" s="91"/>
      <c r="ILR668" s="91"/>
      <c r="ILS668" s="91"/>
      <c r="ILT668" s="91"/>
      <c r="ILU668" s="91"/>
      <c r="ILV668" s="91"/>
      <c r="ILW668" s="91"/>
      <c r="ILX668" s="91"/>
      <c r="ILY668" s="91"/>
      <c r="ILZ668" s="91"/>
      <c r="IMA668" s="91"/>
      <c r="IMB668" s="91"/>
      <c r="IMC668" s="91"/>
      <c r="IMD668" s="91"/>
      <c r="IME668" s="91"/>
      <c r="IMF668" s="91"/>
      <c r="IMG668" s="91"/>
      <c r="IMH668" s="91"/>
      <c r="IMI668" s="91"/>
      <c r="IMJ668" s="91"/>
      <c r="IMK668" s="91"/>
      <c r="IML668" s="91"/>
      <c r="IMM668" s="91"/>
      <c r="IMN668" s="91"/>
      <c r="IMO668" s="91"/>
      <c r="IMP668" s="91"/>
      <c r="IMQ668" s="91"/>
      <c r="IMR668" s="91"/>
      <c r="IMS668" s="91"/>
      <c r="IMT668" s="91"/>
      <c r="IMU668" s="91"/>
      <c r="IMV668" s="91"/>
      <c r="IMW668" s="91"/>
      <c r="IMX668" s="91"/>
      <c r="IMY668" s="91"/>
      <c r="IMZ668" s="91"/>
      <c r="INA668" s="91"/>
      <c r="INB668" s="91"/>
      <c r="INC668" s="91"/>
      <c r="IND668" s="91"/>
      <c r="INE668" s="91"/>
      <c r="INF668" s="91"/>
      <c r="ING668" s="91"/>
      <c r="INH668" s="91"/>
      <c r="INI668" s="91"/>
      <c r="INJ668" s="91"/>
      <c r="INK668" s="91"/>
      <c r="INL668" s="91"/>
      <c r="INM668" s="91"/>
      <c r="INN668" s="91"/>
      <c r="INO668" s="91"/>
      <c r="INP668" s="91"/>
      <c r="INQ668" s="91"/>
      <c r="INR668" s="91"/>
      <c r="INS668" s="91"/>
      <c r="INT668" s="91"/>
      <c r="INU668" s="91"/>
      <c r="INV668" s="91"/>
      <c r="INW668" s="91"/>
      <c r="INX668" s="91"/>
      <c r="INY668" s="91"/>
      <c r="INZ668" s="91"/>
      <c r="IOA668" s="91"/>
      <c r="IOB668" s="91"/>
      <c r="IOC668" s="91"/>
      <c r="IOD668" s="91"/>
      <c r="IOE668" s="91"/>
      <c r="IOF668" s="91"/>
      <c r="IOG668" s="91"/>
      <c r="IOH668" s="91"/>
      <c r="IOI668" s="91"/>
      <c r="IOJ668" s="91"/>
      <c r="IOK668" s="91"/>
      <c r="IOL668" s="91"/>
      <c r="IOM668" s="91"/>
      <c r="ION668" s="91"/>
      <c r="IOO668" s="91"/>
      <c r="IOP668" s="91"/>
      <c r="IOQ668" s="91"/>
      <c r="IOR668" s="91"/>
      <c r="IOS668" s="91"/>
      <c r="IOT668" s="91"/>
      <c r="IOU668" s="91"/>
      <c r="IOV668" s="91"/>
      <c r="IOW668" s="91"/>
      <c r="IOX668" s="91"/>
      <c r="IOY668" s="91"/>
      <c r="IOZ668" s="91"/>
      <c r="IPA668" s="91"/>
      <c r="IPB668" s="91"/>
      <c r="IPC668" s="91"/>
      <c r="IPD668" s="91"/>
      <c r="IPE668" s="91"/>
      <c r="IPF668" s="91"/>
      <c r="IPG668" s="91"/>
      <c r="IPH668" s="91"/>
      <c r="IPI668" s="91"/>
      <c r="IPJ668" s="91"/>
      <c r="IPK668" s="91"/>
      <c r="IPL668" s="91"/>
      <c r="IPM668" s="91"/>
      <c r="IPN668" s="91"/>
      <c r="IPO668" s="91"/>
      <c r="IPP668" s="91"/>
      <c r="IPQ668" s="91"/>
      <c r="IPR668" s="91"/>
      <c r="IPS668" s="91"/>
      <c r="IPT668" s="91"/>
      <c r="IPU668" s="91"/>
      <c r="IPV668" s="91"/>
      <c r="IPW668" s="91"/>
      <c r="IPX668" s="91"/>
      <c r="IPY668" s="91"/>
      <c r="IPZ668" s="91"/>
      <c r="IQA668" s="91"/>
      <c r="IQB668" s="91"/>
      <c r="IQC668" s="91"/>
      <c r="IQD668" s="91"/>
      <c r="IQE668" s="91"/>
      <c r="IQF668" s="91"/>
      <c r="IQG668" s="91"/>
      <c r="IQH668" s="91"/>
      <c r="IQI668" s="91"/>
      <c r="IQJ668" s="91"/>
      <c r="IQK668" s="91"/>
      <c r="IQL668" s="91"/>
      <c r="IQM668" s="91"/>
      <c r="IQN668" s="91"/>
      <c r="IQO668" s="91"/>
      <c r="IQP668" s="91"/>
      <c r="IQQ668" s="91"/>
      <c r="IQR668" s="91"/>
      <c r="IQS668" s="91"/>
      <c r="IQT668" s="91"/>
      <c r="IQU668" s="91"/>
      <c r="IQV668" s="91"/>
      <c r="IQW668" s="91"/>
      <c r="IQX668" s="91"/>
      <c r="IQY668" s="91"/>
      <c r="IQZ668" s="91"/>
      <c r="IRA668" s="91"/>
      <c r="IRB668" s="91"/>
      <c r="IRC668" s="91"/>
      <c r="IRD668" s="91"/>
      <c r="IRE668" s="91"/>
      <c r="IRF668" s="91"/>
      <c r="IRG668" s="91"/>
      <c r="IRH668" s="91"/>
      <c r="IRI668" s="91"/>
      <c r="IRJ668" s="91"/>
      <c r="IRK668" s="91"/>
      <c r="IRL668" s="91"/>
      <c r="IRM668" s="91"/>
      <c r="IRN668" s="91"/>
      <c r="IRO668" s="91"/>
      <c r="IRP668" s="91"/>
      <c r="IRQ668" s="91"/>
      <c r="IRR668" s="91"/>
      <c r="IRS668" s="91"/>
      <c r="IRT668" s="91"/>
      <c r="IRU668" s="91"/>
      <c r="IRV668" s="91"/>
      <c r="IRW668" s="91"/>
      <c r="IRX668" s="91"/>
      <c r="IRY668" s="91"/>
      <c r="IRZ668" s="91"/>
      <c r="ISA668" s="91"/>
      <c r="ISB668" s="91"/>
      <c r="ISC668" s="91"/>
      <c r="ISD668" s="91"/>
      <c r="ISE668" s="91"/>
      <c r="ISF668" s="91"/>
      <c r="ISG668" s="91"/>
      <c r="ISH668" s="91"/>
      <c r="ISI668" s="91"/>
      <c r="ISJ668" s="91"/>
      <c r="ISK668" s="91"/>
      <c r="ISL668" s="91"/>
      <c r="ISM668" s="91"/>
      <c r="ISN668" s="91"/>
      <c r="ISO668" s="91"/>
      <c r="ISP668" s="91"/>
      <c r="ISQ668" s="91"/>
      <c r="ISR668" s="91"/>
      <c r="ISS668" s="91"/>
      <c r="IST668" s="91"/>
      <c r="ISU668" s="91"/>
      <c r="ISV668" s="91"/>
      <c r="ISW668" s="91"/>
      <c r="ISX668" s="91"/>
      <c r="ISY668" s="91"/>
      <c r="ISZ668" s="91"/>
      <c r="ITA668" s="91"/>
      <c r="ITB668" s="91"/>
      <c r="ITC668" s="91"/>
      <c r="ITD668" s="91"/>
      <c r="ITE668" s="91"/>
      <c r="ITF668" s="91"/>
      <c r="ITG668" s="91"/>
      <c r="ITH668" s="91"/>
      <c r="ITI668" s="91"/>
      <c r="ITJ668" s="91"/>
      <c r="ITK668" s="91"/>
      <c r="ITL668" s="91"/>
      <c r="ITM668" s="91"/>
      <c r="ITN668" s="91"/>
      <c r="ITO668" s="91"/>
      <c r="ITP668" s="91"/>
      <c r="ITQ668" s="91"/>
      <c r="ITR668" s="91"/>
      <c r="ITS668" s="91"/>
      <c r="ITT668" s="91"/>
      <c r="ITU668" s="91"/>
      <c r="ITV668" s="91"/>
      <c r="ITW668" s="91"/>
      <c r="ITX668" s="91"/>
      <c r="ITY668" s="91"/>
      <c r="ITZ668" s="91"/>
      <c r="IUA668" s="91"/>
      <c r="IUB668" s="91"/>
      <c r="IUC668" s="91"/>
      <c r="IUD668" s="91"/>
      <c r="IUE668" s="91"/>
      <c r="IUF668" s="91"/>
      <c r="IUG668" s="91"/>
      <c r="IUH668" s="91"/>
      <c r="IUI668" s="91"/>
      <c r="IUJ668" s="91"/>
      <c r="IUK668" s="91"/>
      <c r="IUL668" s="91"/>
      <c r="IUM668" s="91"/>
      <c r="IUN668" s="91"/>
      <c r="IUO668" s="91"/>
      <c r="IUP668" s="91"/>
      <c r="IUQ668" s="91"/>
      <c r="IUR668" s="91"/>
      <c r="IUS668" s="91"/>
      <c r="IUT668" s="91"/>
      <c r="IUU668" s="91"/>
      <c r="IUV668" s="91"/>
      <c r="IUW668" s="91"/>
      <c r="IUX668" s="91"/>
      <c r="IUY668" s="91"/>
      <c r="IUZ668" s="91"/>
      <c r="IVA668" s="91"/>
      <c r="IVB668" s="91"/>
      <c r="IVC668" s="91"/>
      <c r="IVD668" s="91"/>
      <c r="IVE668" s="91"/>
      <c r="IVF668" s="91"/>
      <c r="IVG668" s="91"/>
      <c r="IVH668" s="91"/>
      <c r="IVI668" s="91"/>
      <c r="IVJ668" s="91"/>
      <c r="IVK668" s="91"/>
      <c r="IVL668" s="91"/>
      <c r="IVM668" s="91"/>
      <c r="IVN668" s="91"/>
      <c r="IVO668" s="91"/>
      <c r="IVP668" s="91"/>
      <c r="IVQ668" s="91"/>
      <c r="IVR668" s="91"/>
      <c r="IVS668" s="91"/>
      <c r="IVT668" s="91"/>
      <c r="IVU668" s="91"/>
      <c r="IVV668" s="91"/>
      <c r="IVW668" s="91"/>
      <c r="IVX668" s="91"/>
      <c r="IVY668" s="91"/>
      <c r="IVZ668" s="91"/>
      <c r="IWA668" s="91"/>
      <c r="IWB668" s="91"/>
      <c r="IWC668" s="91"/>
      <c r="IWD668" s="91"/>
      <c r="IWE668" s="91"/>
      <c r="IWF668" s="91"/>
      <c r="IWG668" s="91"/>
      <c r="IWH668" s="91"/>
      <c r="IWI668" s="91"/>
      <c r="IWJ668" s="91"/>
      <c r="IWK668" s="91"/>
      <c r="IWL668" s="91"/>
      <c r="IWM668" s="91"/>
      <c r="IWN668" s="91"/>
      <c r="IWO668" s="91"/>
      <c r="IWP668" s="91"/>
      <c r="IWQ668" s="91"/>
      <c r="IWR668" s="91"/>
      <c r="IWS668" s="91"/>
      <c r="IWT668" s="91"/>
      <c r="IWU668" s="91"/>
      <c r="IWV668" s="91"/>
      <c r="IWW668" s="91"/>
      <c r="IWX668" s="91"/>
      <c r="IWY668" s="91"/>
      <c r="IWZ668" s="91"/>
      <c r="IXA668" s="91"/>
      <c r="IXB668" s="91"/>
      <c r="IXC668" s="91"/>
      <c r="IXD668" s="91"/>
      <c r="IXE668" s="91"/>
      <c r="IXF668" s="91"/>
      <c r="IXG668" s="91"/>
      <c r="IXH668" s="91"/>
      <c r="IXI668" s="91"/>
      <c r="IXJ668" s="91"/>
      <c r="IXK668" s="91"/>
      <c r="IXL668" s="91"/>
      <c r="IXM668" s="91"/>
      <c r="IXN668" s="91"/>
      <c r="IXO668" s="91"/>
      <c r="IXP668" s="91"/>
      <c r="IXQ668" s="91"/>
      <c r="IXR668" s="91"/>
      <c r="IXS668" s="91"/>
      <c r="IXT668" s="91"/>
      <c r="IXU668" s="91"/>
      <c r="IXV668" s="91"/>
      <c r="IXW668" s="91"/>
      <c r="IXX668" s="91"/>
      <c r="IXY668" s="91"/>
      <c r="IXZ668" s="91"/>
      <c r="IYA668" s="91"/>
      <c r="IYB668" s="91"/>
      <c r="IYC668" s="91"/>
      <c r="IYD668" s="91"/>
      <c r="IYE668" s="91"/>
      <c r="IYF668" s="91"/>
      <c r="IYG668" s="91"/>
      <c r="IYH668" s="91"/>
      <c r="IYI668" s="91"/>
      <c r="IYJ668" s="91"/>
      <c r="IYK668" s="91"/>
      <c r="IYL668" s="91"/>
      <c r="IYM668" s="91"/>
      <c r="IYN668" s="91"/>
      <c r="IYO668" s="91"/>
      <c r="IYP668" s="91"/>
      <c r="IYQ668" s="91"/>
      <c r="IYR668" s="91"/>
      <c r="IYS668" s="91"/>
      <c r="IYT668" s="91"/>
      <c r="IYU668" s="91"/>
      <c r="IYV668" s="91"/>
      <c r="IYW668" s="91"/>
      <c r="IYX668" s="91"/>
      <c r="IYY668" s="91"/>
      <c r="IYZ668" s="91"/>
      <c r="IZA668" s="91"/>
      <c r="IZB668" s="91"/>
      <c r="IZC668" s="91"/>
      <c r="IZD668" s="91"/>
      <c r="IZE668" s="91"/>
      <c r="IZF668" s="91"/>
      <c r="IZG668" s="91"/>
      <c r="IZH668" s="91"/>
      <c r="IZI668" s="91"/>
      <c r="IZJ668" s="91"/>
      <c r="IZK668" s="91"/>
      <c r="IZL668" s="91"/>
      <c r="IZM668" s="91"/>
      <c r="IZN668" s="91"/>
      <c r="IZO668" s="91"/>
      <c r="IZP668" s="91"/>
      <c r="IZQ668" s="91"/>
      <c r="IZR668" s="91"/>
      <c r="IZS668" s="91"/>
      <c r="IZT668" s="91"/>
      <c r="IZU668" s="91"/>
      <c r="IZV668" s="91"/>
      <c r="IZW668" s="91"/>
      <c r="IZX668" s="91"/>
      <c r="IZY668" s="91"/>
      <c r="IZZ668" s="91"/>
      <c r="JAA668" s="91"/>
      <c r="JAB668" s="91"/>
      <c r="JAC668" s="91"/>
      <c r="JAD668" s="91"/>
      <c r="JAE668" s="91"/>
      <c r="JAF668" s="91"/>
      <c r="JAG668" s="91"/>
      <c r="JAH668" s="91"/>
      <c r="JAI668" s="91"/>
      <c r="JAJ668" s="91"/>
      <c r="JAK668" s="91"/>
      <c r="JAL668" s="91"/>
      <c r="JAM668" s="91"/>
      <c r="JAN668" s="91"/>
      <c r="JAO668" s="91"/>
      <c r="JAP668" s="91"/>
      <c r="JAQ668" s="91"/>
      <c r="JAR668" s="91"/>
      <c r="JAS668" s="91"/>
      <c r="JAT668" s="91"/>
      <c r="JAU668" s="91"/>
      <c r="JAV668" s="91"/>
      <c r="JAW668" s="91"/>
      <c r="JAX668" s="91"/>
      <c r="JAY668" s="91"/>
      <c r="JAZ668" s="91"/>
      <c r="JBA668" s="91"/>
      <c r="JBB668" s="91"/>
      <c r="JBC668" s="91"/>
      <c r="JBD668" s="91"/>
      <c r="JBE668" s="91"/>
      <c r="JBF668" s="91"/>
      <c r="JBG668" s="91"/>
      <c r="JBH668" s="91"/>
      <c r="JBI668" s="91"/>
      <c r="JBJ668" s="91"/>
      <c r="JBK668" s="91"/>
      <c r="JBL668" s="91"/>
      <c r="JBM668" s="91"/>
      <c r="JBN668" s="91"/>
      <c r="JBO668" s="91"/>
      <c r="JBP668" s="91"/>
      <c r="JBQ668" s="91"/>
      <c r="JBR668" s="91"/>
      <c r="JBS668" s="91"/>
      <c r="JBT668" s="91"/>
      <c r="JBU668" s="91"/>
      <c r="JBV668" s="91"/>
      <c r="JBW668" s="91"/>
      <c r="JBX668" s="91"/>
      <c r="JBY668" s="91"/>
      <c r="JBZ668" s="91"/>
      <c r="JCA668" s="91"/>
      <c r="JCB668" s="91"/>
      <c r="JCC668" s="91"/>
      <c r="JCD668" s="91"/>
      <c r="JCE668" s="91"/>
      <c r="JCF668" s="91"/>
      <c r="JCG668" s="91"/>
      <c r="JCH668" s="91"/>
      <c r="JCI668" s="91"/>
      <c r="JCJ668" s="91"/>
      <c r="JCK668" s="91"/>
      <c r="JCL668" s="91"/>
      <c r="JCM668" s="91"/>
      <c r="JCN668" s="91"/>
      <c r="JCO668" s="91"/>
      <c r="JCP668" s="91"/>
      <c r="JCQ668" s="91"/>
      <c r="JCR668" s="91"/>
      <c r="JCS668" s="91"/>
      <c r="JCT668" s="91"/>
      <c r="JCU668" s="91"/>
      <c r="JCV668" s="91"/>
      <c r="JCW668" s="91"/>
      <c r="JCX668" s="91"/>
      <c r="JCY668" s="91"/>
      <c r="JCZ668" s="91"/>
      <c r="JDA668" s="91"/>
      <c r="JDB668" s="91"/>
      <c r="JDC668" s="91"/>
      <c r="JDD668" s="91"/>
      <c r="JDE668" s="91"/>
      <c r="JDF668" s="91"/>
      <c r="JDG668" s="91"/>
      <c r="JDH668" s="91"/>
      <c r="JDI668" s="91"/>
      <c r="JDJ668" s="91"/>
      <c r="JDK668" s="91"/>
      <c r="JDL668" s="91"/>
      <c r="JDM668" s="91"/>
      <c r="JDN668" s="91"/>
      <c r="JDO668" s="91"/>
      <c r="JDP668" s="91"/>
      <c r="JDQ668" s="91"/>
      <c r="JDR668" s="91"/>
      <c r="JDS668" s="91"/>
      <c r="JDT668" s="91"/>
      <c r="JDU668" s="91"/>
      <c r="JDV668" s="91"/>
      <c r="JDW668" s="91"/>
      <c r="JDX668" s="91"/>
      <c r="JDY668" s="91"/>
      <c r="JDZ668" s="91"/>
      <c r="JEA668" s="91"/>
      <c r="JEB668" s="91"/>
      <c r="JEC668" s="91"/>
      <c r="JED668" s="91"/>
      <c r="JEE668" s="91"/>
      <c r="JEF668" s="91"/>
      <c r="JEG668" s="91"/>
      <c r="JEH668" s="91"/>
      <c r="JEI668" s="91"/>
      <c r="JEJ668" s="91"/>
      <c r="JEK668" s="91"/>
      <c r="JEL668" s="91"/>
      <c r="JEM668" s="91"/>
      <c r="JEN668" s="91"/>
      <c r="JEO668" s="91"/>
      <c r="JEP668" s="91"/>
      <c r="JEQ668" s="91"/>
      <c r="JER668" s="91"/>
      <c r="JES668" s="91"/>
      <c r="JET668" s="91"/>
      <c r="JEU668" s="91"/>
      <c r="JEV668" s="91"/>
      <c r="JEW668" s="91"/>
      <c r="JEX668" s="91"/>
      <c r="JEY668" s="91"/>
      <c r="JEZ668" s="91"/>
      <c r="JFA668" s="91"/>
      <c r="JFB668" s="91"/>
      <c r="JFC668" s="91"/>
      <c r="JFD668" s="91"/>
      <c r="JFE668" s="91"/>
      <c r="JFF668" s="91"/>
      <c r="JFG668" s="91"/>
      <c r="JFH668" s="91"/>
      <c r="JFI668" s="91"/>
      <c r="JFJ668" s="91"/>
      <c r="JFK668" s="91"/>
      <c r="JFL668" s="91"/>
      <c r="JFM668" s="91"/>
      <c r="JFN668" s="91"/>
      <c r="JFO668" s="91"/>
      <c r="JFP668" s="91"/>
      <c r="JFQ668" s="91"/>
      <c r="JFR668" s="91"/>
      <c r="JFS668" s="91"/>
      <c r="JFT668" s="91"/>
      <c r="JFU668" s="91"/>
      <c r="JFV668" s="91"/>
      <c r="JFW668" s="91"/>
      <c r="JFX668" s="91"/>
      <c r="JFY668" s="91"/>
      <c r="JFZ668" s="91"/>
      <c r="JGA668" s="91"/>
      <c r="JGB668" s="91"/>
      <c r="JGC668" s="91"/>
      <c r="JGD668" s="91"/>
      <c r="JGE668" s="91"/>
      <c r="JGF668" s="91"/>
      <c r="JGG668" s="91"/>
      <c r="JGH668" s="91"/>
      <c r="JGI668" s="91"/>
      <c r="JGJ668" s="91"/>
      <c r="JGK668" s="91"/>
      <c r="JGL668" s="91"/>
      <c r="JGM668" s="91"/>
      <c r="JGN668" s="91"/>
      <c r="JGO668" s="91"/>
      <c r="JGP668" s="91"/>
      <c r="JGQ668" s="91"/>
      <c r="JGR668" s="91"/>
      <c r="JGS668" s="91"/>
      <c r="JGT668" s="91"/>
      <c r="JGU668" s="91"/>
      <c r="JGV668" s="91"/>
      <c r="JGW668" s="91"/>
      <c r="JGX668" s="91"/>
      <c r="JGY668" s="91"/>
      <c r="JGZ668" s="91"/>
      <c r="JHA668" s="91"/>
      <c r="JHB668" s="91"/>
      <c r="JHC668" s="91"/>
      <c r="JHD668" s="91"/>
      <c r="JHE668" s="91"/>
      <c r="JHF668" s="91"/>
      <c r="JHG668" s="91"/>
      <c r="JHH668" s="91"/>
      <c r="JHI668" s="91"/>
      <c r="JHJ668" s="91"/>
      <c r="JHK668" s="91"/>
      <c r="JHL668" s="91"/>
      <c r="JHM668" s="91"/>
      <c r="JHN668" s="91"/>
      <c r="JHO668" s="91"/>
      <c r="JHP668" s="91"/>
      <c r="JHQ668" s="91"/>
      <c r="JHR668" s="91"/>
      <c r="JHS668" s="91"/>
      <c r="JHT668" s="91"/>
      <c r="JHU668" s="91"/>
      <c r="JHV668" s="91"/>
      <c r="JHW668" s="91"/>
      <c r="JHX668" s="91"/>
      <c r="JHY668" s="91"/>
      <c r="JHZ668" s="91"/>
      <c r="JIA668" s="91"/>
      <c r="JIB668" s="91"/>
      <c r="JIC668" s="91"/>
      <c r="JID668" s="91"/>
      <c r="JIE668" s="91"/>
      <c r="JIF668" s="91"/>
      <c r="JIG668" s="91"/>
      <c r="JIH668" s="91"/>
      <c r="JII668" s="91"/>
      <c r="JIJ668" s="91"/>
      <c r="JIK668" s="91"/>
      <c r="JIL668" s="91"/>
      <c r="JIM668" s="91"/>
      <c r="JIN668" s="91"/>
      <c r="JIO668" s="91"/>
      <c r="JIP668" s="91"/>
      <c r="JIQ668" s="91"/>
      <c r="JIR668" s="91"/>
      <c r="JIS668" s="91"/>
      <c r="JIT668" s="91"/>
      <c r="JIU668" s="91"/>
      <c r="JIV668" s="91"/>
      <c r="JIW668" s="91"/>
      <c r="JIX668" s="91"/>
      <c r="JIY668" s="91"/>
      <c r="JIZ668" s="91"/>
      <c r="JJA668" s="91"/>
      <c r="JJB668" s="91"/>
      <c r="JJC668" s="91"/>
      <c r="JJD668" s="91"/>
      <c r="JJE668" s="91"/>
      <c r="JJF668" s="91"/>
      <c r="JJG668" s="91"/>
      <c r="JJH668" s="91"/>
      <c r="JJI668" s="91"/>
      <c r="JJJ668" s="91"/>
      <c r="JJK668" s="91"/>
      <c r="JJL668" s="91"/>
      <c r="JJM668" s="91"/>
      <c r="JJN668" s="91"/>
      <c r="JJO668" s="91"/>
      <c r="JJP668" s="91"/>
      <c r="JJQ668" s="91"/>
      <c r="JJR668" s="91"/>
      <c r="JJS668" s="91"/>
      <c r="JJT668" s="91"/>
      <c r="JJU668" s="91"/>
      <c r="JJV668" s="91"/>
      <c r="JJW668" s="91"/>
      <c r="JJX668" s="91"/>
      <c r="JJY668" s="91"/>
      <c r="JJZ668" s="91"/>
      <c r="JKA668" s="91"/>
      <c r="JKB668" s="91"/>
      <c r="JKC668" s="91"/>
      <c r="JKD668" s="91"/>
      <c r="JKE668" s="91"/>
      <c r="JKF668" s="91"/>
      <c r="JKG668" s="91"/>
      <c r="JKH668" s="91"/>
      <c r="JKI668" s="91"/>
      <c r="JKJ668" s="91"/>
      <c r="JKK668" s="91"/>
      <c r="JKL668" s="91"/>
      <c r="JKM668" s="91"/>
      <c r="JKN668" s="91"/>
      <c r="JKO668" s="91"/>
      <c r="JKP668" s="91"/>
      <c r="JKQ668" s="91"/>
      <c r="JKR668" s="91"/>
      <c r="JKS668" s="91"/>
      <c r="JKT668" s="91"/>
      <c r="JKU668" s="91"/>
      <c r="JKV668" s="91"/>
      <c r="JKW668" s="91"/>
      <c r="JKX668" s="91"/>
      <c r="JKY668" s="91"/>
      <c r="JKZ668" s="91"/>
      <c r="JLA668" s="91"/>
      <c r="JLB668" s="91"/>
      <c r="JLC668" s="91"/>
      <c r="JLD668" s="91"/>
      <c r="JLE668" s="91"/>
      <c r="JLF668" s="91"/>
      <c r="JLG668" s="91"/>
      <c r="JLH668" s="91"/>
      <c r="JLI668" s="91"/>
      <c r="JLJ668" s="91"/>
      <c r="JLK668" s="91"/>
      <c r="JLL668" s="91"/>
      <c r="JLM668" s="91"/>
      <c r="JLN668" s="91"/>
      <c r="JLO668" s="91"/>
      <c r="JLP668" s="91"/>
      <c r="JLQ668" s="91"/>
      <c r="JLR668" s="91"/>
      <c r="JLS668" s="91"/>
      <c r="JLT668" s="91"/>
      <c r="JLU668" s="91"/>
      <c r="JLV668" s="91"/>
      <c r="JLW668" s="91"/>
      <c r="JLX668" s="91"/>
      <c r="JLY668" s="91"/>
      <c r="JLZ668" s="91"/>
      <c r="JMA668" s="91"/>
      <c r="JMB668" s="91"/>
      <c r="JMC668" s="91"/>
      <c r="JMD668" s="91"/>
      <c r="JME668" s="91"/>
      <c r="JMF668" s="91"/>
      <c r="JMG668" s="91"/>
      <c r="JMH668" s="91"/>
      <c r="JMI668" s="91"/>
      <c r="JMJ668" s="91"/>
      <c r="JMK668" s="91"/>
      <c r="JML668" s="91"/>
      <c r="JMM668" s="91"/>
      <c r="JMN668" s="91"/>
      <c r="JMO668" s="91"/>
      <c r="JMP668" s="91"/>
      <c r="JMQ668" s="91"/>
      <c r="JMR668" s="91"/>
      <c r="JMS668" s="91"/>
      <c r="JMT668" s="91"/>
      <c r="JMU668" s="91"/>
      <c r="JMV668" s="91"/>
      <c r="JMW668" s="91"/>
      <c r="JMX668" s="91"/>
      <c r="JMY668" s="91"/>
      <c r="JMZ668" s="91"/>
      <c r="JNA668" s="91"/>
      <c r="JNB668" s="91"/>
      <c r="JNC668" s="91"/>
      <c r="JND668" s="91"/>
      <c r="JNE668" s="91"/>
      <c r="JNF668" s="91"/>
      <c r="JNG668" s="91"/>
      <c r="JNH668" s="91"/>
      <c r="JNI668" s="91"/>
      <c r="JNJ668" s="91"/>
      <c r="JNK668" s="91"/>
      <c r="JNL668" s="91"/>
      <c r="JNM668" s="91"/>
      <c r="JNN668" s="91"/>
      <c r="JNO668" s="91"/>
      <c r="JNP668" s="91"/>
      <c r="JNQ668" s="91"/>
      <c r="JNR668" s="91"/>
      <c r="JNS668" s="91"/>
      <c r="JNT668" s="91"/>
      <c r="JNU668" s="91"/>
      <c r="JNV668" s="91"/>
      <c r="JNW668" s="91"/>
      <c r="JNX668" s="91"/>
      <c r="JNY668" s="91"/>
      <c r="JNZ668" s="91"/>
      <c r="JOA668" s="91"/>
      <c r="JOB668" s="91"/>
      <c r="JOC668" s="91"/>
      <c r="JOD668" s="91"/>
      <c r="JOE668" s="91"/>
      <c r="JOF668" s="91"/>
      <c r="JOG668" s="91"/>
      <c r="JOH668" s="91"/>
      <c r="JOI668" s="91"/>
      <c r="JOJ668" s="91"/>
      <c r="JOK668" s="91"/>
      <c r="JOL668" s="91"/>
      <c r="JOM668" s="91"/>
      <c r="JON668" s="91"/>
      <c r="JOO668" s="91"/>
      <c r="JOP668" s="91"/>
      <c r="JOQ668" s="91"/>
      <c r="JOR668" s="91"/>
      <c r="JOS668" s="91"/>
      <c r="JOT668" s="91"/>
      <c r="JOU668" s="91"/>
      <c r="JOV668" s="91"/>
      <c r="JOW668" s="91"/>
      <c r="JOX668" s="91"/>
      <c r="JOY668" s="91"/>
      <c r="JOZ668" s="91"/>
      <c r="JPA668" s="91"/>
      <c r="JPB668" s="91"/>
      <c r="JPC668" s="91"/>
      <c r="JPD668" s="91"/>
      <c r="JPE668" s="91"/>
      <c r="JPF668" s="91"/>
      <c r="JPG668" s="91"/>
      <c r="JPH668" s="91"/>
      <c r="JPI668" s="91"/>
      <c r="JPJ668" s="91"/>
      <c r="JPK668" s="91"/>
      <c r="JPL668" s="91"/>
      <c r="JPM668" s="91"/>
      <c r="JPN668" s="91"/>
      <c r="JPO668" s="91"/>
      <c r="JPP668" s="91"/>
      <c r="JPQ668" s="91"/>
      <c r="JPR668" s="91"/>
      <c r="JPS668" s="91"/>
      <c r="JPT668" s="91"/>
      <c r="JPU668" s="91"/>
      <c r="JPV668" s="91"/>
      <c r="JPW668" s="91"/>
      <c r="JPX668" s="91"/>
      <c r="JPY668" s="91"/>
      <c r="JPZ668" s="91"/>
      <c r="JQA668" s="91"/>
      <c r="JQB668" s="91"/>
      <c r="JQC668" s="91"/>
      <c r="JQD668" s="91"/>
      <c r="JQE668" s="91"/>
      <c r="JQF668" s="91"/>
      <c r="JQG668" s="91"/>
      <c r="JQH668" s="91"/>
      <c r="JQI668" s="91"/>
      <c r="JQJ668" s="91"/>
      <c r="JQK668" s="91"/>
      <c r="JQL668" s="91"/>
      <c r="JQM668" s="91"/>
      <c r="JQN668" s="91"/>
      <c r="JQO668" s="91"/>
      <c r="JQP668" s="91"/>
      <c r="JQQ668" s="91"/>
      <c r="JQR668" s="91"/>
      <c r="JQS668" s="91"/>
      <c r="JQT668" s="91"/>
      <c r="JQU668" s="91"/>
      <c r="JQV668" s="91"/>
      <c r="JQW668" s="91"/>
      <c r="JQX668" s="91"/>
      <c r="JQY668" s="91"/>
      <c r="JQZ668" s="91"/>
      <c r="JRA668" s="91"/>
      <c r="JRB668" s="91"/>
      <c r="JRC668" s="91"/>
      <c r="JRD668" s="91"/>
      <c r="JRE668" s="91"/>
      <c r="JRF668" s="91"/>
      <c r="JRG668" s="91"/>
      <c r="JRH668" s="91"/>
      <c r="JRI668" s="91"/>
      <c r="JRJ668" s="91"/>
      <c r="JRK668" s="91"/>
      <c r="JRL668" s="91"/>
      <c r="JRM668" s="91"/>
      <c r="JRN668" s="91"/>
      <c r="JRO668" s="91"/>
      <c r="JRP668" s="91"/>
      <c r="JRQ668" s="91"/>
      <c r="JRR668" s="91"/>
      <c r="JRS668" s="91"/>
      <c r="JRT668" s="91"/>
      <c r="JRU668" s="91"/>
      <c r="JRV668" s="91"/>
      <c r="JRW668" s="91"/>
      <c r="JRX668" s="91"/>
      <c r="JRY668" s="91"/>
      <c r="JRZ668" s="91"/>
      <c r="JSA668" s="91"/>
      <c r="JSB668" s="91"/>
      <c r="JSC668" s="91"/>
      <c r="JSD668" s="91"/>
      <c r="JSE668" s="91"/>
      <c r="JSF668" s="91"/>
      <c r="JSG668" s="91"/>
      <c r="JSH668" s="91"/>
      <c r="JSI668" s="91"/>
      <c r="JSJ668" s="91"/>
      <c r="JSK668" s="91"/>
      <c r="JSL668" s="91"/>
      <c r="JSM668" s="91"/>
      <c r="JSN668" s="91"/>
      <c r="JSO668" s="91"/>
      <c r="JSP668" s="91"/>
      <c r="JSQ668" s="91"/>
      <c r="JSR668" s="91"/>
      <c r="JSS668" s="91"/>
      <c r="JST668" s="91"/>
      <c r="JSU668" s="91"/>
      <c r="JSV668" s="91"/>
      <c r="JSW668" s="91"/>
      <c r="JSX668" s="91"/>
      <c r="JSY668" s="91"/>
      <c r="JSZ668" s="91"/>
      <c r="JTA668" s="91"/>
      <c r="JTB668" s="91"/>
      <c r="JTC668" s="91"/>
      <c r="JTD668" s="91"/>
      <c r="JTE668" s="91"/>
      <c r="JTF668" s="91"/>
      <c r="JTG668" s="91"/>
      <c r="JTH668" s="91"/>
      <c r="JTI668" s="91"/>
      <c r="JTJ668" s="91"/>
      <c r="JTK668" s="91"/>
      <c r="JTL668" s="91"/>
      <c r="JTM668" s="91"/>
      <c r="JTN668" s="91"/>
      <c r="JTO668" s="91"/>
      <c r="JTP668" s="91"/>
      <c r="JTQ668" s="91"/>
      <c r="JTR668" s="91"/>
      <c r="JTS668" s="91"/>
      <c r="JTT668" s="91"/>
      <c r="JTU668" s="91"/>
      <c r="JTV668" s="91"/>
      <c r="JTW668" s="91"/>
      <c r="JTX668" s="91"/>
      <c r="JTY668" s="91"/>
      <c r="JTZ668" s="91"/>
      <c r="JUA668" s="91"/>
      <c r="JUB668" s="91"/>
      <c r="JUC668" s="91"/>
      <c r="JUD668" s="91"/>
      <c r="JUE668" s="91"/>
      <c r="JUF668" s="91"/>
      <c r="JUG668" s="91"/>
      <c r="JUH668" s="91"/>
      <c r="JUI668" s="91"/>
      <c r="JUJ668" s="91"/>
      <c r="JUK668" s="91"/>
      <c r="JUL668" s="91"/>
      <c r="JUM668" s="91"/>
      <c r="JUN668" s="91"/>
      <c r="JUO668" s="91"/>
      <c r="JUP668" s="91"/>
      <c r="JUQ668" s="91"/>
      <c r="JUR668" s="91"/>
      <c r="JUS668" s="91"/>
      <c r="JUT668" s="91"/>
      <c r="JUU668" s="91"/>
      <c r="JUV668" s="91"/>
      <c r="JUW668" s="91"/>
      <c r="JUX668" s="91"/>
      <c r="JUY668" s="91"/>
      <c r="JUZ668" s="91"/>
      <c r="JVA668" s="91"/>
      <c r="JVB668" s="91"/>
      <c r="JVC668" s="91"/>
      <c r="JVD668" s="91"/>
      <c r="JVE668" s="91"/>
      <c r="JVF668" s="91"/>
      <c r="JVG668" s="91"/>
      <c r="JVH668" s="91"/>
      <c r="JVI668" s="91"/>
      <c r="JVJ668" s="91"/>
      <c r="JVK668" s="91"/>
      <c r="JVL668" s="91"/>
      <c r="JVM668" s="91"/>
      <c r="JVN668" s="91"/>
      <c r="JVO668" s="91"/>
      <c r="JVP668" s="91"/>
      <c r="JVQ668" s="91"/>
      <c r="JVR668" s="91"/>
      <c r="JVS668" s="91"/>
      <c r="JVT668" s="91"/>
      <c r="JVU668" s="91"/>
      <c r="JVV668" s="91"/>
      <c r="JVW668" s="91"/>
      <c r="JVX668" s="91"/>
      <c r="JVY668" s="91"/>
      <c r="JVZ668" s="91"/>
      <c r="JWA668" s="91"/>
      <c r="JWB668" s="91"/>
      <c r="JWC668" s="91"/>
      <c r="JWD668" s="91"/>
      <c r="JWE668" s="91"/>
      <c r="JWF668" s="91"/>
      <c r="JWG668" s="91"/>
      <c r="JWH668" s="91"/>
      <c r="JWI668" s="91"/>
      <c r="JWJ668" s="91"/>
      <c r="JWK668" s="91"/>
      <c r="JWL668" s="91"/>
      <c r="JWM668" s="91"/>
      <c r="JWN668" s="91"/>
      <c r="JWO668" s="91"/>
      <c r="JWP668" s="91"/>
      <c r="JWQ668" s="91"/>
      <c r="JWR668" s="91"/>
      <c r="JWS668" s="91"/>
      <c r="JWT668" s="91"/>
      <c r="JWU668" s="91"/>
      <c r="JWV668" s="91"/>
      <c r="JWW668" s="91"/>
      <c r="JWX668" s="91"/>
      <c r="JWY668" s="91"/>
      <c r="JWZ668" s="91"/>
      <c r="JXA668" s="91"/>
      <c r="JXB668" s="91"/>
      <c r="JXC668" s="91"/>
      <c r="JXD668" s="91"/>
      <c r="JXE668" s="91"/>
      <c r="JXF668" s="91"/>
      <c r="JXG668" s="91"/>
      <c r="JXH668" s="91"/>
      <c r="JXI668" s="91"/>
      <c r="JXJ668" s="91"/>
      <c r="JXK668" s="91"/>
      <c r="JXL668" s="91"/>
      <c r="JXM668" s="91"/>
      <c r="JXN668" s="91"/>
      <c r="JXO668" s="91"/>
      <c r="JXP668" s="91"/>
      <c r="JXQ668" s="91"/>
      <c r="JXR668" s="91"/>
      <c r="JXS668" s="91"/>
      <c r="JXT668" s="91"/>
      <c r="JXU668" s="91"/>
      <c r="JXV668" s="91"/>
      <c r="JXW668" s="91"/>
      <c r="JXX668" s="91"/>
      <c r="JXY668" s="91"/>
      <c r="JXZ668" s="91"/>
      <c r="JYA668" s="91"/>
      <c r="JYB668" s="91"/>
      <c r="JYC668" s="91"/>
      <c r="JYD668" s="91"/>
      <c r="JYE668" s="91"/>
      <c r="JYF668" s="91"/>
      <c r="JYG668" s="91"/>
      <c r="JYH668" s="91"/>
      <c r="JYI668" s="91"/>
      <c r="JYJ668" s="91"/>
      <c r="JYK668" s="91"/>
      <c r="JYL668" s="91"/>
      <c r="JYM668" s="91"/>
      <c r="JYN668" s="91"/>
      <c r="JYO668" s="91"/>
      <c r="JYP668" s="91"/>
      <c r="JYQ668" s="91"/>
      <c r="JYR668" s="91"/>
      <c r="JYS668" s="91"/>
      <c r="JYT668" s="91"/>
      <c r="JYU668" s="91"/>
      <c r="JYV668" s="91"/>
      <c r="JYW668" s="91"/>
      <c r="JYX668" s="91"/>
      <c r="JYY668" s="91"/>
      <c r="JYZ668" s="91"/>
      <c r="JZA668" s="91"/>
      <c r="JZB668" s="91"/>
      <c r="JZC668" s="91"/>
      <c r="JZD668" s="91"/>
      <c r="JZE668" s="91"/>
      <c r="JZF668" s="91"/>
      <c r="JZG668" s="91"/>
      <c r="JZH668" s="91"/>
      <c r="JZI668" s="91"/>
      <c r="JZJ668" s="91"/>
      <c r="JZK668" s="91"/>
      <c r="JZL668" s="91"/>
      <c r="JZM668" s="91"/>
      <c r="JZN668" s="91"/>
      <c r="JZO668" s="91"/>
      <c r="JZP668" s="91"/>
      <c r="JZQ668" s="91"/>
      <c r="JZR668" s="91"/>
      <c r="JZS668" s="91"/>
      <c r="JZT668" s="91"/>
      <c r="JZU668" s="91"/>
      <c r="JZV668" s="91"/>
      <c r="JZW668" s="91"/>
      <c r="JZX668" s="91"/>
      <c r="JZY668" s="91"/>
      <c r="JZZ668" s="91"/>
      <c r="KAA668" s="91"/>
      <c r="KAB668" s="91"/>
      <c r="KAC668" s="91"/>
      <c r="KAD668" s="91"/>
      <c r="KAE668" s="91"/>
      <c r="KAF668" s="91"/>
      <c r="KAG668" s="91"/>
      <c r="KAH668" s="91"/>
      <c r="KAI668" s="91"/>
      <c r="KAJ668" s="91"/>
      <c r="KAK668" s="91"/>
      <c r="KAL668" s="91"/>
      <c r="KAM668" s="91"/>
      <c r="KAN668" s="91"/>
      <c r="KAO668" s="91"/>
      <c r="KAP668" s="91"/>
      <c r="KAQ668" s="91"/>
      <c r="KAR668" s="91"/>
      <c r="KAS668" s="91"/>
      <c r="KAT668" s="91"/>
      <c r="KAU668" s="91"/>
      <c r="KAV668" s="91"/>
      <c r="KAW668" s="91"/>
      <c r="KAX668" s="91"/>
      <c r="KAY668" s="91"/>
      <c r="KAZ668" s="91"/>
      <c r="KBA668" s="91"/>
      <c r="KBB668" s="91"/>
      <c r="KBC668" s="91"/>
      <c r="KBD668" s="91"/>
      <c r="KBE668" s="91"/>
      <c r="KBF668" s="91"/>
      <c r="KBG668" s="91"/>
      <c r="KBH668" s="91"/>
      <c r="KBI668" s="91"/>
      <c r="KBJ668" s="91"/>
      <c r="KBK668" s="91"/>
      <c r="KBL668" s="91"/>
      <c r="KBM668" s="91"/>
      <c r="KBN668" s="91"/>
      <c r="KBO668" s="91"/>
      <c r="KBP668" s="91"/>
      <c r="KBQ668" s="91"/>
      <c r="KBR668" s="91"/>
      <c r="KBS668" s="91"/>
      <c r="KBT668" s="91"/>
      <c r="KBU668" s="91"/>
      <c r="KBV668" s="91"/>
      <c r="KBW668" s="91"/>
      <c r="KBX668" s="91"/>
      <c r="KBY668" s="91"/>
      <c r="KBZ668" s="91"/>
      <c r="KCA668" s="91"/>
      <c r="KCB668" s="91"/>
      <c r="KCC668" s="91"/>
      <c r="KCD668" s="91"/>
      <c r="KCE668" s="91"/>
      <c r="KCF668" s="91"/>
      <c r="KCG668" s="91"/>
      <c r="KCH668" s="91"/>
      <c r="KCI668" s="91"/>
      <c r="KCJ668" s="91"/>
      <c r="KCK668" s="91"/>
      <c r="KCL668" s="91"/>
      <c r="KCM668" s="91"/>
      <c r="KCN668" s="91"/>
      <c r="KCO668" s="91"/>
      <c r="KCP668" s="91"/>
      <c r="KCQ668" s="91"/>
      <c r="KCR668" s="91"/>
      <c r="KCS668" s="91"/>
      <c r="KCT668" s="91"/>
      <c r="KCU668" s="91"/>
      <c r="KCV668" s="91"/>
      <c r="KCW668" s="91"/>
      <c r="KCX668" s="91"/>
      <c r="KCY668" s="91"/>
      <c r="KCZ668" s="91"/>
      <c r="KDA668" s="91"/>
      <c r="KDB668" s="91"/>
      <c r="KDC668" s="91"/>
      <c r="KDD668" s="91"/>
      <c r="KDE668" s="91"/>
      <c r="KDF668" s="91"/>
      <c r="KDG668" s="91"/>
      <c r="KDH668" s="91"/>
      <c r="KDI668" s="91"/>
      <c r="KDJ668" s="91"/>
      <c r="KDK668" s="91"/>
      <c r="KDL668" s="91"/>
      <c r="KDM668" s="91"/>
      <c r="KDN668" s="91"/>
      <c r="KDO668" s="91"/>
      <c r="KDP668" s="91"/>
      <c r="KDQ668" s="91"/>
      <c r="KDR668" s="91"/>
      <c r="KDS668" s="91"/>
      <c r="KDT668" s="91"/>
      <c r="KDU668" s="91"/>
      <c r="KDV668" s="91"/>
      <c r="KDW668" s="91"/>
      <c r="KDX668" s="91"/>
      <c r="KDY668" s="91"/>
      <c r="KDZ668" s="91"/>
      <c r="KEA668" s="91"/>
      <c r="KEB668" s="91"/>
      <c r="KEC668" s="91"/>
      <c r="KED668" s="91"/>
      <c r="KEE668" s="91"/>
      <c r="KEF668" s="91"/>
      <c r="KEG668" s="91"/>
      <c r="KEH668" s="91"/>
      <c r="KEI668" s="91"/>
      <c r="KEJ668" s="91"/>
      <c r="KEK668" s="91"/>
      <c r="KEL668" s="91"/>
      <c r="KEM668" s="91"/>
      <c r="KEN668" s="91"/>
      <c r="KEO668" s="91"/>
      <c r="KEP668" s="91"/>
      <c r="KEQ668" s="91"/>
      <c r="KER668" s="91"/>
      <c r="KES668" s="91"/>
      <c r="KET668" s="91"/>
      <c r="KEU668" s="91"/>
      <c r="KEV668" s="91"/>
      <c r="KEW668" s="91"/>
      <c r="KEX668" s="91"/>
      <c r="KEY668" s="91"/>
      <c r="KEZ668" s="91"/>
      <c r="KFA668" s="91"/>
      <c r="KFB668" s="91"/>
      <c r="KFC668" s="91"/>
      <c r="KFD668" s="91"/>
      <c r="KFE668" s="91"/>
      <c r="KFF668" s="91"/>
      <c r="KFG668" s="91"/>
      <c r="KFH668" s="91"/>
      <c r="KFI668" s="91"/>
      <c r="KFJ668" s="91"/>
      <c r="KFK668" s="91"/>
      <c r="KFL668" s="91"/>
      <c r="KFM668" s="91"/>
      <c r="KFN668" s="91"/>
      <c r="KFO668" s="91"/>
      <c r="KFP668" s="91"/>
      <c r="KFQ668" s="91"/>
      <c r="KFR668" s="91"/>
      <c r="KFS668" s="91"/>
      <c r="KFT668" s="91"/>
      <c r="KFU668" s="91"/>
      <c r="KFV668" s="91"/>
      <c r="KFW668" s="91"/>
      <c r="KFX668" s="91"/>
      <c r="KFY668" s="91"/>
      <c r="KFZ668" s="91"/>
      <c r="KGA668" s="91"/>
      <c r="KGB668" s="91"/>
      <c r="KGC668" s="91"/>
      <c r="KGD668" s="91"/>
      <c r="KGE668" s="91"/>
      <c r="KGF668" s="91"/>
      <c r="KGG668" s="91"/>
      <c r="KGH668" s="91"/>
      <c r="KGI668" s="91"/>
      <c r="KGJ668" s="91"/>
      <c r="KGK668" s="91"/>
      <c r="KGL668" s="91"/>
      <c r="KGM668" s="91"/>
      <c r="KGN668" s="91"/>
      <c r="KGO668" s="91"/>
      <c r="KGP668" s="91"/>
      <c r="KGQ668" s="91"/>
      <c r="KGR668" s="91"/>
      <c r="KGS668" s="91"/>
      <c r="KGT668" s="91"/>
      <c r="KGU668" s="91"/>
      <c r="KGV668" s="91"/>
      <c r="KGW668" s="91"/>
      <c r="KGX668" s="91"/>
      <c r="KGY668" s="91"/>
      <c r="KGZ668" s="91"/>
      <c r="KHA668" s="91"/>
      <c r="KHB668" s="91"/>
      <c r="KHC668" s="91"/>
      <c r="KHD668" s="91"/>
      <c r="KHE668" s="91"/>
      <c r="KHF668" s="91"/>
      <c r="KHG668" s="91"/>
      <c r="KHH668" s="91"/>
      <c r="KHI668" s="91"/>
      <c r="KHJ668" s="91"/>
      <c r="KHK668" s="91"/>
      <c r="KHL668" s="91"/>
      <c r="KHM668" s="91"/>
      <c r="KHN668" s="91"/>
      <c r="KHO668" s="91"/>
      <c r="KHP668" s="91"/>
      <c r="KHQ668" s="91"/>
      <c r="KHR668" s="91"/>
      <c r="KHS668" s="91"/>
      <c r="KHT668" s="91"/>
      <c r="KHU668" s="91"/>
      <c r="KHV668" s="91"/>
      <c r="KHW668" s="91"/>
      <c r="KHX668" s="91"/>
      <c r="KHY668" s="91"/>
      <c r="KHZ668" s="91"/>
      <c r="KIA668" s="91"/>
      <c r="KIB668" s="91"/>
      <c r="KIC668" s="91"/>
      <c r="KID668" s="91"/>
      <c r="KIE668" s="91"/>
      <c r="KIF668" s="91"/>
      <c r="KIG668" s="91"/>
      <c r="KIH668" s="91"/>
      <c r="KII668" s="91"/>
      <c r="KIJ668" s="91"/>
      <c r="KIK668" s="91"/>
      <c r="KIL668" s="91"/>
      <c r="KIM668" s="91"/>
      <c r="KIN668" s="91"/>
      <c r="KIO668" s="91"/>
      <c r="KIP668" s="91"/>
      <c r="KIQ668" s="91"/>
      <c r="KIR668" s="91"/>
      <c r="KIS668" s="91"/>
      <c r="KIT668" s="91"/>
      <c r="KIU668" s="91"/>
      <c r="KIV668" s="91"/>
      <c r="KIW668" s="91"/>
      <c r="KIX668" s="91"/>
      <c r="KIY668" s="91"/>
      <c r="KIZ668" s="91"/>
      <c r="KJA668" s="91"/>
      <c r="KJB668" s="91"/>
      <c r="KJC668" s="91"/>
      <c r="KJD668" s="91"/>
      <c r="KJE668" s="91"/>
      <c r="KJF668" s="91"/>
      <c r="KJG668" s="91"/>
      <c r="KJH668" s="91"/>
      <c r="KJI668" s="91"/>
      <c r="KJJ668" s="91"/>
      <c r="KJK668" s="91"/>
      <c r="KJL668" s="91"/>
      <c r="KJM668" s="91"/>
      <c r="KJN668" s="91"/>
      <c r="KJO668" s="91"/>
      <c r="KJP668" s="91"/>
      <c r="KJQ668" s="91"/>
      <c r="KJR668" s="91"/>
      <c r="KJS668" s="91"/>
      <c r="KJT668" s="91"/>
      <c r="KJU668" s="91"/>
      <c r="KJV668" s="91"/>
      <c r="KJW668" s="91"/>
      <c r="KJX668" s="91"/>
      <c r="KJY668" s="91"/>
      <c r="KJZ668" s="91"/>
      <c r="KKA668" s="91"/>
      <c r="KKB668" s="91"/>
      <c r="KKC668" s="91"/>
      <c r="KKD668" s="91"/>
      <c r="KKE668" s="91"/>
      <c r="KKF668" s="91"/>
      <c r="KKG668" s="91"/>
      <c r="KKH668" s="91"/>
      <c r="KKI668" s="91"/>
      <c r="KKJ668" s="91"/>
      <c r="KKK668" s="91"/>
      <c r="KKL668" s="91"/>
      <c r="KKM668" s="91"/>
      <c r="KKN668" s="91"/>
      <c r="KKO668" s="91"/>
      <c r="KKP668" s="91"/>
      <c r="KKQ668" s="91"/>
      <c r="KKR668" s="91"/>
      <c r="KKS668" s="91"/>
      <c r="KKT668" s="91"/>
      <c r="KKU668" s="91"/>
      <c r="KKV668" s="91"/>
      <c r="KKW668" s="91"/>
      <c r="KKX668" s="91"/>
      <c r="KKY668" s="91"/>
      <c r="KKZ668" s="91"/>
      <c r="KLA668" s="91"/>
      <c r="KLB668" s="91"/>
      <c r="KLC668" s="91"/>
      <c r="KLD668" s="91"/>
      <c r="KLE668" s="91"/>
      <c r="KLF668" s="91"/>
      <c r="KLG668" s="91"/>
      <c r="KLH668" s="91"/>
      <c r="KLI668" s="91"/>
      <c r="KLJ668" s="91"/>
      <c r="KLK668" s="91"/>
      <c r="KLL668" s="91"/>
      <c r="KLM668" s="91"/>
      <c r="KLN668" s="91"/>
      <c r="KLO668" s="91"/>
      <c r="KLP668" s="91"/>
      <c r="KLQ668" s="91"/>
      <c r="KLR668" s="91"/>
      <c r="KLS668" s="91"/>
      <c r="KLT668" s="91"/>
      <c r="KLU668" s="91"/>
      <c r="KLV668" s="91"/>
      <c r="KLW668" s="91"/>
      <c r="KLX668" s="91"/>
      <c r="KLY668" s="91"/>
      <c r="KLZ668" s="91"/>
      <c r="KMA668" s="91"/>
      <c r="KMB668" s="91"/>
      <c r="KMC668" s="91"/>
      <c r="KMD668" s="91"/>
      <c r="KME668" s="91"/>
      <c r="KMF668" s="91"/>
      <c r="KMG668" s="91"/>
      <c r="KMH668" s="91"/>
      <c r="KMI668" s="91"/>
      <c r="KMJ668" s="91"/>
      <c r="KMK668" s="91"/>
      <c r="KML668" s="91"/>
      <c r="KMM668" s="91"/>
      <c r="KMN668" s="91"/>
      <c r="KMO668" s="91"/>
      <c r="KMP668" s="91"/>
      <c r="KMQ668" s="91"/>
      <c r="KMR668" s="91"/>
      <c r="KMS668" s="91"/>
      <c r="KMT668" s="91"/>
      <c r="KMU668" s="91"/>
      <c r="KMV668" s="91"/>
      <c r="KMW668" s="91"/>
      <c r="KMX668" s="91"/>
      <c r="KMY668" s="91"/>
      <c r="KMZ668" s="91"/>
      <c r="KNA668" s="91"/>
      <c r="KNB668" s="91"/>
      <c r="KNC668" s="91"/>
      <c r="KND668" s="91"/>
      <c r="KNE668" s="91"/>
      <c r="KNF668" s="91"/>
      <c r="KNG668" s="91"/>
      <c r="KNH668" s="91"/>
      <c r="KNI668" s="91"/>
      <c r="KNJ668" s="91"/>
      <c r="KNK668" s="91"/>
      <c r="KNL668" s="91"/>
      <c r="KNM668" s="91"/>
      <c r="KNN668" s="91"/>
      <c r="KNO668" s="91"/>
      <c r="KNP668" s="91"/>
      <c r="KNQ668" s="91"/>
      <c r="KNR668" s="91"/>
      <c r="KNS668" s="91"/>
      <c r="KNT668" s="91"/>
      <c r="KNU668" s="91"/>
      <c r="KNV668" s="91"/>
      <c r="KNW668" s="91"/>
      <c r="KNX668" s="91"/>
      <c r="KNY668" s="91"/>
      <c r="KNZ668" s="91"/>
      <c r="KOA668" s="91"/>
      <c r="KOB668" s="91"/>
      <c r="KOC668" s="91"/>
      <c r="KOD668" s="91"/>
      <c r="KOE668" s="91"/>
      <c r="KOF668" s="91"/>
      <c r="KOG668" s="91"/>
      <c r="KOH668" s="91"/>
      <c r="KOI668" s="91"/>
      <c r="KOJ668" s="91"/>
      <c r="KOK668" s="91"/>
      <c r="KOL668" s="91"/>
      <c r="KOM668" s="91"/>
      <c r="KON668" s="91"/>
      <c r="KOO668" s="91"/>
      <c r="KOP668" s="91"/>
      <c r="KOQ668" s="91"/>
      <c r="KOR668" s="91"/>
      <c r="KOS668" s="91"/>
      <c r="KOT668" s="91"/>
      <c r="KOU668" s="91"/>
      <c r="KOV668" s="91"/>
      <c r="KOW668" s="91"/>
      <c r="KOX668" s="91"/>
      <c r="KOY668" s="91"/>
      <c r="KOZ668" s="91"/>
      <c r="KPA668" s="91"/>
      <c r="KPB668" s="91"/>
      <c r="KPC668" s="91"/>
      <c r="KPD668" s="91"/>
      <c r="KPE668" s="91"/>
      <c r="KPF668" s="91"/>
      <c r="KPG668" s="91"/>
      <c r="KPH668" s="91"/>
      <c r="KPI668" s="91"/>
      <c r="KPJ668" s="91"/>
      <c r="KPK668" s="91"/>
      <c r="KPL668" s="91"/>
      <c r="KPM668" s="91"/>
      <c r="KPN668" s="91"/>
      <c r="KPO668" s="91"/>
      <c r="KPP668" s="91"/>
      <c r="KPQ668" s="91"/>
      <c r="KPR668" s="91"/>
      <c r="KPS668" s="91"/>
      <c r="KPT668" s="91"/>
      <c r="KPU668" s="91"/>
      <c r="KPV668" s="91"/>
      <c r="KPW668" s="91"/>
      <c r="KPX668" s="91"/>
      <c r="KPY668" s="91"/>
      <c r="KPZ668" s="91"/>
      <c r="KQA668" s="91"/>
      <c r="KQB668" s="91"/>
      <c r="KQC668" s="91"/>
      <c r="KQD668" s="91"/>
      <c r="KQE668" s="91"/>
      <c r="KQF668" s="91"/>
      <c r="KQG668" s="91"/>
      <c r="KQH668" s="91"/>
      <c r="KQI668" s="91"/>
      <c r="KQJ668" s="91"/>
      <c r="KQK668" s="91"/>
      <c r="KQL668" s="91"/>
      <c r="KQM668" s="91"/>
      <c r="KQN668" s="91"/>
      <c r="KQO668" s="91"/>
      <c r="KQP668" s="91"/>
      <c r="KQQ668" s="91"/>
      <c r="KQR668" s="91"/>
      <c r="KQS668" s="91"/>
      <c r="KQT668" s="91"/>
      <c r="KQU668" s="91"/>
      <c r="KQV668" s="91"/>
      <c r="KQW668" s="91"/>
      <c r="KQX668" s="91"/>
      <c r="KQY668" s="91"/>
      <c r="KQZ668" s="91"/>
      <c r="KRA668" s="91"/>
      <c r="KRB668" s="91"/>
      <c r="KRC668" s="91"/>
      <c r="KRD668" s="91"/>
      <c r="KRE668" s="91"/>
      <c r="KRF668" s="91"/>
      <c r="KRG668" s="91"/>
      <c r="KRH668" s="91"/>
      <c r="KRI668" s="91"/>
      <c r="KRJ668" s="91"/>
      <c r="KRK668" s="91"/>
      <c r="KRL668" s="91"/>
      <c r="KRM668" s="91"/>
      <c r="KRN668" s="91"/>
      <c r="KRO668" s="91"/>
      <c r="KRP668" s="91"/>
      <c r="KRQ668" s="91"/>
      <c r="KRR668" s="91"/>
      <c r="KRS668" s="91"/>
      <c r="KRT668" s="91"/>
      <c r="KRU668" s="91"/>
      <c r="KRV668" s="91"/>
      <c r="KRW668" s="91"/>
      <c r="KRX668" s="91"/>
      <c r="KRY668" s="91"/>
      <c r="KRZ668" s="91"/>
      <c r="KSA668" s="91"/>
      <c r="KSB668" s="91"/>
      <c r="KSC668" s="91"/>
      <c r="KSD668" s="91"/>
      <c r="KSE668" s="91"/>
      <c r="KSF668" s="91"/>
      <c r="KSG668" s="91"/>
      <c r="KSH668" s="91"/>
      <c r="KSI668" s="91"/>
      <c r="KSJ668" s="91"/>
      <c r="KSK668" s="91"/>
      <c r="KSL668" s="91"/>
      <c r="KSM668" s="91"/>
      <c r="KSN668" s="91"/>
      <c r="KSO668" s="91"/>
      <c r="KSP668" s="91"/>
      <c r="KSQ668" s="91"/>
      <c r="KSR668" s="91"/>
      <c r="KSS668" s="91"/>
      <c r="KST668" s="91"/>
      <c r="KSU668" s="91"/>
      <c r="KSV668" s="91"/>
      <c r="KSW668" s="91"/>
      <c r="KSX668" s="91"/>
      <c r="KSY668" s="91"/>
      <c r="KSZ668" s="91"/>
      <c r="KTA668" s="91"/>
      <c r="KTB668" s="91"/>
      <c r="KTC668" s="91"/>
      <c r="KTD668" s="91"/>
      <c r="KTE668" s="91"/>
      <c r="KTF668" s="91"/>
      <c r="KTG668" s="91"/>
      <c r="KTH668" s="91"/>
      <c r="KTI668" s="91"/>
      <c r="KTJ668" s="91"/>
      <c r="KTK668" s="91"/>
      <c r="KTL668" s="91"/>
      <c r="KTM668" s="91"/>
      <c r="KTN668" s="91"/>
      <c r="KTO668" s="91"/>
      <c r="KTP668" s="91"/>
      <c r="KTQ668" s="91"/>
      <c r="KTR668" s="91"/>
      <c r="KTS668" s="91"/>
      <c r="KTT668" s="91"/>
      <c r="KTU668" s="91"/>
      <c r="KTV668" s="91"/>
      <c r="KTW668" s="91"/>
      <c r="KTX668" s="91"/>
      <c r="KTY668" s="91"/>
      <c r="KTZ668" s="91"/>
      <c r="KUA668" s="91"/>
      <c r="KUB668" s="91"/>
      <c r="KUC668" s="91"/>
      <c r="KUD668" s="91"/>
      <c r="KUE668" s="91"/>
      <c r="KUF668" s="91"/>
      <c r="KUG668" s="91"/>
      <c r="KUH668" s="91"/>
      <c r="KUI668" s="91"/>
      <c r="KUJ668" s="91"/>
      <c r="KUK668" s="91"/>
      <c r="KUL668" s="91"/>
      <c r="KUM668" s="91"/>
      <c r="KUN668" s="91"/>
      <c r="KUO668" s="91"/>
      <c r="KUP668" s="91"/>
      <c r="KUQ668" s="91"/>
      <c r="KUR668" s="91"/>
      <c r="KUS668" s="91"/>
      <c r="KUT668" s="91"/>
      <c r="KUU668" s="91"/>
      <c r="KUV668" s="91"/>
      <c r="KUW668" s="91"/>
      <c r="KUX668" s="91"/>
      <c r="KUY668" s="91"/>
      <c r="KUZ668" s="91"/>
      <c r="KVA668" s="91"/>
      <c r="KVB668" s="91"/>
      <c r="KVC668" s="91"/>
      <c r="KVD668" s="91"/>
      <c r="KVE668" s="91"/>
      <c r="KVF668" s="91"/>
      <c r="KVG668" s="91"/>
      <c r="KVH668" s="91"/>
      <c r="KVI668" s="91"/>
      <c r="KVJ668" s="91"/>
      <c r="KVK668" s="91"/>
      <c r="KVL668" s="91"/>
      <c r="KVM668" s="91"/>
      <c r="KVN668" s="91"/>
      <c r="KVO668" s="91"/>
      <c r="KVP668" s="91"/>
      <c r="KVQ668" s="91"/>
      <c r="KVR668" s="91"/>
      <c r="KVS668" s="91"/>
      <c r="KVT668" s="91"/>
      <c r="KVU668" s="91"/>
      <c r="KVV668" s="91"/>
      <c r="KVW668" s="91"/>
      <c r="KVX668" s="91"/>
      <c r="KVY668" s="91"/>
      <c r="KVZ668" s="91"/>
      <c r="KWA668" s="91"/>
      <c r="KWB668" s="91"/>
      <c r="KWC668" s="91"/>
      <c r="KWD668" s="91"/>
      <c r="KWE668" s="91"/>
      <c r="KWF668" s="91"/>
      <c r="KWG668" s="91"/>
      <c r="KWH668" s="91"/>
      <c r="KWI668" s="91"/>
      <c r="KWJ668" s="91"/>
      <c r="KWK668" s="91"/>
      <c r="KWL668" s="91"/>
      <c r="KWM668" s="91"/>
      <c r="KWN668" s="91"/>
      <c r="KWO668" s="91"/>
      <c r="KWP668" s="91"/>
      <c r="KWQ668" s="91"/>
      <c r="KWR668" s="91"/>
      <c r="KWS668" s="91"/>
      <c r="KWT668" s="91"/>
      <c r="KWU668" s="91"/>
      <c r="KWV668" s="91"/>
      <c r="KWW668" s="91"/>
      <c r="KWX668" s="91"/>
      <c r="KWY668" s="91"/>
      <c r="KWZ668" s="91"/>
      <c r="KXA668" s="91"/>
      <c r="KXB668" s="91"/>
      <c r="KXC668" s="91"/>
      <c r="KXD668" s="91"/>
      <c r="KXE668" s="91"/>
      <c r="KXF668" s="91"/>
      <c r="KXG668" s="91"/>
      <c r="KXH668" s="91"/>
      <c r="KXI668" s="91"/>
      <c r="KXJ668" s="91"/>
      <c r="KXK668" s="91"/>
      <c r="KXL668" s="91"/>
      <c r="KXM668" s="91"/>
      <c r="KXN668" s="91"/>
      <c r="KXO668" s="91"/>
      <c r="KXP668" s="91"/>
      <c r="KXQ668" s="91"/>
      <c r="KXR668" s="91"/>
      <c r="KXS668" s="91"/>
      <c r="KXT668" s="91"/>
      <c r="KXU668" s="91"/>
      <c r="KXV668" s="91"/>
      <c r="KXW668" s="91"/>
      <c r="KXX668" s="91"/>
      <c r="KXY668" s="91"/>
      <c r="KXZ668" s="91"/>
      <c r="KYA668" s="91"/>
      <c r="KYB668" s="91"/>
      <c r="KYC668" s="91"/>
      <c r="KYD668" s="91"/>
      <c r="KYE668" s="91"/>
      <c r="KYF668" s="91"/>
      <c r="KYG668" s="91"/>
      <c r="KYH668" s="91"/>
      <c r="KYI668" s="91"/>
      <c r="KYJ668" s="91"/>
      <c r="KYK668" s="91"/>
      <c r="KYL668" s="91"/>
      <c r="KYM668" s="91"/>
      <c r="KYN668" s="91"/>
      <c r="KYO668" s="91"/>
      <c r="KYP668" s="91"/>
      <c r="KYQ668" s="91"/>
      <c r="KYR668" s="91"/>
      <c r="KYS668" s="91"/>
      <c r="KYT668" s="91"/>
      <c r="KYU668" s="91"/>
      <c r="KYV668" s="91"/>
      <c r="KYW668" s="91"/>
      <c r="KYX668" s="91"/>
      <c r="KYY668" s="91"/>
      <c r="KYZ668" s="91"/>
      <c r="KZA668" s="91"/>
      <c r="KZB668" s="91"/>
      <c r="KZC668" s="91"/>
      <c r="KZD668" s="91"/>
      <c r="KZE668" s="91"/>
      <c r="KZF668" s="91"/>
      <c r="KZG668" s="91"/>
      <c r="KZH668" s="91"/>
      <c r="KZI668" s="91"/>
      <c r="KZJ668" s="91"/>
      <c r="KZK668" s="91"/>
      <c r="KZL668" s="91"/>
      <c r="KZM668" s="91"/>
      <c r="KZN668" s="91"/>
      <c r="KZO668" s="91"/>
      <c r="KZP668" s="91"/>
      <c r="KZQ668" s="91"/>
      <c r="KZR668" s="91"/>
      <c r="KZS668" s="91"/>
      <c r="KZT668" s="91"/>
      <c r="KZU668" s="91"/>
      <c r="KZV668" s="91"/>
      <c r="KZW668" s="91"/>
      <c r="KZX668" s="91"/>
      <c r="KZY668" s="91"/>
      <c r="KZZ668" s="91"/>
      <c r="LAA668" s="91"/>
      <c r="LAB668" s="91"/>
      <c r="LAC668" s="91"/>
      <c r="LAD668" s="91"/>
      <c r="LAE668" s="91"/>
      <c r="LAF668" s="91"/>
      <c r="LAG668" s="91"/>
      <c r="LAH668" s="91"/>
      <c r="LAI668" s="91"/>
      <c r="LAJ668" s="91"/>
      <c r="LAK668" s="91"/>
      <c r="LAL668" s="91"/>
      <c r="LAM668" s="91"/>
      <c r="LAN668" s="91"/>
      <c r="LAO668" s="91"/>
      <c r="LAP668" s="91"/>
      <c r="LAQ668" s="91"/>
      <c r="LAR668" s="91"/>
      <c r="LAS668" s="91"/>
      <c r="LAT668" s="91"/>
      <c r="LAU668" s="91"/>
      <c r="LAV668" s="91"/>
      <c r="LAW668" s="91"/>
      <c r="LAX668" s="91"/>
      <c r="LAY668" s="91"/>
      <c r="LAZ668" s="91"/>
      <c r="LBA668" s="91"/>
      <c r="LBB668" s="91"/>
      <c r="LBC668" s="91"/>
      <c r="LBD668" s="91"/>
      <c r="LBE668" s="91"/>
      <c r="LBF668" s="91"/>
      <c r="LBG668" s="91"/>
      <c r="LBH668" s="91"/>
      <c r="LBI668" s="91"/>
      <c r="LBJ668" s="91"/>
      <c r="LBK668" s="91"/>
      <c r="LBL668" s="91"/>
      <c r="LBM668" s="91"/>
      <c r="LBN668" s="91"/>
      <c r="LBO668" s="91"/>
      <c r="LBP668" s="91"/>
      <c r="LBQ668" s="91"/>
      <c r="LBR668" s="91"/>
      <c r="LBS668" s="91"/>
      <c r="LBT668" s="91"/>
      <c r="LBU668" s="91"/>
      <c r="LBV668" s="91"/>
      <c r="LBW668" s="91"/>
      <c r="LBX668" s="91"/>
      <c r="LBY668" s="91"/>
      <c r="LBZ668" s="91"/>
      <c r="LCA668" s="91"/>
      <c r="LCB668" s="91"/>
      <c r="LCC668" s="91"/>
      <c r="LCD668" s="91"/>
      <c r="LCE668" s="91"/>
      <c r="LCF668" s="91"/>
      <c r="LCG668" s="91"/>
      <c r="LCH668" s="91"/>
      <c r="LCI668" s="91"/>
      <c r="LCJ668" s="91"/>
      <c r="LCK668" s="91"/>
      <c r="LCL668" s="91"/>
      <c r="LCM668" s="91"/>
      <c r="LCN668" s="91"/>
      <c r="LCO668" s="91"/>
      <c r="LCP668" s="91"/>
      <c r="LCQ668" s="91"/>
      <c r="LCR668" s="91"/>
      <c r="LCS668" s="91"/>
      <c r="LCT668" s="91"/>
      <c r="LCU668" s="91"/>
      <c r="LCV668" s="91"/>
      <c r="LCW668" s="91"/>
      <c r="LCX668" s="91"/>
      <c r="LCY668" s="91"/>
      <c r="LCZ668" s="91"/>
      <c r="LDA668" s="91"/>
      <c r="LDB668" s="91"/>
      <c r="LDC668" s="91"/>
      <c r="LDD668" s="91"/>
      <c r="LDE668" s="91"/>
      <c r="LDF668" s="91"/>
      <c r="LDG668" s="91"/>
      <c r="LDH668" s="91"/>
      <c r="LDI668" s="91"/>
      <c r="LDJ668" s="91"/>
      <c r="LDK668" s="91"/>
      <c r="LDL668" s="91"/>
      <c r="LDM668" s="91"/>
      <c r="LDN668" s="91"/>
      <c r="LDO668" s="91"/>
      <c r="LDP668" s="91"/>
      <c r="LDQ668" s="91"/>
      <c r="LDR668" s="91"/>
      <c r="LDS668" s="91"/>
      <c r="LDT668" s="91"/>
      <c r="LDU668" s="91"/>
      <c r="LDV668" s="91"/>
      <c r="LDW668" s="91"/>
      <c r="LDX668" s="91"/>
      <c r="LDY668" s="91"/>
      <c r="LDZ668" s="91"/>
      <c r="LEA668" s="91"/>
      <c r="LEB668" s="91"/>
      <c r="LEC668" s="91"/>
      <c r="LED668" s="91"/>
      <c r="LEE668" s="91"/>
      <c r="LEF668" s="91"/>
      <c r="LEG668" s="91"/>
      <c r="LEH668" s="91"/>
      <c r="LEI668" s="91"/>
      <c r="LEJ668" s="91"/>
      <c r="LEK668" s="91"/>
      <c r="LEL668" s="91"/>
      <c r="LEM668" s="91"/>
      <c r="LEN668" s="91"/>
      <c r="LEO668" s="91"/>
      <c r="LEP668" s="91"/>
      <c r="LEQ668" s="91"/>
      <c r="LER668" s="91"/>
      <c r="LES668" s="91"/>
      <c r="LET668" s="91"/>
      <c r="LEU668" s="91"/>
      <c r="LEV668" s="91"/>
      <c r="LEW668" s="91"/>
      <c r="LEX668" s="91"/>
      <c r="LEY668" s="91"/>
      <c r="LEZ668" s="91"/>
      <c r="LFA668" s="91"/>
      <c r="LFB668" s="91"/>
      <c r="LFC668" s="91"/>
      <c r="LFD668" s="91"/>
      <c r="LFE668" s="91"/>
      <c r="LFF668" s="91"/>
      <c r="LFG668" s="91"/>
      <c r="LFH668" s="91"/>
      <c r="LFI668" s="91"/>
      <c r="LFJ668" s="91"/>
      <c r="LFK668" s="91"/>
      <c r="LFL668" s="91"/>
      <c r="LFM668" s="91"/>
      <c r="LFN668" s="91"/>
      <c r="LFO668" s="91"/>
      <c r="LFP668" s="91"/>
      <c r="LFQ668" s="91"/>
      <c r="LFR668" s="91"/>
      <c r="LFS668" s="91"/>
      <c r="LFT668" s="91"/>
      <c r="LFU668" s="91"/>
      <c r="LFV668" s="91"/>
      <c r="LFW668" s="91"/>
      <c r="LFX668" s="91"/>
      <c r="LFY668" s="91"/>
      <c r="LFZ668" s="91"/>
      <c r="LGA668" s="91"/>
      <c r="LGB668" s="91"/>
      <c r="LGC668" s="91"/>
      <c r="LGD668" s="91"/>
      <c r="LGE668" s="91"/>
      <c r="LGF668" s="91"/>
      <c r="LGG668" s="91"/>
      <c r="LGH668" s="91"/>
      <c r="LGI668" s="91"/>
      <c r="LGJ668" s="91"/>
      <c r="LGK668" s="91"/>
      <c r="LGL668" s="91"/>
      <c r="LGM668" s="91"/>
      <c r="LGN668" s="91"/>
      <c r="LGO668" s="91"/>
      <c r="LGP668" s="91"/>
      <c r="LGQ668" s="91"/>
      <c r="LGR668" s="91"/>
      <c r="LGS668" s="91"/>
      <c r="LGT668" s="91"/>
      <c r="LGU668" s="91"/>
      <c r="LGV668" s="91"/>
      <c r="LGW668" s="91"/>
      <c r="LGX668" s="91"/>
      <c r="LGY668" s="91"/>
      <c r="LGZ668" s="91"/>
      <c r="LHA668" s="91"/>
      <c r="LHB668" s="91"/>
      <c r="LHC668" s="91"/>
      <c r="LHD668" s="91"/>
      <c r="LHE668" s="91"/>
      <c r="LHF668" s="91"/>
      <c r="LHG668" s="91"/>
      <c r="LHH668" s="91"/>
      <c r="LHI668" s="91"/>
      <c r="LHJ668" s="91"/>
      <c r="LHK668" s="91"/>
      <c r="LHL668" s="91"/>
      <c r="LHM668" s="91"/>
      <c r="LHN668" s="91"/>
      <c r="LHO668" s="91"/>
      <c r="LHP668" s="91"/>
      <c r="LHQ668" s="91"/>
      <c r="LHR668" s="91"/>
      <c r="LHS668" s="91"/>
      <c r="LHT668" s="91"/>
      <c r="LHU668" s="91"/>
      <c r="LHV668" s="91"/>
      <c r="LHW668" s="91"/>
      <c r="LHX668" s="91"/>
      <c r="LHY668" s="91"/>
      <c r="LHZ668" s="91"/>
      <c r="LIA668" s="91"/>
      <c r="LIB668" s="91"/>
      <c r="LIC668" s="91"/>
      <c r="LID668" s="91"/>
      <c r="LIE668" s="91"/>
      <c r="LIF668" s="91"/>
      <c r="LIG668" s="91"/>
      <c r="LIH668" s="91"/>
      <c r="LII668" s="91"/>
      <c r="LIJ668" s="91"/>
      <c r="LIK668" s="91"/>
      <c r="LIL668" s="91"/>
      <c r="LIM668" s="91"/>
      <c r="LIN668" s="91"/>
      <c r="LIO668" s="91"/>
      <c r="LIP668" s="91"/>
      <c r="LIQ668" s="91"/>
      <c r="LIR668" s="91"/>
      <c r="LIS668" s="91"/>
      <c r="LIT668" s="91"/>
      <c r="LIU668" s="91"/>
      <c r="LIV668" s="91"/>
      <c r="LIW668" s="91"/>
      <c r="LIX668" s="91"/>
      <c r="LIY668" s="91"/>
      <c r="LIZ668" s="91"/>
      <c r="LJA668" s="91"/>
      <c r="LJB668" s="91"/>
      <c r="LJC668" s="91"/>
      <c r="LJD668" s="91"/>
      <c r="LJE668" s="91"/>
      <c r="LJF668" s="91"/>
      <c r="LJG668" s="91"/>
      <c r="LJH668" s="91"/>
      <c r="LJI668" s="91"/>
      <c r="LJJ668" s="91"/>
      <c r="LJK668" s="91"/>
      <c r="LJL668" s="91"/>
      <c r="LJM668" s="91"/>
      <c r="LJN668" s="91"/>
      <c r="LJO668" s="91"/>
      <c r="LJP668" s="91"/>
      <c r="LJQ668" s="91"/>
      <c r="LJR668" s="91"/>
      <c r="LJS668" s="91"/>
      <c r="LJT668" s="91"/>
      <c r="LJU668" s="91"/>
      <c r="LJV668" s="91"/>
      <c r="LJW668" s="91"/>
      <c r="LJX668" s="91"/>
      <c r="LJY668" s="91"/>
      <c r="LJZ668" s="91"/>
      <c r="LKA668" s="91"/>
      <c r="LKB668" s="91"/>
      <c r="LKC668" s="91"/>
      <c r="LKD668" s="91"/>
      <c r="LKE668" s="91"/>
      <c r="LKF668" s="91"/>
      <c r="LKG668" s="91"/>
      <c r="LKH668" s="91"/>
      <c r="LKI668" s="91"/>
      <c r="LKJ668" s="91"/>
      <c r="LKK668" s="91"/>
      <c r="LKL668" s="91"/>
      <c r="LKM668" s="91"/>
      <c r="LKN668" s="91"/>
      <c r="LKO668" s="91"/>
      <c r="LKP668" s="91"/>
      <c r="LKQ668" s="91"/>
      <c r="LKR668" s="91"/>
      <c r="LKS668" s="91"/>
      <c r="LKT668" s="91"/>
      <c r="LKU668" s="91"/>
      <c r="LKV668" s="91"/>
      <c r="LKW668" s="91"/>
      <c r="LKX668" s="91"/>
      <c r="LKY668" s="91"/>
      <c r="LKZ668" s="91"/>
      <c r="LLA668" s="91"/>
      <c r="LLB668" s="91"/>
      <c r="LLC668" s="91"/>
      <c r="LLD668" s="91"/>
      <c r="LLE668" s="91"/>
      <c r="LLF668" s="91"/>
      <c r="LLG668" s="91"/>
      <c r="LLH668" s="91"/>
      <c r="LLI668" s="91"/>
      <c r="LLJ668" s="91"/>
      <c r="LLK668" s="91"/>
      <c r="LLL668" s="91"/>
      <c r="LLM668" s="91"/>
      <c r="LLN668" s="91"/>
      <c r="LLO668" s="91"/>
      <c r="LLP668" s="91"/>
      <c r="LLQ668" s="91"/>
      <c r="LLR668" s="91"/>
      <c r="LLS668" s="91"/>
      <c r="LLT668" s="91"/>
      <c r="LLU668" s="91"/>
      <c r="LLV668" s="91"/>
      <c r="LLW668" s="91"/>
      <c r="LLX668" s="91"/>
      <c r="LLY668" s="91"/>
      <c r="LLZ668" s="91"/>
      <c r="LMA668" s="91"/>
      <c r="LMB668" s="91"/>
      <c r="LMC668" s="91"/>
      <c r="LMD668" s="91"/>
      <c r="LME668" s="91"/>
      <c r="LMF668" s="91"/>
      <c r="LMG668" s="91"/>
      <c r="LMH668" s="91"/>
      <c r="LMI668" s="91"/>
      <c r="LMJ668" s="91"/>
      <c r="LMK668" s="91"/>
      <c r="LML668" s="91"/>
      <c r="LMM668" s="91"/>
      <c r="LMN668" s="91"/>
      <c r="LMO668" s="91"/>
      <c r="LMP668" s="91"/>
      <c r="LMQ668" s="91"/>
      <c r="LMR668" s="91"/>
      <c r="LMS668" s="91"/>
      <c r="LMT668" s="91"/>
      <c r="LMU668" s="91"/>
      <c r="LMV668" s="91"/>
      <c r="LMW668" s="91"/>
      <c r="LMX668" s="91"/>
      <c r="LMY668" s="91"/>
      <c r="LMZ668" s="91"/>
      <c r="LNA668" s="91"/>
      <c r="LNB668" s="91"/>
      <c r="LNC668" s="91"/>
      <c r="LND668" s="91"/>
      <c r="LNE668" s="91"/>
      <c r="LNF668" s="91"/>
      <c r="LNG668" s="91"/>
      <c r="LNH668" s="91"/>
      <c r="LNI668" s="91"/>
      <c r="LNJ668" s="91"/>
      <c r="LNK668" s="91"/>
      <c r="LNL668" s="91"/>
      <c r="LNM668" s="91"/>
      <c r="LNN668" s="91"/>
      <c r="LNO668" s="91"/>
      <c r="LNP668" s="91"/>
      <c r="LNQ668" s="91"/>
      <c r="LNR668" s="91"/>
      <c r="LNS668" s="91"/>
      <c r="LNT668" s="91"/>
      <c r="LNU668" s="91"/>
      <c r="LNV668" s="91"/>
      <c r="LNW668" s="91"/>
      <c r="LNX668" s="91"/>
      <c r="LNY668" s="91"/>
      <c r="LNZ668" s="91"/>
      <c r="LOA668" s="91"/>
      <c r="LOB668" s="91"/>
      <c r="LOC668" s="91"/>
      <c r="LOD668" s="91"/>
      <c r="LOE668" s="91"/>
      <c r="LOF668" s="91"/>
      <c r="LOG668" s="91"/>
      <c r="LOH668" s="91"/>
      <c r="LOI668" s="91"/>
      <c r="LOJ668" s="91"/>
      <c r="LOK668" s="91"/>
      <c r="LOL668" s="91"/>
      <c r="LOM668" s="91"/>
      <c r="LON668" s="91"/>
      <c r="LOO668" s="91"/>
      <c r="LOP668" s="91"/>
      <c r="LOQ668" s="91"/>
      <c r="LOR668" s="91"/>
      <c r="LOS668" s="91"/>
      <c r="LOT668" s="91"/>
      <c r="LOU668" s="91"/>
      <c r="LOV668" s="91"/>
      <c r="LOW668" s="91"/>
      <c r="LOX668" s="91"/>
      <c r="LOY668" s="91"/>
      <c r="LOZ668" s="91"/>
      <c r="LPA668" s="91"/>
      <c r="LPB668" s="91"/>
      <c r="LPC668" s="91"/>
      <c r="LPD668" s="91"/>
      <c r="LPE668" s="91"/>
      <c r="LPF668" s="91"/>
      <c r="LPG668" s="91"/>
      <c r="LPH668" s="91"/>
      <c r="LPI668" s="91"/>
      <c r="LPJ668" s="91"/>
      <c r="LPK668" s="91"/>
      <c r="LPL668" s="91"/>
      <c r="LPM668" s="91"/>
      <c r="LPN668" s="91"/>
      <c r="LPO668" s="91"/>
      <c r="LPP668" s="91"/>
      <c r="LPQ668" s="91"/>
      <c r="LPR668" s="91"/>
      <c r="LPS668" s="91"/>
      <c r="LPT668" s="91"/>
      <c r="LPU668" s="91"/>
      <c r="LPV668" s="91"/>
      <c r="LPW668" s="91"/>
      <c r="LPX668" s="91"/>
      <c r="LPY668" s="91"/>
      <c r="LPZ668" s="91"/>
      <c r="LQA668" s="91"/>
      <c r="LQB668" s="91"/>
      <c r="LQC668" s="91"/>
      <c r="LQD668" s="91"/>
      <c r="LQE668" s="91"/>
      <c r="LQF668" s="91"/>
      <c r="LQG668" s="91"/>
      <c r="LQH668" s="91"/>
      <c r="LQI668" s="91"/>
      <c r="LQJ668" s="91"/>
      <c r="LQK668" s="91"/>
      <c r="LQL668" s="91"/>
      <c r="LQM668" s="91"/>
      <c r="LQN668" s="91"/>
      <c r="LQO668" s="91"/>
      <c r="LQP668" s="91"/>
      <c r="LQQ668" s="91"/>
      <c r="LQR668" s="91"/>
      <c r="LQS668" s="91"/>
      <c r="LQT668" s="91"/>
      <c r="LQU668" s="91"/>
      <c r="LQV668" s="91"/>
      <c r="LQW668" s="91"/>
      <c r="LQX668" s="91"/>
      <c r="LQY668" s="91"/>
      <c r="LQZ668" s="91"/>
      <c r="LRA668" s="91"/>
      <c r="LRB668" s="91"/>
      <c r="LRC668" s="91"/>
      <c r="LRD668" s="91"/>
      <c r="LRE668" s="91"/>
      <c r="LRF668" s="91"/>
      <c r="LRG668" s="91"/>
      <c r="LRH668" s="91"/>
      <c r="LRI668" s="91"/>
      <c r="LRJ668" s="91"/>
      <c r="LRK668" s="91"/>
      <c r="LRL668" s="91"/>
      <c r="LRM668" s="91"/>
      <c r="LRN668" s="91"/>
      <c r="LRO668" s="91"/>
      <c r="LRP668" s="91"/>
      <c r="LRQ668" s="91"/>
      <c r="LRR668" s="91"/>
      <c r="LRS668" s="91"/>
      <c r="LRT668" s="91"/>
      <c r="LRU668" s="91"/>
      <c r="LRV668" s="91"/>
      <c r="LRW668" s="91"/>
      <c r="LRX668" s="91"/>
      <c r="LRY668" s="91"/>
      <c r="LRZ668" s="91"/>
      <c r="LSA668" s="91"/>
      <c r="LSB668" s="91"/>
      <c r="LSC668" s="91"/>
      <c r="LSD668" s="91"/>
      <c r="LSE668" s="91"/>
      <c r="LSF668" s="91"/>
      <c r="LSG668" s="91"/>
      <c r="LSH668" s="91"/>
      <c r="LSI668" s="91"/>
      <c r="LSJ668" s="91"/>
      <c r="LSK668" s="91"/>
      <c r="LSL668" s="91"/>
      <c r="LSM668" s="91"/>
      <c r="LSN668" s="91"/>
      <c r="LSO668" s="91"/>
      <c r="LSP668" s="91"/>
      <c r="LSQ668" s="91"/>
      <c r="LSR668" s="91"/>
      <c r="LSS668" s="91"/>
      <c r="LST668" s="91"/>
      <c r="LSU668" s="91"/>
      <c r="LSV668" s="91"/>
      <c r="LSW668" s="91"/>
      <c r="LSX668" s="91"/>
      <c r="LSY668" s="91"/>
      <c r="LSZ668" s="91"/>
      <c r="LTA668" s="91"/>
      <c r="LTB668" s="91"/>
      <c r="LTC668" s="91"/>
      <c r="LTD668" s="91"/>
      <c r="LTE668" s="91"/>
      <c r="LTF668" s="91"/>
      <c r="LTG668" s="91"/>
      <c r="LTH668" s="91"/>
      <c r="LTI668" s="91"/>
      <c r="LTJ668" s="91"/>
      <c r="LTK668" s="91"/>
      <c r="LTL668" s="91"/>
      <c r="LTM668" s="91"/>
      <c r="LTN668" s="91"/>
      <c r="LTO668" s="91"/>
      <c r="LTP668" s="91"/>
      <c r="LTQ668" s="91"/>
      <c r="LTR668" s="91"/>
      <c r="LTS668" s="91"/>
      <c r="LTT668" s="91"/>
      <c r="LTU668" s="91"/>
      <c r="LTV668" s="91"/>
      <c r="LTW668" s="91"/>
      <c r="LTX668" s="91"/>
      <c r="LTY668" s="91"/>
      <c r="LTZ668" s="91"/>
      <c r="LUA668" s="91"/>
      <c r="LUB668" s="91"/>
      <c r="LUC668" s="91"/>
      <c r="LUD668" s="91"/>
      <c r="LUE668" s="91"/>
      <c r="LUF668" s="91"/>
      <c r="LUG668" s="91"/>
      <c r="LUH668" s="91"/>
      <c r="LUI668" s="91"/>
      <c r="LUJ668" s="91"/>
      <c r="LUK668" s="91"/>
      <c r="LUL668" s="91"/>
      <c r="LUM668" s="91"/>
      <c r="LUN668" s="91"/>
      <c r="LUO668" s="91"/>
      <c r="LUP668" s="91"/>
      <c r="LUQ668" s="91"/>
      <c r="LUR668" s="91"/>
      <c r="LUS668" s="91"/>
      <c r="LUT668" s="91"/>
      <c r="LUU668" s="91"/>
      <c r="LUV668" s="91"/>
      <c r="LUW668" s="91"/>
      <c r="LUX668" s="91"/>
      <c r="LUY668" s="91"/>
      <c r="LUZ668" s="91"/>
      <c r="LVA668" s="91"/>
      <c r="LVB668" s="91"/>
      <c r="LVC668" s="91"/>
      <c r="LVD668" s="91"/>
      <c r="LVE668" s="91"/>
      <c r="LVF668" s="91"/>
      <c r="LVG668" s="91"/>
      <c r="LVH668" s="91"/>
      <c r="LVI668" s="91"/>
      <c r="LVJ668" s="91"/>
      <c r="LVK668" s="91"/>
      <c r="LVL668" s="91"/>
      <c r="LVM668" s="91"/>
      <c r="LVN668" s="91"/>
      <c r="LVO668" s="91"/>
      <c r="LVP668" s="91"/>
      <c r="LVQ668" s="91"/>
      <c r="LVR668" s="91"/>
      <c r="LVS668" s="91"/>
      <c r="LVT668" s="91"/>
      <c r="LVU668" s="91"/>
      <c r="LVV668" s="91"/>
      <c r="LVW668" s="91"/>
      <c r="LVX668" s="91"/>
      <c r="LVY668" s="91"/>
      <c r="LVZ668" s="91"/>
      <c r="LWA668" s="91"/>
      <c r="LWB668" s="91"/>
      <c r="LWC668" s="91"/>
      <c r="LWD668" s="91"/>
      <c r="LWE668" s="91"/>
      <c r="LWF668" s="91"/>
      <c r="LWG668" s="91"/>
      <c r="LWH668" s="91"/>
      <c r="LWI668" s="91"/>
      <c r="LWJ668" s="91"/>
      <c r="LWK668" s="91"/>
      <c r="LWL668" s="91"/>
      <c r="LWM668" s="91"/>
      <c r="LWN668" s="91"/>
      <c r="LWO668" s="91"/>
      <c r="LWP668" s="91"/>
      <c r="LWQ668" s="91"/>
      <c r="LWR668" s="91"/>
      <c r="LWS668" s="91"/>
      <c r="LWT668" s="91"/>
      <c r="LWU668" s="91"/>
      <c r="LWV668" s="91"/>
      <c r="LWW668" s="91"/>
      <c r="LWX668" s="91"/>
      <c r="LWY668" s="91"/>
      <c r="LWZ668" s="91"/>
      <c r="LXA668" s="91"/>
      <c r="LXB668" s="91"/>
      <c r="LXC668" s="91"/>
      <c r="LXD668" s="91"/>
      <c r="LXE668" s="91"/>
      <c r="LXF668" s="91"/>
      <c r="LXG668" s="91"/>
      <c r="LXH668" s="91"/>
      <c r="LXI668" s="91"/>
      <c r="LXJ668" s="91"/>
      <c r="LXK668" s="91"/>
      <c r="LXL668" s="91"/>
      <c r="LXM668" s="91"/>
      <c r="LXN668" s="91"/>
      <c r="LXO668" s="91"/>
      <c r="LXP668" s="91"/>
      <c r="LXQ668" s="91"/>
      <c r="LXR668" s="91"/>
      <c r="LXS668" s="91"/>
      <c r="LXT668" s="91"/>
      <c r="LXU668" s="91"/>
      <c r="LXV668" s="91"/>
      <c r="LXW668" s="91"/>
      <c r="LXX668" s="91"/>
      <c r="LXY668" s="91"/>
      <c r="LXZ668" s="91"/>
      <c r="LYA668" s="91"/>
      <c r="LYB668" s="91"/>
      <c r="LYC668" s="91"/>
      <c r="LYD668" s="91"/>
      <c r="LYE668" s="91"/>
      <c r="LYF668" s="91"/>
      <c r="LYG668" s="91"/>
      <c r="LYH668" s="91"/>
      <c r="LYI668" s="91"/>
      <c r="LYJ668" s="91"/>
      <c r="LYK668" s="91"/>
      <c r="LYL668" s="91"/>
      <c r="LYM668" s="91"/>
      <c r="LYN668" s="91"/>
      <c r="LYO668" s="91"/>
      <c r="LYP668" s="91"/>
      <c r="LYQ668" s="91"/>
      <c r="LYR668" s="91"/>
      <c r="LYS668" s="91"/>
      <c r="LYT668" s="91"/>
      <c r="LYU668" s="91"/>
      <c r="LYV668" s="91"/>
      <c r="LYW668" s="91"/>
      <c r="LYX668" s="91"/>
      <c r="LYY668" s="91"/>
      <c r="LYZ668" s="91"/>
      <c r="LZA668" s="91"/>
      <c r="LZB668" s="91"/>
      <c r="LZC668" s="91"/>
      <c r="LZD668" s="91"/>
      <c r="LZE668" s="91"/>
      <c r="LZF668" s="91"/>
      <c r="LZG668" s="91"/>
      <c r="LZH668" s="91"/>
      <c r="LZI668" s="91"/>
      <c r="LZJ668" s="91"/>
      <c r="LZK668" s="91"/>
      <c r="LZL668" s="91"/>
      <c r="LZM668" s="91"/>
      <c r="LZN668" s="91"/>
      <c r="LZO668" s="91"/>
      <c r="LZP668" s="91"/>
      <c r="LZQ668" s="91"/>
      <c r="LZR668" s="91"/>
      <c r="LZS668" s="91"/>
      <c r="LZT668" s="91"/>
      <c r="LZU668" s="91"/>
      <c r="LZV668" s="91"/>
      <c r="LZW668" s="91"/>
      <c r="LZX668" s="91"/>
      <c r="LZY668" s="91"/>
      <c r="LZZ668" s="91"/>
      <c r="MAA668" s="91"/>
      <c r="MAB668" s="91"/>
      <c r="MAC668" s="91"/>
      <c r="MAD668" s="91"/>
      <c r="MAE668" s="91"/>
      <c r="MAF668" s="91"/>
      <c r="MAG668" s="91"/>
      <c r="MAH668" s="91"/>
      <c r="MAI668" s="91"/>
      <c r="MAJ668" s="91"/>
      <c r="MAK668" s="91"/>
      <c r="MAL668" s="91"/>
      <c r="MAM668" s="91"/>
      <c r="MAN668" s="91"/>
      <c r="MAO668" s="91"/>
      <c r="MAP668" s="91"/>
      <c r="MAQ668" s="91"/>
      <c r="MAR668" s="91"/>
      <c r="MAS668" s="91"/>
      <c r="MAT668" s="91"/>
      <c r="MAU668" s="91"/>
      <c r="MAV668" s="91"/>
      <c r="MAW668" s="91"/>
      <c r="MAX668" s="91"/>
      <c r="MAY668" s="91"/>
      <c r="MAZ668" s="91"/>
      <c r="MBA668" s="91"/>
      <c r="MBB668" s="91"/>
      <c r="MBC668" s="91"/>
      <c r="MBD668" s="91"/>
      <c r="MBE668" s="91"/>
      <c r="MBF668" s="91"/>
      <c r="MBG668" s="91"/>
      <c r="MBH668" s="91"/>
      <c r="MBI668" s="91"/>
      <c r="MBJ668" s="91"/>
      <c r="MBK668" s="91"/>
      <c r="MBL668" s="91"/>
      <c r="MBM668" s="91"/>
      <c r="MBN668" s="91"/>
      <c r="MBO668" s="91"/>
      <c r="MBP668" s="91"/>
      <c r="MBQ668" s="91"/>
      <c r="MBR668" s="91"/>
      <c r="MBS668" s="91"/>
      <c r="MBT668" s="91"/>
      <c r="MBU668" s="91"/>
      <c r="MBV668" s="91"/>
      <c r="MBW668" s="91"/>
      <c r="MBX668" s="91"/>
      <c r="MBY668" s="91"/>
      <c r="MBZ668" s="91"/>
      <c r="MCA668" s="91"/>
      <c r="MCB668" s="91"/>
      <c r="MCC668" s="91"/>
      <c r="MCD668" s="91"/>
      <c r="MCE668" s="91"/>
      <c r="MCF668" s="91"/>
      <c r="MCG668" s="91"/>
      <c r="MCH668" s="91"/>
      <c r="MCI668" s="91"/>
      <c r="MCJ668" s="91"/>
      <c r="MCK668" s="91"/>
      <c r="MCL668" s="91"/>
      <c r="MCM668" s="91"/>
      <c r="MCN668" s="91"/>
      <c r="MCO668" s="91"/>
      <c r="MCP668" s="91"/>
      <c r="MCQ668" s="91"/>
      <c r="MCR668" s="91"/>
      <c r="MCS668" s="91"/>
      <c r="MCT668" s="91"/>
      <c r="MCU668" s="91"/>
      <c r="MCV668" s="91"/>
      <c r="MCW668" s="91"/>
      <c r="MCX668" s="91"/>
      <c r="MCY668" s="91"/>
      <c r="MCZ668" s="91"/>
      <c r="MDA668" s="91"/>
      <c r="MDB668" s="91"/>
      <c r="MDC668" s="91"/>
      <c r="MDD668" s="91"/>
      <c r="MDE668" s="91"/>
      <c r="MDF668" s="91"/>
      <c r="MDG668" s="91"/>
      <c r="MDH668" s="91"/>
      <c r="MDI668" s="91"/>
      <c r="MDJ668" s="91"/>
      <c r="MDK668" s="91"/>
      <c r="MDL668" s="91"/>
      <c r="MDM668" s="91"/>
      <c r="MDN668" s="91"/>
      <c r="MDO668" s="91"/>
      <c r="MDP668" s="91"/>
      <c r="MDQ668" s="91"/>
      <c r="MDR668" s="91"/>
      <c r="MDS668" s="91"/>
      <c r="MDT668" s="91"/>
      <c r="MDU668" s="91"/>
      <c r="MDV668" s="91"/>
      <c r="MDW668" s="91"/>
      <c r="MDX668" s="91"/>
      <c r="MDY668" s="91"/>
      <c r="MDZ668" s="91"/>
      <c r="MEA668" s="91"/>
      <c r="MEB668" s="91"/>
      <c r="MEC668" s="91"/>
      <c r="MED668" s="91"/>
      <c r="MEE668" s="91"/>
      <c r="MEF668" s="91"/>
      <c r="MEG668" s="91"/>
      <c r="MEH668" s="91"/>
      <c r="MEI668" s="91"/>
      <c r="MEJ668" s="91"/>
      <c r="MEK668" s="91"/>
      <c r="MEL668" s="91"/>
      <c r="MEM668" s="91"/>
      <c r="MEN668" s="91"/>
      <c r="MEO668" s="91"/>
      <c r="MEP668" s="91"/>
      <c r="MEQ668" s="91"/>
      <c r="MER668" s="91"/>
      <c r="MES668" s="91"/>
      <c r="MET668" s="91"/>
      <c r="MEU668" s="91"/>
      <c r="MEV668" s="91"/>
      <c r="MEW668" s="91"/>
      <c r="MEX668" s="91"/>
      <c r="MEY668" s="91"/>
      <c r="MEZ668" s="91"/>
      <c r="MFA668" s="91"/>
      <c r="MFB668" s="91"/>
      <c r="MFC668" s="91"/>
      <c r="MFD668" s="91"/>
      <c r="MFE668" s="91"/>
      <c r="MFF668" s="91"/>
      <c r="MFG668" s="91"/>
      <c r="MFH668" s="91"/>
      <c r="MFI668" s="91"/>
      <c r="MFJ668" s="91"/>
      <c r="MFK668" s="91"/>
      <c r="MFL668" s="91"/>
      <c r="MFM668" s="91"/>
      <c r="MFN668" s="91"/>
      <c r="MFO668" s="91"/>
      <c r="MFP668" s="91"/>
      <c r="MFQ668" s="91"/>
      <c r="MFR668" s="91"/>
      <c r="MFS668" s="91"/>
      <c r="MFT668" s="91"/>
      <c r="MFU668" s="91"/>
      <c r="MFV668" s="91"/>
      <c r="MFW668" s="91"/>
      <c r="MFX668" s="91"/>
      <c r="MFY668" s="91"/>
      <c r="MFZ668" s="91"/>
      <c r="MGA668" s="91"/>
      <c r="MGB668" s="91"/>
      <c r="MGC668" s="91"/>
      <c r="MGD668" s="91"/>
      <c r="MGE668" s="91"/>
      <c r="MGF668" s="91"/>
      <c r="MGG668" s="91"/>
      <c r="MGH668" s="91"/>
      <c r="MGI668" s="91"/>
      <c r="MGJ668" s="91"/>
      <c r="MGK668" s="91"/>
      <c r="MGL668" s="91"/>
      <c r="MGM668" s="91"/>
      <c r="MGN668" s="91"/>
      <c r="MGO668" s="91"/>
      <c r="MGP668" s="91"/>
      <c r="MGQ668" s="91"/>
      <c r="MGR668" s="91"/>
      <c r="MGS668" s="91"/>
      <c r="MGT668" s="91"/>
      <c r="MGU668" s="91"/>
      <c r="MGV668" s="91"/>
      <c r="MGW668" s="91"/>
      <c r="MGX668" s="91"/>
      <c r="MGY668" s="91"/>
      <c r="MGZ668" s="91"/>
      <c r="MHA668" s="91"/>
      <c r="MHB668" s="91"/>
      <c r="MHC668" s="91"/>
      <c r="MHD668" s="91"/>
      <c r="MHE668" s="91"/>
      <c r="MHF668" s="91"/>
      <c r="MHG668" s="91"/>
      <c r="MHH668" s="91"/>
      <c r="MHI668" s="91"/>
      <c r="MHJ668" s="91"/>
      <c r="MHK668" s="91"/>
      <c r="MHL668" s="91"/>
      <c r="MHM668" s="91"/>
      <c r="MHN668" s="91"/>
      <c r="MHO668" s="91"/>
      <c r="MHP668" s="91"/>
      <c r="MHQ668" s="91"/>
      <c r="MHR668" s="91"/>
      <c r="MHS668" s="91"/>
      <c r="MHT668" s="91"/>
      <c r="MHU668" s="91"/>
      <c r="MHV668" s="91"/>
      <c r="MHW668" s="91"/>
      <c r="MHX668" s="91"/>
      <c r="MHY668" s="91"/>
      <c r="MHZ668" s="91"/>
      <c r="MIA668" s="91"/>
      <c r="MIB668" s="91"/>
      <c r="MIC668" s="91"/>
      <c r="MID668" s="91"/>
      <c r="MIE668" s="91"/>
      <c r="MIF668" s="91"/>
      <c r="MIG668" s="91"/>
      <c r="MIH668" s="91"/>
      <c r="MII668" s="91"/>
      <c r="MIJ668" s="91"/>
      <c r="MIK668" s="91"/>
      <c r="MIL668" s="91"/>
      <c r="MIM668" s="91"/>
      <c r="MIN668" s="91"/>
      <c r="MIO668" s="91"/>
      <c r="MIP668" s="91"/>
      <c r="MIQ668" s="91"/>
      <c r="MIR668" s="91"/>
      <c r="MIS668" s="91"/>
      <c r="MIT668" s="91"/>
      <c r="MIU668" s="91"/>
      <c r="MIV668" s="91"/>
      <c r="MIW668" s="91"/>
      <c r="MIX668" s="91"/>
      <c r="MIY668" s="91"/>
      <c r="MIZ668" s="91"/>
      <c r="MJA668" s="91"/>
      <c r="MJB668" s="91"/>
      <c r="MJC668" s="91"/>
      <c r="MJD668" s="91"/>
      <c r="MJE668" s="91"/>
      <c r="MJF668" s="91"/>
      <c r="MJG668" s="91"/>
      <c r="MJH668" s="91"/>
      <c r="MJI668" s="91"/>
      <c r="MJJ668" s="91"/>
      <c r="MJK668" s="91"/>
      <c r="MJL668" s="91"/>
      <c r="MJM668" s="91"/>
      <c r="MJN668" s="91"/>
      <c r="MJO668" s="91"/>
      <c r="MJP668" s="91"/>
      <c r="MJQ668" s="91"/>
      <c r="MJR668" s="91"/>
      <c r="MJS668" s="91"/>
      <c r="MJT668" s="91"/>
      <c r="MJU668" s="91"/>
      <c r="MJV668" s="91"/>
      <c r="MJW668" s="91"/>
      <c r="MJX668" s="91"/>
      <c r="MJY668" s="91"/>
      <c r="MJZ668" s="91"/>
      <c r="MKA668" s="91"/>
      <c r="MKB668" s="91"/>
      <c r="MKC668" s="91"/>
      <c r="MKD668" s="91"/>
      <c r="MKE668" s="91"/>
      <c r="MKF668" s="91"/>
      <c r="MKG668" s="91"/>
      <c r="MKH668" s="91"/>
      <c r="MKI668" s="91"/>
      <c r="MKJ668" s="91"/>
      <c r="MKK668" s="91"/>
      <c r="MKL668" s="91"/>
      <c r="MKM668" s="91"/>
      <c r="MKN668" s="91"/>
      <c r="MKO668" s="91"/>
      <c r="MKP668" s="91"/>
      <c r="MKQ668" s="91"/>
      <c r="MKR668" s="91"/>
      <c r="MKS668" s="91"/>
      <c r="MKT668" s="91"/>
      <c r="MKU668" s="91"/>
      <c r="MKV668" s="91"/>
      <c r="MKW668" s="91"/>
      <c r="MKX668" s="91"/>
      <c r="MKY668" s="91"/>
      <c r="MKZ668" s="91"/>
      <c r="MLA668" s="91"/>
      <c r="MLB668" s="91"/>
      <c r="MLC668" s="91"/>
      <c r="MLD668" s="91"/>
      <c r="MLE668" s="91"/>
      <c r="MLF668" s="91"/>
      <c r="MLG668" s="91"/>
      <c r="MLH668" s="91"/>
      <c r="MLI668" s="91"/>
      <c r="MLJ668" s="91"/>
      <c r="MLK668" s="91"/>
      <c r="MLL668" s="91"/>
      <c r="MLM668" s="91"/>
      <c r="MLN668" s="91"/>
      <c r="MLO668" s="91"/>
      <c r="MLP668" s="91"/>
      <c r="MLQ668" s="91"/>
      <c r="MLR668" s="91"/>
      <c r="MLS668" s="91"/>
      <c r="MLT668" s="91"/>
      <c r="MLU668" s="91"/>
      <c r="MLV668" s="91"/>
      <c r="MLW668" s="91"/>
      <c r="MLX668" s="91"/>
      <c r="MLY668" s="91"/>
      <c r="MLZ668" s="91"/>
      <c r="MMA668" s="91"/>
      <c r="MMB668" s="91"/>
      <c r="MMC668" s="91"/>
      <c r="MMD668" s="91"/>
      <c r="MME668" s="91"/>
      <c r="MMF668" s="91"/>
      <c r="MMG668" s="91"/>
      <c r="MMH668" s="91"/>
      <c r="MMI668" s="91"/>
      <c r="MMJ668" s="91"/>
      <c r="MMK668" s="91"/>
      <c r="MML668" s="91"/>
      <c r="MMM668" s="91"/>
      <c r="MMN668" s="91"/>
      <c r="MMO668" s="91"/>
      <c r="MMP668" s="91"/>
      <c r="MMQ668" s="91"/>
      <c r="MMR668" s="91"/>
      <c r="MMS668" s="91"/>
      <c r="MMT668" s="91"/>
      <c r="MMU668" s="91"/>
      <c r="MMV668" s="91"/>
      <c r="MMW668" s="91"/>
      <c r="MMX668" s="91"/>
      <c r="MMY668" s="91"/>
      <c r="MMZ668" s="91"/>
      <c r="MNA668" s="91"/>
      <c r="MNB668" s="91"/>
      <c r="MNC668" s="91"/>
      <c r="MND668" s="91"/>
      <c r="MNE668" s="91"/>
      <c r="MNF668" s="91"/>
      <c r="MNG668" s="91"/>
      <c r="MNH668" s="91"/>
      <c r="MNI668" s="91"/>
      <c r="MNJ668" s="91"/>
      <c r="MNK668" s="91"/>
      <c r="MNL668" s="91"/>
      <c r="MNM668" s="91"/>
      <c r="MNN668" s="91"/>
      <c r="MNO668" s="91"/>
      <c r="MNP668" s="91"/>
      <c r="MNQ668" s="91"/>
      <c r="MNR668" s="91"/>
      <c r="MNS668" s="91"/>
      <c r="MNT668" s="91"/>
      <c r="MNU668" s="91"/>
      <c r="MNV668" s="91"/>
      <c r="MNW668" s="91"/>
      <c r="MNX668" s="91"/>
      <c r="MNY668" s="91"/>
      <c r="MNZ668" s="91"/>
      <c r="MOA668" s="91"/>
      <c r="MOB668" s="91"/>
      <c r="MOC668" s="91"/>
      <c r="MOD668" s="91"/>
      <c r="MOE668" s="91"/>
      <c r="MOF668" s="91"/>
      <c r="MOG668" s="91"/>
      <c r="MOH668" s="91"/>
      <c r="MOI668" s="91"/>
      <c r="MOJ668" s="91"/>
      <c r="MOK668" s="91"/>
      <c r="MOL668" s="91"/>
      <c r="MOM668" s="91"/>
      <c r="MON668" s="91"/>
      <c r="MOO668" s="91"/>
      <c r="MOP668" s="91"/>
      <c r="MOQ668" s="91"/>
      <c r="MOR668" s="91"/>
      <c r="MOS668" s="91"/>
      <c r="MOT668" s="91"/>
      <c r="MOU668" s="91"/>
      <c r="MOV668" s="91"/>
      <c r="MOW668" s="91"/>
      <c r="MOX668" s="91"/>
      <c r="MOY668" s="91"/>
      <c r="MOZ668" s="91"/>
      <c r="MPA668" s="91"/>
      <c r="MPB668" s="91"/>
      <c r="MPC668" s="91"/>
      <c r="MPD668" s="91"/>
      <c r="MPE668" s="91"/>
      <c r="MPF668" s="91"/>
      <c r="MPG668" s="91"/>
      <c r="MPH668" s="91"/>
      <c r="MPI668" s="91"/>
      <c r="MPJ668" s="91"/>
      <c r="MPK668" s="91"/>
      <c r="MPL668" s="91"/>
      <c r="MPM668" s="91"/>
      <c r="MPN668" s="91"/>
      <c r="MPO668" s="91"/>
      <c r="MPP668" s="91"/>
      <c r="MPQ668" s="91"/>
      <c r="MPR668" s="91"/>
      <c r="MPS668" s="91"/>
      <c r="MPT668" s="91"/>
      <c r="MPU668" s="91"/>
      <c r="MPV668" s="91"/>
      <c r="MPW668" s="91"/>
      <c r="MPX668" s="91"/>
      <c r="MPY668" s="91"/>
      <c r="MPZ668" s="91"/>
      <c r="MQA668" s="91"/>
      <c r="MQB668" s="91"/>
      <c r="MQC668" s="91"/>
      <c r="MQD668" s="91"/>
      <c r="MQE668" s="91"/>
      <c r="MQF668" s="91"/>
      <c r="MQG668" s="91"/>
      <c r="MQH668" s="91"/>
      <c r="MQI668" s="91"/>
      <c r="MQJ668" s="91"/>
      <c r="MQK668" s="91"/>
      <c r="MQL668" s="91"/>
      <c r="MQM668" s="91"/>
      <c r="MQN668" s="91"/>
      <c r="MQO668" s="91"/>
      <c r="MQP668" s="91"/>
      <c r="MQQ668" s="91"/>
      <c r="MQR668" s="91"/>
      <c r="MQS668" s="91"/>
      <c r="MQT668" s="91"/>
      <c r="MQU668" s="91"/>
      <c r="MQV668" s="91"/>
      <c r="MQW668" s="91"/>
      <c r="MQX668" s="91"/>
      <c r="MQY668" s="91"/>
      <c r="MQZ668" s="91"/>
      <c r="MRA668" s="91"/>
      <c r="MRB668" s="91"/>
      <c r="MRC668" s="91"/>
      <c r="MRD668" s="91"/>
      <c r="MRE668" s="91"/>
      <c r="MRF668" s="91"/>
      <c r="MRG668" s="91"/>
      <c r="MRH668" s="91"/>
      <c r="MRI668" s="91"/>
      <c r="MRJ668" s="91"/>
      <c r="MRK668" s="91"/>
      <c r="MRL668" s="91"/>
      <c r="MRM668" s="91"/>
      <c r="MRN668" s="91"/>
      <c r="MRO668" s="91"/>
      <c r="MRP668" s="91"/>
      <c r="MRQ668" s="91"/>
      <c r="MRR668" s="91"/>
      <c r="MRS668" s="91"/>
      <c r="MRT668" s="91"/>
      <c r="MRU668" s="91"/>
      <c r="MRV668" s="91"/>
      <c r="MRW668" s="91"/>
      <c r="MRX668" s="91"/>
      <c r="MRY668" s="91"/>
      <c r="MRZ668" s="91"/>
      <c r="MSA668" s="91"/>
      <c r="MSB668" s="91"/>
      <c r="MSC668" s="91"/>
      <c r="MSD668" s="91"/>
      <c r="MSE668" s="91"/>
      <c r="MSF668" s="91"/>
      <c r="MSG668" s="91"/>
      <c r="MSH668" s="91"/>
      <c r="MSI668" s="91"/>
      <c r="MSJ668" s="91"/>
      <c r="MSK668" s="91"/>
      <c r="MSL668" s="91"/>
      <c r="MSM668" s="91"/>
      <c r="MSN668" s="91"/>
      <c r="MSO668" s="91"/>
      <c r="MSP668" s="91"/>
      <c r="MSQ668" s="91"/>
      <c r="MSR668" s="91"/>
      <c r="MSS668" s="91"/>
      <c r="MST668" s="91"/>
      <c r="MSU668" s="91"/>
      <c r="MSV668" s="91"/>
      <c r="MSW668" s="91"/>
      <c r="MSX668" s="91"/>
      <c r="MSY668" s="91"/>
      <c r="MSZ668" s="91"/>
      <c r="MTA668" s="91"/>
      <c r="MTB668" s="91"/>
      <c r="MTC668" s="91"/>
      <c r="MTD668" s="91"/>
      <c r="MTE668" s="91"/>
      <c r="MTF668" s="91"/>
      <c r="MTG668" s="91"/>
      <c r="MTH668" s="91"/>
      <c r="MTI668" s="91"/>
      <c r="MTJ668" s="91"/>
      <c r="MTK668" s="91"/>
      <c r="MTL668" s="91"/>
      <c r="MTM668" s="91"/>
      <c r="MTN668" s="91"/>
      <c r="MTO668" s="91"/>
      <c r="MTP668" s="91"/>
      <c r="MTQ668" s="91"/>
      <c r="MTR668" s="91"/>
      <c r="MTS668" s="91"/>
      <c r="MTT668" s="91"/>
      <c r="MTU668" s="91"/>
      <c r="MTV668" s="91"/>
      <c r="MTW668" s="91"/>
      <c r="MTX668" s="91"/>
      <c r="MTY668" s="91"/>
      <c r="MTZ668" s="91"/>
      <c r="MUA668" s="91"/>
      <c r="MUB668" s="91"/>
      <c r="MUC668" s="91"/>
      <c r="MUD668" s="91"/>
      <c r="MUE668" s="91"/>
      <c r="MUF668" s="91"/>
      <c r="MUG668" s="91"/>
      <c r="MUH668" s="91"/>
      <c r="MUI668" s="91"/>
      <c r="MUJ668" s="91"/>
      <c r="MUK668" s="91"/>
      <c r="MUL668" s="91"/>
      <c r="MUM668" s="91"/>
      <c r="MUN668" s="91"/>
      <c r="MUO668" s="91"/>
      <c r="MUP668" s="91"/>
      <c r="MUQ668" s="91"/>
      <c r="MUR668" s="91"/>
      <c r="MUS668" s="91"/>
      <c r="MUT668" s="91"/>
      <c r="MUU668" s="91"/>
      <c r="MUV668" s="91"/>
      <c r="MUW668" s="91"/>
      <c r="MUX668" s="91"/>
      <c r="MUY668" s="91"/>
      <c r="MUZ668" s="91"/>
      <c r="MVA668" s="91"/>
      <c r="MVB668" s="91"/>
      <c r="MVC668" s="91"/>
      <c r="MVD668" s="91"/>
      <c r="MVE668" s="91"/>
      <c r="MVF668" s="91"/>
      <c r="MVG668" s="91"/>
      <c r="MVH668" s="91"/>
      <c r="MVI668" s="91"/>
      <c r="MVJ668" s="91"/>
      <c r="MVK668" s="91"/>
      <c r="MVL668" s="91"/>
      <c r="MVM668" s="91"/>
      <c r="MVN668" s="91"/>
      <c r="MVO668" s="91"/>
      <c r="MVP668" s="91"/>
      <c r="MVQ668" s="91"/>
      <c r="MVR668" s="91"/>
      <c r="MVS668" s="91"/>
      <c r="MVT668" s="91"/>
      <c r="MVU668" s="91"/>
      <c r="MVV668" s="91"/>
      <c r="MVW668" s="91"/>
      <c r="MVX668" s="91"/>
      <c r="MVY668" s="91"/>
      <c r="MVZ668" s="91"/>
      <c r="MWA668" s="91"/>
      <c r="MWB668" s="91"/>
      <c r="MWC668" s="91"/>
      <c r="MWD668" s="91"/>
      <c r="MWE668" s="91"/>
      <c r="MWF668" s="91"/>
      <c r="MWG668" s="91"/>
      <c r="MWH668" s="91"/>
      <c r="MWI668" s="91"/>
      <c r="MWJ668" s="91"/>
      <c r="MWK668" s="91"/>
      <c r="MWL668" s="91"/>
      <c r="MWM668" s="91"/>
      <c r="MWN668" s="91"/>
      <c r="MWO668" s="91"/>
      <c r="MWP668" s="91"/>
      <c r="MWQ668" s="91"/>
      <c r="MWR668" s="91"/>
      <c r="MWS668" s="91"/>
      <c r="MWT668" s="91"/>
      <c r="MWU668" s="91"/>
      <c r="MWV668" s="91"/>
      <c r="MWW668" s="91"/>
      <c r="MWX668" s="91"/>
      <c r="MWY668" s="91"/>
      <c r="MWZ668" s="91"/>
      <c r="MXA668" s="91"/>
      <c r="MXB668" s="91"/>
      <c r="MXC668" s="91"/>
      <c r="MXD668" s="91"/>
      <c r="MXE668" s="91"/>
      <c r="MXF668" s="91"/>
      <c r="MXG668" s="91"/>
      <c r="MXH668" s="91"/>
      <c r="MXI668" s="91"/>
      <c r="MXJ668" s="91"/>
      <c r="MXK668" s="91"/>
      <c r="MXL668" s="91"/>
      <c r="MXM668" s="91"/>
      <c r="MXN668" s="91"/>
      <c r="MXO668" s="91"/>
      <c r="MXP668" s="91"/>
      <c r="MXQ668" s="91"/>
      <c r="MXR668" s="91"/>
      <c r="MXS668" s="91"/>
      <c r="MXT668" s="91"/>
      <c r="MXU668" s="91"/>
      <c r="MXV668" s="91"/>
      <c r="MXW668" s="91"/>
      <c r="MXX668" s="91"/>
      <c r="MXY668" s="91"/>
      <c r="MXZ668" s="91"/>
      <c r="MYA668" s="91"/>
      <c r="MYB668" s="91"/>
      <c r="MYC668" s="91"/>
      <c r="MYD668" s="91"/>
      <c r="MYE668" s="91"/>
      <c r="MYF668" s="91"/>
      <c r="MYG668" s="91"/>
      <c r="MYH668" s="91"/>
      <c r="MYI668" s="91"/>
      <c r="MYJ668" s="91"/>
      <c r="MYK668" s="91"/>
      <c r="MYL668" s="91"/>
      <c r="MYM668" s="91"/>
      <c r="MYN668" s="91"/>
      <c r="MYO668" s="91"/>
      <c r="MYP668" s="91"/>
      <c r="MYQ668" s="91"/>
      <c r="MYR668" s="91"/>
      <c r="MYS668" s="91"/>
      <c r="MYT668" s="91"/>
      <c r="MYU668" s="91"/>
      <c r="MYV668" s="91"/>
      <c r="MYW668" s="91"/>
      <c r="MYX668" s="91"/>
      <c r="MYY668" s="91"/>
      <c r="MYZ668" s="91"/>
      <c r="MZA668" s="91"/>
      <c r="MZB668" s="91"/>
      <c r="MZC668" s="91"/>
      <c r="MZD668" s="91"/>
      <c r="MZE668" s="91"/>
      <c r="MZF668" s="91"/>
      <c r="MZG668" s="91"/>
      <c r="MZH668" s="91"/>
      <c r="MZI668" s="91"/>
      <c r="MZJ668" s="91"/>
      <c r="MZK668" s="91"/>
      <c r="MZL668" s="91"/>
      <c r="MZM668" s="91"/>
      <c r="MZN668" s="91"/>
      <c r="MZO668" s="91"/>
      <c r="MZP668" s="91"/>
      <c r="MZQ668" s="91"/>
      <c r="MZR668" s="91"/>
      <c r="MZS668" s="91"/>
      <c r="MZT668" s="91"/>
      <c r="MZU668" s="91"/>
      <c r="MZV668" s="91"/>
      <c r="MZW668" s="91"/>
      <c r="MZX668" s="91"/>
      <c r="MZY668" s="91"/>
      <c r="MZZ668" s="91"/>
      <c r="NAA668" s="91"/>
      <c r="NAB668" s="91"/>
      <c r="NAC668" s="91"/>
      <c r="NAD668" s="91"/>
      <c r="NAE668" s="91"/>
      <c r="NAF668" s="91"/>
      <c r="NAG668" s="91"/>
      <c r="NAH668" s="91"/>
      <c r="NAI668" s="91"/>
      <c r="NAJ668" s="91"/>
      <c r="NAK668" s="91"/>
      <c r="NAL668" s="91"/>
      <c r="NAM668" s="91"/>
      <c r="NAN668" s="91"/>
      <c r="NAO668" s="91"/>
      <c r="NAP668" s="91"/>
      <c r="NAQ668" s="91"/>
      <c r="NAR668" s="91"/>
      <c r="NAS668" s="91"/>
      <c r="NAT668" s="91"/>
      <c r="NAU668" s="91"/>
      <c r="NAV668" s="91"/>
      <c r="NAW668" s="91"/>
      <c r="NAX668" s="91"/>
      <c r="NAY668" s="91"/>
      <c r="NAZ668" s="91"/>
      <c r="NBA668" s="91"/>
      <c r="NBB668" s="91"/>
      <c r="NBC668" s="91"/>
      <c r="NBD668" s="91"/>
      <c r="NBE668" s="91"/>
      <c r="NBF668" s="91"/>
      <c r="NBG668" s="91"/>
      <c r="NBH668" s="91"/>
      <c r="NBI668" s="91"/>
      <c r="NBJ668" s="91"/>
      <c r="NBK668" s="91"/>
      <c r="NBL668" s="91"/>
      <c r="NBM668" s="91"/>
      <c r="NBN668" s="91"/>
      <c r="NBO668" s="91"/>
      <c r="NBP668" s="91"/>
      <c r="NBQ668" s="91"/>
      <c r="NBR668" s="91"/>
      <c r="NBS668" s="91"/>
      <c r="NBT668" s="91"/>
      <c r="NBU668" s="91"/>
      <c r="NBV668" s="91"/>
      <c r="NBW668" s="91"/>
      <c r="NBX668" s="91"/>
      <c r="NBY668" s="91"/>
      <c r="NBZ668" s="91"/>
      <c r="NCA668" s="91"/>
      <c r="NCB668" s="91"/>
      <c r="NCC668" s="91"/>
      <c r="NCD668" s="91"/>
      <c r="NCE668" s="91"/>
      <c r="NCF668" s="91"/>
      <c r="NCG668" s="91"/>
      <c r="NCH668" s="91"/>
      <c r="NCI668" s="91"/>
      <c r="NCJ668" s="91"/>
      <c r="NCK668" s="91"/>
      <c r="NCL668" s="91"/>
      <c r="NCM668" s="91"/>
      <c r="NCN668" s="91"/>
      <c r="NCO668" s="91"/>
      <c r="NCP668" s="91"/>
      <c r="NCQ668" s="91"/>
      <c r="NCR668" s="91"/>
      <c r="NCS668" s="91"/>
      <c r="NCT668" s="91"/>
      <c r="NCU668" s="91"/>
      <c r="NCV668" s="91"/>
      <c r="NCW668" s="91"/>
      <c r="NCX668" s="91"/>
      <c r="NCY668" s="91"/>
      <c r="NCZ668" s="91"/>
      <c r="NDA668" s="91"/>
      <c r="NDB668" s="91"/>
      <c r="NDC668" s="91"/>
      <c r="NDD668" s="91"/>
      <c r="NDE668" s="91"/>
      <c r="NDF668" s="91"/>
      <c r="NDG668" s="91"/>
      <c r="NDH668" s="91"/>
      <c r="NDI668" s="91"/>
      <c r="NDJ668" s="91"/>
      <c r="NDK668" s="91"/>
      <c r="NDL668" s="91"/>
      <c r="NDM668" s="91"/>
      <c r="NDN668" s="91"/>
      <c r="NDO668" s="91"/>
      <c r="NDP668" s="91"/>
      <c r="NDQ668" s="91"/>
      <c r="NDR668" s="91"/>
      <c r="NDS668" s="91"/>
      <c r="NDT668" s="91"/>
      <c r="NDU668" s="91"/>
      <c r="NDV668" s="91"/>
      <c r="NDW668" s="91"/>
      <c r="NDX668" s="91"/>
      <c r="NDY668" s="91"/>
      <c r="NDZ668" s="91"/>
      <c r="NEA668" s="91"/>
      <c r="NEB668" s="91"/>
      <c r="NEC668" s="91"/>
      <c r="NED668" s="91"/>
      <c r="NEE668" s="91"/>
      <c r="NEF668" s="91"/>
      <c r="NEG668" s="91"/>
      <c r="NEH668" s="91"/>
      <c r="NEI668" s="91"/>
      <c r="NEJ668" s="91"/>
      <c r="NEK668" s="91"/>
      <c r="NEL668" s="91"/>
      <c r="NEM668" s="91"/>
      <c r="NEN668" s="91"/>
      <c r="NEO668" s="91"/>
      <c r="NEP668" s="91"/>
      <c r="NEQ668" s="91"/>
      <c r="NER668" s="91"/>
      <c r="NES668" s="91"/>
      <c r="NET668" s="91"/>
      <c r="NEU668" s="91"/>
      <c r="NEV668" s="91"/>
      <c r="NEW668" s="91"/>
      <c r="NEX668" s="91"/>
      <c r="NEY668" s="91"/>
      <c r="NEZ668" s="91"/>
      <c r="NFA668" s="91"/>
      <c r="NFB668" s="91"/>
      <c r="NFC668" s="91"/>
      <c r="NFD668" s="91"/>
      <c r="NFE668" s="91"/>
      <c r="NFF668" s="91"/>
      <c r="NFG668" s="91"/>
      <c r="NFH668" s="91"/>
      <c r="NFI668" s="91"/>
      <c r="NFJ668" s="91"/>
      <c r="NFK668" s="91"/>
      <c r="NFL668" s="91"/>
      <c r="NFM668" s="91"/>
      <c r="NFN668" s="91"/>
      <c r="NFO668" s="91"/>
      <c r="NFP668" s="91"/>
      <c r="NFQ668" s="91"/>
      <c r="NFR668" s="91"/>
      <c r="NFS668" s="91"/>
      <c r="NFT668" s="91"/>
      <c r="NFU668" s="91"/>
      <c r="NFV668" s="91"/>
      <c r="NFW668" s="91"/>
      <c r="NFX668" s="91"/>
      <c r="NFY668" s="91"/>
      <c r="NFZ668" s="91"/>
      <c r="NGA668" s="91"/>
      <c r="NGB668" s="91"/>
      <c r="NGC668" s="91"/>
      <c r="NGD668" s="91"/>
      <c r="NGE668" s="91"/>
      <c r="NGF668" s="91"/>
      <c r="NGG668" s="91"/>
      <c r="NGH668" s="91"/>
      <c r="NGI668" s="91"/>
      <c r="NGJ668" s="91"/>
      <c r="NGK668" s="91"/>
      <c r="NGL668" s="91"/>
      <c r="NGM668" s="91"/>
      <c r="NGN668" s="91"/>
      <c r="NGO668" s="91"/>
      <c r="NGP668" s="91"/>
      <c r="NGQ668" s="91"/>
      <c r="NGR668" s="91"/>
      <c r="NGS668" s="91"/>
      <c r="NGT668" s="91"/>
      <c r="NGU668" s="91"/>
      <c r="NGV668" s="91"/>
      <c r="NGW668" s="91"/>
      <c r="NGX668" s="91"/>
      <c r="NGY668" s="91"/>
      <c r="NGZ668" s="91"/>
      <c r="NHA668" s="91"/>
      <c r="NHB668" s="91"/>
      <c r="NHC668" s="91"/>
      <c r="NHD668" s="91"/>
      <c r="NHE668" s="91"/>
      <c r="NHF668" s="91"/>
      <c r="NHG668" s="91"/>
      <c r="NHH668" s="91"/>
      <c r="NHI668" s="91"/>
      <c r="NHJ668" s="91"/>
      <c r="NHK668" s="91"/>
      <c r="NHL668" s="91"/>
      <c r="NHM668" s="91"/>
      <c r="NHN668" s="91"/>
      <c r="NHO668" s="91"/>
      <c r="NHP668" s="91"/>
      <c r="NHQ668" s="91"/>
      <c r="NHR668" s="91"/>
      <c r="NHS668" s="91"/>
      <c r="NHT668" s="91"/>
      <c r="NHU668" s="91"/>
      <c r="NHV668" s="91"/>
      <c r="NHW668" s="91"/>
      <c r="NHX668" s="91"/>
      <c r="NHY668" s="91"/>
      <c r="NHZ668" s="91"/>
      <c r="NIA668" s="91"/>
      <c r="NIB668" s="91"/>
      <c r="NIC668" s="91"/>
      <c r="NID668" s="91"/>
      <c r="NIE668" s="91"/>
      <c r="NIF668" s="91"/>
      <c r="NIG668" s="91"/>
      <c r="NIH668" s="91"/>
      <c r="NII668" s="91"/>
      <c r="NIJ668" s="91"/>
      <c r="NIK668" s="91"/>
      <c r="NIL668" s="91"/>
      <c r="NIM668" s="91"/>
      <c r="NIN668" s="91"/>
      <c r="NIO668" s="91"/>
      <c r="NIP668" s="91"/>
      <c r="NIQ668" s="91"/>
      <c r="NIR668" s="91"/>
      <c r="NIS668" s="91"/>
      <c r="NIT668" s="91"/>
      <c r="NIU668" s="91"/>
      <c r="NIV668" s="91"/>
      <c r="NIW668" s="91"/>
      <c r="NIX668" s="91"/>
      <c r="NIY668" s="91"/>
      <c r="NIZ668" s="91"/>
      <c r="NJA668" s="91"/>
      <c r="NJB668" s="91"/>
      <c r="NJC668" s="91"/>
      <c r="NJD668" s="91"/>
      <c r="NJE668" s="91"/>
      <c r="NJF668" s="91"/>
      <c r="NJG668" s="91"/>
      <c r="NJH668" s="91"/>
      <c r="NJI668" s="91"/>
      <c r="NJJ668" s="91"/>
      <c r="NJK668" s="91"/>
      <c r="NJL668" s="91"/>
      <c r="NJM668" s="91"/>
      <c r="NJN668" s="91"/>
      <c r="NJO668" s="91"/>
      <c r="NJP668" s="91"/>
      <c r="NJQ668" s="91"/>
      <c r="NJR668" s="91"/>
      <c r="NJS668" s="91"/>
      <c r="NJT668" s="91"/>
      <c r="NJU668" s="91"/>
      <c r="NJV668" s="91"/>
      <c r="NJW668" s="91"/>
      <c r="NJX668" s="91"/>
      <c r="NJY668" s="91"/>
      <c r="NJZ668" s="91"/>
      <c r="NKA668" s="91"/>
      <c r="NKB668" s="91"/>
      <c r="NKC668" s="91"/>
      <c r="NKD668" s="91"/>
      <c r="NKE668" s="91"/>
      <c r="NKF668" s="91"/>
      <c r="NKG668" s="91"/>
      <c r="NKH668" s="91"/>
      <c r="NKI668" s="91"/>
      <c r="NKJ668" s="91"/>
      <c r="NKK668" s="91"/>
      <c r="NKL668" s="91"/>
      <c r="NKM668" s="91"/>
      <c r="NKN668" s="91"/>
      <c r="NKO668" s="91"/>
      <c r="NKP668" s="91"/>
      <c r="NKQ668" s="91"/>
      <c r="NKR668" s="91"/>
      <c r="NKS668" s="91"/>
      <c r="NKT668" s="91"/>
      <c r="NKU668" s="91"/>
      <c r="NKV668" s="91"/>
      <c r="NKW668" s="91"/>
      <c r="NKX668" s="91"/>
      <c r="NKY668" s="91"/>
      <c r="NKZ668" s="91"/>
      <c r="NLA668" s="91"/>
      <c r="NLB668" s="91"/>
      <c r="NLC668" s="91"/>
      <c r="NLD668" s="91"/>
      <c r="NLE668" s="91"/>
      <c r="NLF668" s="91"/>
      <c r="NLG668" s="91"/>
      <c r="NLH668" s="91"/>
      <c r="NLI668" s="91"/>
      <c r="NLJ668" s="91"/>
      <c r="NLK668" s="91"/>
      <c r="NLL668" s="91"/>
      <c r="NLM668" s="91"/>
      <c r="NLN668" s="91"/>
      <c r="NLO668" s="91"/>
      <c r="NLP668" s="91"/>
      <c r="NLQ668" s="91"/>
      <c r="NLR668" s="91"/>
      <c r="NLS668" s="91"/>
      <c r="NLT668" s="91"/>
      <c r="NLU668" s="91"/>
      <c r="NLV668" s="91"/>
      <c r="NLW668" s="91"/>
      <c r="NLX668" s="91"/>
      <c r="NLY668" s="91"/>
      <c r="NLZ668" s="91"/>
      <c r="NMA668" s="91"/>
      <c r="NMB668" s="91"/>
      <c r="NMC668" s="91"/>
      <c r="NMD668" s="91"/>
      <c r="NME668" s="91"/>
      <c r="NMF668" s="91"/>
      <c r="NMG668" s="91"/>
      <c r="NMH668" s="91"/>
      <c r="NMI668" s="91"/>
      <c r="NMJ668" s="91"/>
      <c r="NMK668" s="91"/>
      <c r="NML668" s="91"/>
      <c r="NMM668" s="91"/>
      <c r="NMN668" s="91"/>
      <c r="NMO668" s="91"/>
      <c r="NMP668" s="91"/>
      <c r="NMQ668" s="91"/>
      <c r="NMR668" s="91"/>
      <c r="NMS668" s="91"/>
      <c r="NMT668" s="91"/>
      <c r="NMU668" s="91"/>
      <c r="NMV668" s="91"/>
      <c r="NMW668" s="91"/>
      <c r="NMX668" s="91"/>
      <c r="NMY668" s="91"/>
      <c r="NMZ668" s="91"/>
      <c r="NNA668" s="91"/>
      <c r="NNB668" s="91"/>
      <c r="NNC668" s="91"/>
      <c r="NND668" s="91"/>
      <c r="NNE668" s="91"/>
      <c r="NNF668" s="91"/>
      <c r="NNG668" s="91"/>
      <c r="NNH668" s="91"/>
      <c r="NNI668" s="91"/>
      <c r="NNJ668" s="91"/>
      <c r="NNK668" s="91"/>
      <c r="NNL668" s="91"/>
      <c r="NNM668" s="91"/>
      <c r="NNN668" s="91"/>
      <c r="NNO668" s="91"/>
      <c r="NNP668" s="91"/>
      <c r="NNQ668" s="91"/>
      <c r="NNR668" s="91"/>
      <c r="NNS668" s="91"/>
      <c r="NNT668" s="91"/>
      <c r="NNU668" s="91"/>
      <c r="NNV668" s="91"/>
      <c r="NNW668" s="91"/>
      <c r="NNX668" s="91"/>
      <c r="NNY668" s="91"/>
      <c r="NNZ668" s="91"/>
      <c r="NOA668" s="91"/>
      <c r="NOB668" s="91"/>
      <c r="NOC668" s="91"/>
      <c r="NOD668" s="91"/>
      <c r="NOE668" s="91"/>
      <c r="NOF668" s="91"/>
      <c r="NOG668" s="91"/>
      <c r="NOH668" s="91"/>
      <c r="NOI668" s="91"/>
      <c r="NOJ668" s="91"/>
      <c r="NOK668" s="91"/>
      <c r="NOL668" s="91"/>
      <c r="NOM668" s="91"/>
      <c r="NON668" s="91"/>
      <c r="NOO668" s="91"/>
      <c r="NOP668" s="91"/>
      <c r="NOQ668" s="91"/>
      <c r="NOR668" s="91"/>
      <c r="NOS668" s="91"/>
      <c r="NOT668" s="91"/>
      <c r="NOU668" s="91"/>
      <c r="NOV668" s="91"/>
      <c r="NOW668" s="91"/>
      <c r="NOX668" s="91"/>
      <c r="NOY668" s="91"/>
      <c r="NOZ668" s="91"/>
      <c r="NPA668" s="91"/>
      <c r="NPB668" s="91"/>
      <c r="NPC668" s="91"/>
      <c r="NPD668" s="91"/>
      <c r="NPE668" s="91"/>
      <c r="NPF668" s="91"/>
      <c r="NPG668" s="91"/>
      <c r="NPH668" s="91"/>
      <c r="NPI668" s="91"/>
      <c r="NPJ668" s="91"/>
      <c r="NPK668" s="91"/>
      <c r="NPL668" s="91"/>
      <c r="NPM668" s="91"/>
      <c r="NPN668" s="91"/>
      <c r="NPO668" s="91"/>
      <c r="NPP668" s="91"/>
      <c r="NPQ668" s="91"/>
      <c r="NPR668" s="91"/>
      <c r="NPS668" s="91"/>
      <c r="NPT668" s="91"/>
      <c r="NPU668" s="91"/>
      <c r="NPV668" s="91"/>
      <c r="NPW668" s="91"/>
      <c r="NPX668" s="91"/>
      <c r="NPY668" s="91"/>
      <c r="NPZ668" s="91"/>
      <c r="NQA668" s="91"/>
      <c r="NQB668" s="91"/>
      <c r="NQC668" s="91"/>
      <c r="NQD668" s="91"/>
      <c r="NQE668" s="91"/>
      <c r="NQF668" s="91"/>
      <c r="NQG668" s="91"/>
      <c r="NQH668" s="91"/>
      <c r="NQI668" s="91"/>
      <c r="NQJ668" s="91"/>
      <c r="NQK668" s="91"/>
      <c r="NQL668" s="91"/>
      <c r="NQM668" s="91"/>
      <c r="NQN668" s="91"/>
      <c r="NQO668" s="91"/>
      <c r="NQP668" s="91"/>
      <c r="NQQ668" s="91"/>
      <c r="NQR668" s="91"/>
      <c r="NQS668" s="91"/>
      <c r="NQT668" s="91"/>
      <c r="NQU668" s="91"/>
      <c r="NQV668" s="91"/>
      <c r="NQW668" s="91"/>
      <c r="NQX668" s="91"/>
      <c r="NQY668" s="91"/>
      <c r="NQZ668" s="91"/>
      <c r="NRA668" s="91"/>
      <c r="NRB668" s="91"/>
      <c r="NRC668" s="91"/>
      <c r="NRD668" s="91"/>
      <c r="NRE668" s="91"/>
      <c r="NRF668" s="91"/>
      <c r="NRG668" s="91"/>
      <c r="NRH668" s="91"/>
      <c r="NRI668" s="91"/>
      <c r="NRJ668" s="91"/>
      <c r="NRK668" s="91"/>
      <c r="NRL668" s="91"/>
      <c r="NRM668" s="91"/>
      <c r="NRN668" s="91"/>
      <c r="NRO668" s="91"/>
      <c r="NRP668" s="91"/>
      <c r="NRQ668" s="91"/>
      <c r="NRR668" s="91"/>
      <c r="NRS668" s="91"/>
      <c r="NRT668" s="91"/>
      <c r="NRU668" s="91"/>
      <c r="NRV668" s="91"/>
      <c r="NRW668" s="91"/>
      <c r="NRX668" s="91"/>
      <c r="NRY668" s="91"/>
      <c r="NRZ668" s="91"/>
      <c r="NSA668" s="91"/>
      <c r="NSB668" s="91"/>
      <c r="NSC668" s="91"/>
      <c r="NSD668" s="91"/>
      <c r="NSE668" s="91"/>
      <c r="NSF668" s="91"/>
      <c r="NSG668" s="91"/>
      <c r="NSH668" s="91"/>
      <c r="NSI668" s="91"/>
      <c r="NSJ668" s="91"/>
      <c r="NSK668" s="91"/>
      <c r="NSL668" s="91"/>
      <c r="NSM668" s="91"/>
      <c r="NSN668" s="91"/>
      <c r="NSO668" s="91"/>
      <c r="NSP668" s="91"/>
      <c r="NSQ668" s="91"/>
      <c r="NSR668" s="91"/>
      <c r="NSS668" s="91"/>
      <c r="NST668" s="91"/>
      <c r="NSU668" s="91"/>
      <c r="NSV668" s="91"/>
      <c r="NSW668" s="91"/>
      <c r="NSX668" s="91"/>
      <c r="NSY668" s="91"/>
      <c r="NSZ668" s="91"/>
      <c r="NTA668" s="91"/>
      <c r="NTB668" s="91"/>
      <c r="NTC668" s="91"/>
      <c r="NTD668" s="91"/>
      <c r="NTE668" s="91"/>
      <c r="NTF668" s="91"/>
      <c r="NTG668" s="91"/>
      <c r="NTH668" s="91"/>
      <c r="NTI668" s="91"/>
      <c r="NTJ668" s="91"/>
      <c r="NTK668" s="91"/>
      <c r="NTL668" s="91"/>
      <c r="NTM668" s="91"/>
      <c r="NTN668" s="91"/>
      <c r="NTO668" s="91"/>
      <c r="NTP668" s="91"/>
      <c r="NTQ668" s="91"/>
      <c r="NTR668" s="91"/>
      <c r="NTS668" s="91"/>
      <c r="NTT668" s="91"/>
      <c r="NTU668" s="91"/>
      <c r="NTV668" s="91"/>
      <c r="NTW668" s="91"/>
      <c r="NTX668" s="91"/>
      <c r="NTY668" s="91"/>
      <c r="NTZ668" s="91"/>
      <c r="NUA668" s="91"/>
      <c r="NUB668" s="91"/>
      <c r="NUC668" s="91"/>
      <c r="NUD668" s="91"/>
      <c r="NUE668" s="91"/>
      <c r="NUF668" s="91"/>
      <c r="NUG668" s="91"/>
      <c r="NUH668" s="91"/>
      <c r="NUI668" s="91"/>
      <c r="NUJ668" s="91"/>
      <c r="NUK668" s="91"/>
      <c r="NUL668" s="91"/>
      <c r="NUM668" s="91"/>
      <c r="NUN668" s="91"/>
      <c r="NUO668" s="91"/>
      <c r="NUP668" s="91"/>
      <c r="NUQ668" s="91"/>
      <c r="NUR668" s="91"/>
      <c r="NUS668" s="91"/>
      <c r="NUT668" s="91"/>
      <c r="NUU668" s="91"/>
      <c r="NUV668" s="91"/>
      <c r="NUW668" s="91"/>
      <c r="NUX668" s="91"/>
      <c r="NUY668" s="91"/>
      <c r="NUZ668" s="91"/>
      <c r="NVA668" s="91"/>
      <c r="NVB668" s="91"/>
      <c r="NVC668" s="91"/>
      <c r="NVD668" s="91"/>
      <c r="NVE668" s="91"/>
      <c r="NVF668" s="91"/>
      <c r="NVG668" s="91"/>
      <c r="NVH668" s="91"/>
      <c r="NVI668" s="91"/>
      <c r="NVJ668" s="91"/>
      <c r="NVK668" s="91"/>
      <c r="NVL668" s="91"/>
      <c r="NVM668" s="91"/>
      <c r="NVN668" s="91"/>
      <c r="NVO668" s="91"/>
      <c r="NVP668" s="91"/>
      <c r="NVQ668" s="91"/>
      <c r="NVR668" s="91"/>
      <c r="NVS668" s="91"/>
      <c r="NVT668" s="91"/>
      <c r="NVU668" s="91"/>
      <c r="NVV668" s="91"/>
      <c r="NVW668" s="91"/>
      <c r="NVX668" s="91"/>
      <c r="NVY668" s="91"/>
      <c r="NVZ668" s="91"/>
      <c r="NWA668" s="91"/>
      <c r="NWB668" s="91"/>
      <c r="NWC668" s="91"/>
      <c r="NWD668" s="91"/>
      <c r="NWE668" s="91"/>
      <c r="NWF668" s="91"/>
      <c r="NWG668" s="91"/>
      <c r="NWH668" s="91"/>
      <c r="NWI668" s="91"/>
      <c r="NWJ668" s="91"/>
      <c r="NWK668" s="91"/>
      <c r="NWL668" s="91"/>
      <c r="NWM668" s="91"/>
      <c r="NWN668" s="91"/>
      <c r="NWO668" s="91"/>
      <c r="NWP668" s="91"/>
      <c r="NWQ668" s="91"/>
      <c r="NWR668" s="91"/>
      <c r="NWS668" s="91"/>
      <c r="NWT668" s="91"/>
      <c r="NWU668" s="91"/>
      <c r="NWV668" s="91"/>
      <c r="NWW668" s="91"/>
      <c r="NWX668" s="91"/>
      <c r="NWY668" s="91"/>
      <c r="NWZ668" s="91"/>
      <c r="NXA668" s="91"/>
      <c r="NXB668" s="91"/>
      <c r="NXC668" s="91"/>
      <c r="NXD668" s="91"/>
      <c r="NXE668" s="91"/>
      <c r="NXF668" s="91"/>
      <c r="NXG668" s="91"/>
      <c r="NXH668" s="91"/>
      <c r="NXI668" s="91"/>
      <c r="NXJ668" s="91"/>
      <c r="NXK668" s="91"/>
      <c r="NXL668" s="91"/>
      <c r="NXM668" s="91"/>
      <c r="NXN668" s="91"/>
      <c r="NXO668" s="91"/>
      <c r="NXP668" s="91"/>
      <c r="NXQ668" s="91"/>
      <c r="NXR668" s="91"/>
      <c r="NXS668" s="91"/>
      <c r="NXT668" s="91"/>
      <c r="NXU668" s="91"/>
      <c r="NXV668" s="91"/>
      <c r="NXW668" s="91"/>
      <c r="NXX668" s="91"/>
      <c r="NXY668" s="91"/>
      <c r="NXZ668" s="91"/>
      <c r="NYA668" s="91"/>
      <c r="NYB668" s="91"/>
      <c r="NYC668" s="91"/>
      <c r="NYD668" s="91"/>
      <c r="NYE668" s="91"/>
      <c r="NYF668" s="91"/>
      <c r="NYG668" s="91"/>
      <c r="NYH668" s="91"/>
      <c r="NYI668" s="91"/>
      <c r="NYJ668" s="91"/>
      <c r="NYK668" s="91"/>
      <c r="NYL668" s="91"/>
      <c r="NYM668" s="91"/>
      <c r="NYN668" s="91"/>
      <c r="NYO668" s="91"/>
      <c r="NYP668" s="91"/>
      <c r="NYQ668" s="91"/>
      <c r="NYR668" s="91"/>
      <c r="NYS668" s="91"/>
      <c r="NYT668" s="91"/>
      <c r="NYU668" s="91"/>
      <c r="NYV668" s="91"/>
      <c r="NYW668" s="91"/>
      <c r="NYX668" s="91"/>
      <c r="NYY668" s="91"/>
      <c r="NYZ668" s="91"/>
      <c r="NZA668" s="91"/>
      <c r="NZB668" s="91"/>
      <c r="NZC668" s="91"/>
      <c r="NZD668" s="91"/>
      <c r="NZE668" s="91"/>
      <c r="NZF668" s="91"/>
      <c r="NZG668" s="91"/>
      <c r="NZH668" s="91"/>
      <c r="NZI668" s="91"/>
      <c r="NZJ668" s="91"/>
      <c r="NZK668" s="91"/>
      <c r="NZL668" s="91"/>
      <c r="NZM668" s="91"/>
      <c r="NZN668" s="91"/>
      <c r="NZO668" s="91"/>
      <c r="NZP668" s="91"/>
      <c r="NZQ668" s="91"/>
      <c r="NZR668" s="91"/>
      <c r="NZS668" s="91"/>
      <c r="NZT668" s="91"/>
      <c r="NZU668" s="91"/>
      <c r="NZV668" s="91"/>
      <c r="NZW668" s="91"/>
      <c r="NZX668" s="91"/>
      <c r="NZY668" s="91"/>
      <c r="NZZ668" s="91"/>
      <c r="OAA668" s="91"/>
      <c r="OAB668" s="91"/>
      <c r="OAC668" s="91"/>
      <c r="OAD668" s="91"/>
      <c r="OAE668" s="91"/>
      <c r="OAF668" s="91"/>
      <c r="OAG668" s="91"/>
      <c r="OAH668" s="91"/>
      <c r="OAI668" s="91"/>
      <c r="OAJ668" s="91"/>
      <c r="OAK668" s="91"/>
      <c r="OAL668" s="91"/>
      <c r="OAM668" s="91"/>
      <c r="OAN668" s="91"/>
      <c r="OAO668" s="91"/>
      <c r="OAP668" s="91"/>
      <c r="OAQ668" s="91"/>
      <c r="OAR668" s="91"/>
      <c r="OAS668" s="91"/>
      <c r="OAT668" s="91"/>
      <c r="OAU668" s="91"/>
      <c r="OAV668" s="91"/>
      <c r="OAW668" s="91"/>
      <c r="OAX668" s="91"/>
      <c r="OAY668" s="91"/>
      <c r="OAZ668" s="91"/>
      <c r="OBA668" s="91"/>
      <c r="OBB668" s="91"/>
      <c r="OBC668" s="91"/>
      <c r="OBD668" s="91"/>
      <c r="OBE668" s="91"/>
      <c r="OBF668" s="91"/>
      <c r="OBG668" s="91"/>
      <c r="OBH668" s="91"/>
      <c r="OBI668" s="91"/>
      <c r="OBJ668" s="91"/>
      <c r="OBK668" s="91"/>
      <c r="OBL668" s="91"/>
      <c r="OBM668" s="91"/>
      <c r="OBN668" s="91"/>
      <c r="OBO668" s="91"/>
      <c r="OBP668" s="91"/>
      <c r="OBQ668" s="91"/>
      <c r="OBR668" s="91"/>
      <c r="OBS668" s="91"/>
      <c r="OBT668" s="91"/>
      <c r="OBU668" s="91"/>
      <c r="OBV668" s="91"/>
      <c r="OBW668" s="91"/>
      <c r="OBX668" s="91"/>
      <c r="OBY668" s="91"/>
      <c r="OBZ668" s="91"/>
      <c r="OCA668" s="91"/>
      <c r="OCB668" s="91"/>
      <c r="OCC668" s="91"/>
      <c r="OCD668" s="91"/>
      <c r="OCE668" s="91"/>
      <c r="OCF668" s="91"/>
      <c r="OCG668" s="91"/>
      <c r="OCH668" s="91"/>
      <c r="OCI668" s="91"/>
      <c r="OCJ668" s="91"/>
      <c r="OCK668" s="91"/>
      <c r="OCL668" s="91"/>
      <c r="OCM668" s="91"/>
      <c r="OCN668" s="91"/>
      <c r="OCO668" s="91"/>
      <c r="OCP668" s="91"/>
      <c r="OCQ668" s="91"/>
      <c r="OCR668" s="91"/>
      <c r="OCS668" s="91"/>
      <c r="OCT668" s="91"/>
      <c r="OCU668" s="91"/>
      <c r="OCV668" s="91"/>
      <c r="OCW668" s="91"/>
      <c r="OCX668" s="91"/>
      <c r="OCY668" s="91"/>
      <c r="OCZ668" s="91"/>
      <c r="ODA668" s="91"/>
      <c r="ODB668" s="91"/>
      <c r="ODC668" s="91"/>
      <c r="ODD668" s="91"/>
      <c r="ODE668" s="91"/>
      <c r="ODF668" s="91"/>
      <c r="ODG668" s="91"/>
      <c r="ODH668" s="91"/>
      <c r="ODI668" s="91"/>
      <c r="ODJ668" s="91"/>
      <c r="ODK668" s="91"/>
      <c r="ODL668" s="91"/>
      <c r="ODM668" s="91"/>
      <c r="ODN668" s="91"/>
      <c r="ODO668" s="91"/>
      <c r="ODP668" s="91"/>
      <c r="ODQ668" s="91"/>
      <c r="ODR668" s="91"/>
      <c r="ODS668" s="91"/>
      <c r="ODT668" s="91"/>
      <c r="ODU668" s="91"/>
      <c r="ODV668" s="91"/>
      <c r="ODW668" s="91"/>
      <c r="ODX668" s="91"/>
      <c r="ODY668" s="91"/>
      <c r="ODZ668" s="91"/>
      <c r="OEA668" s="91"/>
      <c r="OEB668" s="91"/>
      <c r="OEC668" s="91"/>
      <c r="OED668" s="91"/>
      <c r="OEE668" s="91"/>
      <c r="OEF668" s="91"/>
      <c r="OEG668" s="91"/>
      <c r="OEH668" s="91"/>
      <c r="OEI668" s="91"/>
      <c r="OEJ668" s="91"/>
      <c r="OEK668" s="91"/>
      <c r="OEL668" s="91"/>
      <c r="OEM668" s="91"/>
      <c r="OEN668" s="91"/>
      <c r="OEO668" s="91"/>
      <c r="OEP668" s="91"/>
      <c r="OEQ668" s="91"/>
      <c r="OER668" s="91"/>
      <c r="OES668" s="91"/>
      <c r="OET668" s="91"/>
      <c r="OEU668" s="91"/>
      <c r="OEV668" s="91"/>
      <c r="OEW668" s="91"/>
      <c r="OEX668" s="91"/>
      <c r="OEY668" s="91"/>
      <c r="OEZ668" s="91"/>
      <c r="OFA668" s="91"/>
      <c r="OFB668" s="91"/>
      <c r="OFC668" s="91"/>
      <c r="OFD668" s="91"/>
      <c r="OFE668" s="91"/>
      <c r="OFF668" s="91"/>
      <c r="OFG668" s="91"/>
      <c r="OFH668" s="91"/>
      <c r="OFI668" s="91"/>
      <c r="OFJ668" s="91"/>
      <c r="OFK668" s="91"/>
      <c r="OFL668" s="91"/>
      <c r="OFM668" s="91"/>
      <c r="OFN668" s="91"/>
      <c r="OFO668" s="91"/>
      <c r="OFP668" s="91"/>
      <c r="OFQ668" s="91"/>
      <c r="OFR668" s="91"/>
      <c r="OFS668" s="91"/>
      <c r="OFT668" s="91"/>
      <c r="OFU668" s="91"/>
      <c r="OFV668" s="91"/>
      <c r="OFW668" s="91"/>
      <c r="OFX668" s="91"/>
      <c r="OFY668" s="91"/>
      <c r="OFZ668" s="91"/>
      <c r="OGA668" s="91"/>
      <c r="OGB668" s="91"/>
      <c r="OGC668" s="91"/>
      <c r="OGD668" s="91"/>
      <c r="OGE668" s="91"/>
      <c r="OGF668" s="91"/>
      <c r="OGG668" s="91"/>
      <c r="OGH668" s="91"/>
      <c r="OGI668" s="91"/>
      <c r="OGJ668" s="91"/>
      <c r="OGK668" s="91"/>
      <c r="OGL668" s="91"/>
      <c r="OGM668" s="91"/>
      <c r="OGN668" s="91"/>
      <c r="OGO668" s="91"/>
      <c r="OGP668" s="91"/>
      <c r="OGQ668" s="91"/>
      <c r="OGR668" s="91"/>
      <c r="OGS668" s="91"/>
      <c r="OGT668" s="91"/>
      <c r="OGU668" s="91"/>
      <c r="OGV668" s="91"/>
      <c r="OGW668" s="91"/>
      <c r="OGX668" s="91"/>
      <c r="OGY668" s="91"/>
      <c r="OGZ668" s="91"/>
      <c r="OHA668" s="91"/>
      <c r="OHB668" s="91"/>
      <c r="OHC668" s="91"/>
      <c r="OHD668" s="91"/>
      <c r="OHE668" s="91"/>
      <c r="OHF668" s="91"/>
      <c r="OHG668" s="91"/>
      <c r="OHH668" s="91"/>
      <c r="OHI668" s="91"/>
      <c r="OHJ668" s="91"/>
      <c r="OHK668" s="91"/>
      <c r="OHL668" s="91"/>
      <c r="OHM668" s="91"/>
      <c r="OHN668" s="91"/>
      <c r="OHO668" s="91"/>
      <c r="OHP668" s="91"/>
      <c r="OHQ668" s="91"/>
      <c r="OHR668" s="91"/>
      <c r="OHS668" s="91"/>
      <c r="OHT668" s="91"/>
      <c r="OHU668" s="91"/>
      <c r="OHV668" s="91"/>
      <c r="OHW668" s="91"/>
      <c r="OHX668" s="91"/>
      <c r="OHY668" s="91"/>
      <c r="OHZ668" s="91"/>
      <c r="OIA668" s="91"/>
      <c r="OIB668" s="91"/>
      <c r="OIC668" s="91"/>
      <c r="OID668" s="91"/>
      <c r="OIE668" s="91"/>
      <c r="OIF668" s="91"/>
      <c r="OIG668" s="91"/>
      <c r="OIH668" s="91"/>
      <c r="OII668" s="91"/>
      <c r="OIJ668" s="91"/>
      <c r="OIK668" s="91"/>
      <c r="OIL668" s="91"/>
      <c r="OIM668" s="91"/>
      <c r="OIN668" s="91"/>
      <c r="OIO668" s="91"/>
      <c r="OIP668" s="91"/>
      <c r="OIQ668" s="91"/>
      <c r="OIR668" s="91"/>
      <c r="OIS668" s="91"/>
      <c r="OIT668" s="91"/>
      <c r="OIU668" s="91"/>
      <c r="OIV668" s="91"/>
      <c r="OIW668" s="91"/>
      <c r="OIX668" s="91"/>
      <c r="OIY668" s="91"/>
      <c r="OIZ668" s="91"/>
      <c r="OJA668" s="91"/>
      <c r="OJB668" s="91"/>
      <c r="OJC668" s="91"/>
      <c r="OJD668" s="91"/>
      <c r="OJE668" s="91"/>
      <c r="OJF668" s="91"/>
      <c r="OJG668" s="91"/>
      <c r="OJH668" s="91"/>
      <c r="OJI668" s="91"/>
      <c r="OJJ668" s="91"/>
      <c r="OJK668" s="91"/>
      <c r="OJL668" s="91"/>
      <c r="OJM668" s="91"/>
      <c r="OJN668" s="91"/>
      <c r="OJO668" s="91"/>
      <c r="OJP668" s="91"/>
      <c r="OJQ668" s="91"/>
      <c r="OJR668" s="91"/>
      <c r="OJS668" s="91"/>
      <c r="OJT668" s="91"/>
      <c r="OJU668" s="91"/>
      <c r="OJV668" s="91"/>
      <c r="OJW668" s="91"/>
      <c r="OJX668" s="91"/>
      <c r="OJY668" s="91"/>
      <c r="OJZ668" s="91"/>
      <c r="OKA668" s="91"/>
      <c r="OKB668" s="91"/>
      <c r="OKC668" s="91"/>
      <c r="OKD668" s="91"/>
      <c r="OKE668" s="91"/>
      <c r="OKF668" s="91"/>
      <c r="OKG668" s="91"/>
      <c r="OKH668" s="91"/>
      <c r="OKI668" s="91"/>
      <c r="OKJ668" s="91"/>
      <c r="OKK668" s="91"/>
      <c r="OKL668" s="91"/>
      <c r="OKM668" s="91"/>
      <c r="OKN668" s="91"/>
      <c r="OKO668" s="91"/>
      <c r="OKP668" s="91"/>
      <c r="OKQ668" s="91"/>
      <c r="OKR668" s="91"/>
      <c r="OKS668" s="91"/>
      <c r="OKT668" s="91"/>
      <c r="OKU668" s="91"/>
      <c r="OKV668" s="91"/>
      <c r="OKW668" s="91"/>
      <c r="OKX668" s="91"/>
      <c r="OKY668" s="91"/>
      <c r="OKZ668" s="91"/>
      <c r="OLA668" s="91"/>
      <c r="OLB668" s="91"/>
      <c r="OLC668" s="91"/>
      <c r="OLD668" s="91"/>
      <c r="OLE668" s="91"/>
      <c r="OLF668" s="91"/>
      <c r="OLG668" s="91"/>
      <c r="OLH668" s="91"/>
      <c r="OLI668" s="91"/>
      <c r="OLJ668" s="91"/>
      <c r="OLK668" s="91"/>
      <c r="OLL668" s="91"/>
      <c r="OLM668" s="91"/>
      <c r="OLN668" s="91"/>
      <c r="OLO668" s="91"/>
      <c r="OLP668" s="91"/>
      <c r="OLQ668" s="91"/>
      <c r="OLR668" s="91"/>
      <c r="OLS668" s="91"/>
      <c r="OLT668" s="91"/>
      <c r="OLU668" s="91"/>
      <c r="OLV668" s="91"/>
      <c r="OLW668" s="91"/>
      <c r="OLX668" s="91"/>
      <c r="OLY668" s="91"/>
      <c r="OLZ668" s="91"/>
      <c r="OMA668" s="91"/>
      <c r="OMB668" s="91"/>
      <c r="OMC668" s="91"/>
      <c r="OMD668" s="91"/>
      <c r="OME668" s="91"/>
      <c r="OMF668" s="91"/>
      <c r="OMG668" s="91"/>
      <c r="OMH668" s="91"/>
      <c r="OMI668" s="91"/>
      <c r="OMJ668" s="91"/>
      <c r="OMK668" s="91"/>
      <c r="OML668" s="91"/>
      <c r="OMM668" s="91"/>
      <c r="OMN668" s="91"/>
      <c r="OMO668" s="91"/>
      <c r="OMP668" s="91"/>
      <c r="OMQ668" s="91"/>
      <c r="OMR668" s="91"/>
      <c r="OMS668" s="91"/>
      <c r="OMT668" s="91"/>
      <c r="OMU668" s="91"/>
      <c r="OMV668" s="91"/>
      <c r="OMW668" s="91"/>
      <c r="OMX668" s="91"/>
      <c r="OMY668" s="91"/>
      <c r="OMZ668" s="91"/>
      <c r="ONA668" s="91"/>
      <c r="ONB668" s="91"/>
      <c r="ONC668" s="91"/>
      <c r="OND668" s="91"/>
      <c r="ONE668" s="91"/>
      <c r="ONF668" s="91"/>
      <c r="ONG668" s="91"/>
      <c r="ONH668" s="91"/>
      <c r="ONI668" s="91"/>
      <c r="ONJ668" s="91"/>
      <c r="ONK668" s="91"/>
      <c r="ONL668" s="91"/>
      <c r="ONM668" s="91"/>
      <c r="ONN668" s="91"/>
      <c r="ONO668" s="91"/>
      <c r="ONP668" s="91"/>
      <c r="ONQ668" s="91"/>
      <c r="ONR668" s="91"/>
      <c r="ONS668" s="91"/>
      <c r="ONT668" s="91"/>
      <c r="ONU668" s="91"/>
      <c r="ONV668" s="91"/>
      <c r="ONW668" s="91"/>
      <c r="ONX668" s="91"/>
      <c r="ONY668" s="91"/>
      <c r="ONZ668" s="91"/>
      <c r="OOA668" s="91"/>
      <c r="OOB668" s="91"/>
      <c r="OOC668" s="91"/>
      <c r="OOD668" s="91"/>
      <c r="OOE668" s="91"/>
      <c r="OOF668" s="91"/>
      <c r="OOG668" s="91"/>
      <c r="OOH668" s="91"/>
      <c r="OOI668" s="91"/>
      <c r="OOJ668" s="91"/>
      <c r="OOK668" s="91"/>
      <c r="OOL668" s="91"/>
      <c r="OOM668" s="91"/>
      <c r="OON668" s="91"/>
      <c r="OOO668" s="91"/>
      <c r="OOP668" s="91"/>
      <c r="OOQ668" s="91"/>
      <c r="OOR668" s="91"/>
      <c r="OOS668" s="91"/>
      <c r="OOT668" s="91"/>
      <c r="OOU668" s="91"/>
      <c r="OOV668" s="91"/>
      <c r="OOW668" s="91"/>
      <c r="OOX668" s="91"/>
      <c r="OOY668" s="91"/>
      <c r="OOZ668" s="91"/>
      <c r="OPA668" s="91"/>
      <c r="OPB668" s="91"/>
      <c r="OPC668" s="91"/>
      <c r="OPD668" s="91"/>
      <c r="OPE668" s="91"/>
      <c r="OPF668" s="91"/>
      <c r="OPG668" s="91"/>
      <c r="OPH668" s="91"/>
      <c r="OPI668" s="91"/>
      <c r="OPJ668" s="91"/>
      <c r="OPK668" s="91"/>
      <c r="OPL668" s="91"/>
      <c r="OPM668" s="91"/>
      <c r="OPN668" s="91"/>
      <c r="OPO668" s="91"/>
      <c r="OPP668" s="91"/>
      <c r="OPQ668" s="91"/>
      <c r="OPR668" s="91"/>
      <c r="OPS668" s="91"/>
      <c r="OPT668" s="91"/>
      <c r="OPU668" s="91"/>
      <c r="OPV668" s="91"/>
      <c r="OPW668" s="91"/>
      <c r="OPX668" s="91"/>
      <c r="OPY668" s="91"/>
      <c r="OPZ668" s="91"/>
      <c r="OQA668" s="91"/>
      <c r="OQB668" s="91"/>
      <c r="OQC668" s="91"/>
      <c r="OQD668" s="91"/>
      <c r="OQE668" s="91"/>
      <c r="OQF668" s="91"/>
      <c r="OQG668" s="91"/>
      <c r="OQH668" s="91"/>
      <c r="OQI668" s="91"/>
      <c r="OQJ668" s="91"/>
      <c r="OQK668" s="91"/>
      <c r="OQL668" s="91"/>
      <c r="OQM668" s="91"/>
      <c r="OQN668" s="91"/>
      <c r="OQO668" s="91"/>
      <c r="OQP668" s="91"/>
      <c r="OQQ668" s="91"/>
      <c r="OQR668" s="91"/>
      <c r="OQS668" s="91"/>
      <c r="OQT668" s="91"/>
      <c r="OQU668" s="91"/>
      <c r="OQV668" s="91"/>
      <c r="OQW668" s="91"/>
      <c r="OQX668" s="91"/>
      <c r="OQY668" s="91"/>
      <c r="OQZ668" s="91"/>
      <c r="ORA668" s="91"/>
      <c r="ORB668" s="91"/>
      <c r="ORC668" s="91"/>
      <c r="ORD668" s="91"/>
      <c r="ORE668" s="91"/>
      <c r="ORF668" s="91"/>
      <c r="ORG668" s="91"/>
      <c r="ORH668" s="91"/>
      <c r="ORI668" s="91"/>
      <c r="ORJ668" s="91"/>
      <c r="ORK668" s="91"/>
      <c r="ORL668" s="91"/>
      <c r="ORM668" s="91"/>
      <c r="ORN668" s="91"/>
      <c r="ORO668" s="91"/>
      <c r="ORP668" s="91"/>
      <c r="ORQ668" s="91"/>
      <c r="ORR668" s="91"/>
      <c r="ORS668" s="91"/>
      <c r="ORT668" s="91"/>
      <c r="ORU668" s="91"/>
      <c r="ORV668" s="91"/>
      <c r="ORW668" s="91"/>
      <c r="ORX668" s="91"/>
      <c r="ORY668" s="91"/>
      <c r="ORZ668" s="91"/>
      <c r="OSA668" s="91"/>
      <c r="OSB668" s="91"/>
      <c r="OSC668" s="91"/>
      <c r="OSD668" s="91"/>
      <c r="OSE668" s="91"/>
      <c r="OSF668" s="91"/>
      <c r="OSG668" s="91"/>
      <c r="OSH668" s="91"/>
      <c r="OSI668" s="91"/>
      <c r="OSJ668" s="91"/>
      <c r="OSK668" s="91"/>
      <c r="OSL668" s="91"/>
      <c r="OSM668" s="91"/>
      <c r="OSN668" s="91"/>
      <c r="OSO668" s="91"/>
      <c r="OSP668" s="91"/>
      <c r="OSQ668" s="91"/>
      <c r="OSR668" s="91"/>
      <c r="OSS668" s="91"/>
      <c r="OST668" s="91"/>
      <c r="OSU668" s="91"/>
      <c r="OSV668" s="91"/>
      <c r="OSW668" s="91"/>
      <c r="OSX668" s="91"/>
      <c r="OSY668" s="91"/>
      <c r="OSZ668" s="91"/>
      <c r="OTA668" s="91"/>
      <c r="OTB668" s="91"/>
      <c r="OTC668" s="91"/>
      <c r="OTD668" s="91"/>
      <c r="OTE668" s="91"/>
      <c r="OTF668" s="91"/>
      <c r="OTG668" s="91"/>
      <c r="OTH668" s="91"/>
      <c r="OTI668" s="91"/>
      <c r="OTJ668" s="91"/>
      <c r="OTK668" s="91"/>
      <c r="OTL668" s="91"/>
      <c r="OTM668" s="91"/>
      <c r="OTN668" s="91"/>
      <c r="OTO668" s="91"/>
      <c r="OTP668" s="91"/>
      <c r="OTQ668" s="91"/>
      <c r="OTR668" s="91"/>
      <c r="OTS668" s="91"/>
      <c r="OTT668" s="91"/>
      <c r="OTU668" s="91"/>
      <c r="OTV668" s="91"/>
      <c r="OTW668" s="91"/>
      <c r="OTX668" s="91"/>
      <c r="OTY668" s="91"/>
      <c r="OTZ668" s="91"/>
      <c r="OUA668" s="91"/>
      <c r="OUB668" s="91"/>
      <c r="OUC668" s="91"/>
      <c r="OUD668" s="91"/>
      <c r="OUE668" s="91"/>
      <c r="OUF668" s="91"/>
      <c r="OUG668" s="91"/>
      <c r="OUH668" s="91"/>
      <c r="OUI668" s="91"/>
      <c r="OUJ668" s="91"/>
      <c r="OUK668" s="91"/>
      <c r="OUL668" s="91"/>
      <c r="OUM668" s="91"/>
      <c r="OUN668" s="91"/>
      <c r="OUO668" s="91"/>
      <c r="OUP668" s="91"/>
      <c r="OUQ668" s="91"/>
      <c r="OUR668" s="91"/>
      <c r="OUS668" s="91"/>
      <c r="OUT668" s="91"/>
      <c r="OUU668" s="91"/>
      <c r="OUV668" s="91"/>
      <c r="OUW668" s="91"/>
      <c r="OUX668" s="91"/>
      <c r="OUY668" s="91"/>
      <c r="OUZ668" s="91"/>
      <c r="OVA668" s="91"/>
      <c r="OVB668" s="91"/>
      <c r="OVC668" s="91"/>
      <c r="OVD668" s="91"/>
      <c r="OVE668" s="91"/>
      <c r="OVF668" s="91"/>
      <c r="OVG668" s="91"/>
      <c r="OVH668" s="91"/>
      <c r="OVI668" s="91"/>
      <c r="OVJ668" s="91"/>
      <c r="OVK668" s="91"/>
      <c r="OVL668" s="91"/>
      <c r="OVM668" s="91"/>
      <c r="OVN668" s="91"/>
      <c r="OVO668" s="91"/>
      <c r="OVP668" s="91"/>
      <c r="OVQ668" s="91"/>
      <c r="OVR668" s="91"/>
      <c r="OVS668" s="91"/>
      <c r="OVT668" s="91"/>
      <c r="OVU668" s="91"/>
      <c r="OVV668" s="91"/>
      <c r="OVW668" s="91"/>
      <c r="OVX668" s="91"/>
      <c r="OVY668" s="91"/>
      <c r="OVZ668" s="91"/>
      <c r="OWA668" s="91"/>
      <c r="OWB668" s="91"/>
      <c r="OWC668" s="91"/>
      <c r="OWD668" s="91"/>
      <c r="OWE668" s="91"/>
      <c r="OWF668" s="91"/>
      <c r="OWG668" s="91"/>
      <c r="OWH668" s="91"/>
      <c r="OWI668" s="91"/>
      <c r="OWJ668" s="91"/>
      <c r="OWK668" s="91"/>
      <c r="OWL668" s="91"/>
      <c r="OWM668" s="91"/>
      <c r="OWN668" s="91"/>
      <c r="OWO668" s="91"/>
      <c r="OWP668" s="91"/>
      <c r="OWQ668" s="91"/>
      <c r="OWR668" s="91"/>
      <c r="OWS668" s="91"/>
      <c r="OWT668" s="91"/>
      <c r="OWU668" s="91"/>
      <c r="OWV668" s="91"/>
      <c r="OWW668" s="91"/>
      <c r="OWX668" s="91"/>
      <c r="OWY668" s="91"/>
      <c r="OWZ668" s="91"/>
      <c r="OXA668" s="91"/>
      <c r="OXB668" s="91"/>
      <c r="OXC668" s="91"/>
      <c r="OXD668" s="91"/>
      <c r="OXE668" s="91"/>
      <c r="OXF668" s="91"/>
      <c r="OXG668" s="91"/>
      <c r="OXH668" s="91"/>
      <c r="OXI668" s="91"/>
      <c r="OXJ668" s="91"/>
      <c r="OXK668" s="91"/>
      <c r="OXL668" s="91"/>
      <c r="OXM668" s="91"/>
      <c r="OXN668" s="91"/>
      <c r="OXO668" s="91"/>
      <c r="OXP668" s="91"/>
      <c r="OXQ668" s="91"/>
      <c r="OXR668" s="91"/>
      <c r="OXS668" s="91"/>
      <c r="OXT668" s="91"/>
      <c r="OXU668" s="91"/>
      <c r="OXV668" s="91"/>
      <c r="OXW668" s="91"/>
      <c r="OXX668" s="91"/>
      <c r="OXY668" s="91"/>
      <c r="OXZ668" s="91"/>
      <c r="OYA668" s="91"/>
      <c r="OYB668" s="91"/>
      <c r="OYC668" s="91"/>
      <c r="OYD668" s="91"/>
      <c r="OYE668" s="91"/>
      <c r="OYF668" s="91"/>
      <c r="OYG668" s="91"/>
      <c r="OYH668" s="91"/>
      <c r="OYI668" s="91"/>
      <c r="OYJ668" s="91"/>
      <c r="OYK668" s="91"/>
      <c r="OYL668" s="91"/>
      <c r="OYM668" s="91"/>
      <c r="OYN668" s="91"/>
      <c r="OYO668" s="91"/>
      <c r="OYP668" s="91"/>
      <c r="OYQ668" s="91"/>
      <c r="OYR668" s="91"/>
      <c r="OYS668" s="91"/>
      <c r="OYT668" s="91"/>
      <c r="OYU668" s="91"/>
      <c r="OYV668" s="91"/>
      <c r="OYW668" s="91"/>
      <c r="OYX668" s="91"/>
      <c r="OYY668" s="91"/>
      <c r="OYZ668" s="91"/>
      <c r="OZA668" s="91"/>
      <c r="OZB668" s="91"/>
      <c r="OZC668" s="91"/>
      <c r="OZD668" s="91"/>
      <c r="OZE668" s="91"/>
      <c r="OZF668" s="91"/>
      <c r="OZG668" s="91"/>
      <c r="OZH668" s="91"/>
      <c r="OZI668" s="91"/>
      <c r="OZJ668" s="91"/>
      <c r="OZK668" s="91"/>
      <c r="OZL668" s="91"/>
      <c r="OZM668" s="91"/>
      <c r="OZN668" s="91"/>
      <c r="OZO668" s="91"/>
      <c r="OZP668" s="91"/>
      <c r="OZQ668" s="91"/>
      <c r="OZR668" s="91"/>
      <c r="OZS668" s="91"/>
      <c r="OZT668" s="91"/>
      <c r="OZU668" s="91"/>
      <c r="OZV668" s="91"/>
      <c r="OZW668" s="91"/>
      <c r="OZX668" s="91"/>
      <c r="OZY668" s="91"/>
      <c r="OZZ668" s="91"/>
      <c r="PAA668" s="91"/>
      <c r="PAB668" s="91"/>
      <c r="PAC668" s="91"/>
      <c r="PAD668" s="91"/>
      <c r="PAE668" s="91"/>
      <c r="PAF668" s="91"/>
      <c r="PAG668" s="91"/>
      <c r="PAH668" s="91"/>
      <c r="PAI668" s="91"/>
      <c r="PAJ668" s="91"/>
      <c r="PAK668" s="91"/>
      <c r="PAL668" s="91"/>
      <c r="PAM668" s="91"/>
      <c r="PAN668" s="91"/>
      <c r="PAO668" s="91"/>
      <c r="PAP668" s="91"/>
      <c r="PAQ668" s="91"/>
      <c r="PAR668" s="91"/>
      <c r="PAS668" s="91"/>
      <c r="PAT668" s="91"/>
      <c r="PAU668" s="91"/>
      <c r="PAV668" s="91"/>
      <c r="PAW668" s="91"/>
      <c r="PAX668" s="91"/>
      <c r="PAY668" s="91"/>
      <c r="PAZ668" s="91"/>
      <c r="PBA668" s="91"/>
      <c r="PBB668" s="91"/>
      <c r="PBC668" s="91"/>
      <c r="PBD668" s="91"/>
      <c r="PBE668" s="91"/>
      <c r="PBF668" s="91"/>
      <c r="PBG668" s="91"/>
      <c r="PBH668" s="91"/>
      <c r="PBI668" s="91"/>
      <c r="PBJ668" s="91"/>
      <c r="PBK668" s="91"/>
      <c r="PBL668" s="91"/>
      <c r="PBM668" s="91"/>
      <c r="PBN668" s="91"/>
      <c r="PBO668" s="91"/>
      <c r="PBP668" s="91"/>
      <c r="PBQ668" s="91"/>
      <c r="PBR668" s="91"/>
      <c r="PBS668" s="91"/>
      <c r="PBT668" s="91"/>
      <c r="PBU668" s="91"/>
      <c r="PBV668" s="91"/>
      <c r="PBW668" s="91"/>
      <c r="PBX668" s="91"/>
      <c r="PBY668" s="91"/>
      <c r="PBZ668" s="91"/>
      <c r="PCA668" s="91"/>
      <c r="PCB668" s="91"/>
      <c r="PCC668" s="91"/>
      <c r="PCD668" s="91"/>
      <c r="PCE668" s="91"/>
      <c r="PCF668" s="91"/>
      <c r="PCG668" s="91"/>
      <c r="PCH668" s="91"/>
      <c r="PCI668" s="91"/>
      <c r="PCJ668" s="91"/>
      <c r="PCK668" s="91"/>
      <c r="PCL668" s="91"/>
      <c r="PCM668" s="91"/>
      <c r="PCN668" s="91"/>
      <c r="PCO668" s="91"/>
      <c r="PCP668" s="91"/>
      <c r="PCQ668" s="91"/>
      <c r="PCR668" s="91"/>
      <c r="PCS668" s="91"/>
      <c r="PCT668" s="91"/>
      <c r="PCU668" s="91"/>
      <c r="PCV668" s="91"/>
      <c r="PCW668" s="91"/>
      <c r="PCX668" s="91"/>
      <c r="PCY668" s="91"/>
      <c r="PCZ668" s="91"/>
      <c r="PDA668" s="91"/>
      <c r="PDB668" s="91"/>
      <c r="PDC668" s="91"/>
      <c r="PDD668" s="91"/>
      <c r="PDE668" s="91"/>
      <c r="PDF668" s="91"/>
      <c r="PDG668" s="91"/>
      <c r="PDH668" s="91"/>
      <c r="PDI668" s="91"/>
      <c r="PDJ668" s="91"/>
      <c r="PDK668" s="91"/>
      <c r="PDL668" s="91"/>
      <c r="PDM668" s="91"/>
      <c r="PDN668" s="91"/>
      <c r="PDO668" s="91"/>
      <c r="PDP668" s="91"/>
      <c r="PDQ668" s="91"/>
      <c r="PDR668" s="91"/>
      <c r="PDS668" s="91"/>
      <c r="PDT668" s="91"/>
      <c r="PDU668" s="91"/>
      <c r="PDV668" s="91"/>
      <c r="PDW668" s="91"/>
      <c r="PDX668" s="91"/>
      <c r="PDY668" s="91"/>
      <c r="PDZ668" s="91"/>
      <c r="PEA668" s="91"/>
      <c r="PEB668" s="91"/>
      <c r="PEC668" s="91"/>
      <c r="PED668" s="91"/>
      <c r="PEE668" s="91"/>
      <c r="PEF668" s="91"/>
      <c r="PEG668" s="91"/>
      <c r="PEH668" s="91"/>
      <c r="PEI668" s="91"/>
      <c r="PEJ668" s="91"/>
      <c r="PEK668" s="91"/>
      <c r="PEL668" s="91"/>
      <c r="PEM668" s="91"/>
      <c r="PEN668" s="91"/>
      <c r="PEO668" s="91"/>
      <c r="PEP668" s="91"/>
      <c r="PEQ668" s="91"/>
      <c r="PER668" s="91"/>
      <c r="PES668" s="91"/>
      <c r="PET668" s="91"/>
      <c r="PEU668" s="91"/>
      <c r="PEV668" s="91"/>
      <c r="PEW668" s="91"/>
      <c r="PEX668" s="91"/>
      <c r="PEY668" s="91"/>
      <c r="PEZ668" s="91"/>
      <c r="PFA668" s="91"/>
      <c r="PFB668" s="91"/>
      <c r="PFC668" s="91"/>
      <c r="PFD668" s="91"/>
      <c r="PFE668" s="91"/>
      <c r="PFF668" s="91"/>
      <c r="PFG668" s="91"/>
      <c r="PFH668" s="91"/>
      <c r="PFI668" s="91"/>
      <c r="PFJ668" s="91"/>
      <c r="PFK668" s="91"/>
      <c r="PFL668" s="91"/>
      <c r="PFM668" s="91"/>
      <c r="PFN668" s="91"/>
      <c r="PFO668" s="91"/>
      <c r="PFP668" s="91"/>
      <c r="PFQ668" s="91"/>
      <c r="PFR668" s="91"/>
      <c r="PFS668" s="91"/>
      <c r="PFT668" s="91"/>
      <c r="PFU668" s="91"/>
      <c r="PFV668" s="91"/>
      <c r="PFW668" s="91"/>
      <c r="PFX668" s="91"/>
      <c r="PFY668" s="91"/>
      <c r="PFZ668" s="91"/>
      <c r="PGA668" s="91"/>
      <c r="PGB668" s="91"/>
      <c r="PGC668" s="91"/>
      <c r="PGD668" s="91"/>
      <c r="PGE668" s="91"/>
      <c r="PGF668" s="91"/>
      <c r="PGG668" s="91"/>
      <c r="PGH668" s="91"/>
      <c r="PGI668" s="91"/>
      <c r="PGJ668" s="91"/>
      <c r="PGK668" s="91"/>
      <c r="PGL668" s="91"/>
      <c r="PGM668" s="91"/>
      <c r="PGN668" s="91"/>
      <c r="PGO668" s="91"/>
      <c r="PGP668" s="91"/>
      <c r="PGQ668" s="91"/>
      <c r="PGR668" s="91"/>
      <c r="PGS668" s="91"/>
      <c r="PGT668" s="91"/>
      <c r="PGU668" s="91"/>
      <c r="PGV668" s="91"/>
      <c r="PGW668" s="91"/>
      <c r="PGX668" s="91"/>
      <c r="PGY668" s="91"/>
      <c r="PGZ668" s="91"/>
      <c r="PHA668" s="91"/>
      <c r="PHB668" s="91"/>
      <c r="PHC668" s="91"/>
      <c r="PHD668" s="91"/>
      <c r="PHE668" s="91"/>
      <c r="PHF668" s="91"/>
      <c r="PHG668" s="91"/>
      <c r="PHH668" s="91"/>
      <c r="PHI668" s="91"/>
      <c r="PHJ668" s="91"/>
      <c r="PHK668" s="91"/>
      <c r="PHL668" s="91"/>
      <c r="PHM668" s="91"/>
      <c r="PHN668" s="91"/>
      <c r="PHO668" s="91"/>
      <c r="PHP668" s="91"/>
      <c r="PHQ668" s="91"/>
      <c r="PHR668" s="91"/>
      <c r="PHS668" s="91"/>
      <c r="PHT668" s="91"/>
      <c r="PHU668" s="91"/>
      <c r="PHV668" s="91"/>
      <c r="PHW668" s="91"/>
      <c r="PHX668" s="91"/>
      <c r="PHY668" s="91"/>
      <c r="PHZ668" s="91"/>
      <c r="PIA668" s="91"/>
      <c r="PIB668" s="91"/>
      <c r="PIC668" s="91"/>
      <c r="PID668" s="91"/>
      <c r="PIE668" s="91"/>
      <c r="PIF668" s="91"/>
      <c r="PIG668" s="91"/>
      <c r="PIH668" s="91"/>
      <c r="PII668" s="91"/>
      <c r="PIJ668" s="91"/>
      <c r="PIK668" s="91"/>
      <c r="PIL668" s="91"/>
      <c r="PIM668" s="91"/>
      <c r="PIN668" s="91"/>
      <c r="PIO668" s="91"/>
      <c r="PIP668" s="91"/>
      <c r="PIQ668" s="91"/>
      <c r="PIR668" s="91"/>
      <c r="PIS668" s="91"/>
      <c r="PIT668" s="91"/>
      <c r="PIU668" s="91"/>
      <c r="PIV668" s="91"/>
      <c r="PIW668" s="91"/>
      <c r="PIX668" s="91"/>
      <c r="PIY668" s="91"/>
      <c r="PIZ668" s="91"/>
      <c r="PJA668" s="91"/>
      <c r="PJB668" s="91"/>
      <c r="PJC668" s="91"/>
      <c r="PJD668" s="91"/>
      <c r="PJE668" s="91"/>
      <c r="PJF668" s="91"/>
      <c r="PJG668" s="91"/>
      <c r="PJH668" s="91"/>
      <c r="PJI668" s="91"/>
      <c r="PJJ668" s="91"/>
      <c r="PJK668" s="91"/>
      <c r="PJL668" s="91"/>
      <c r="PJM668" s="91"/>
      <c r="PJN668" s="91"/>
      <c r="PJO668" s="91"/>
      <c r="PJP668" s="91"/>
      <c r="PJQ668" s="91"/>
      <c r="PJR668" s="91"/>
      <c r="PJS668" s="91"/>
      <c r="PJT668" s="91"/>
      <c r="PJU668" s="91"/>
      <c r="PJV668" s="91"/>
      <c r="PJW668" s="91"/>
      <c r="PJX668" s="91"/>
      <c r="PJY668" s="91"/>
      <c r="PJZ668" s="91"/>
      <c r="PKA668" s="91"/>
      <c r="PKB668" s="91"/>
      <c r="PKC668" s="91"/>
      <c r="PKD668" s="91"/>
      <c r="PKE668" s="91"/>
      <c r="PKF668" s="91"/>
      <c r="PKG668" s="91"/>
      <c r="PKH668" s="91"/>
      <c r="PKI668" s="91"/>
      <c r="PKJ668" s="91"/>
      <c r="PKK668" s="91"/>
      <c r="PKL668" s="91"/>
      <c r="PKM668" s="91"/>
      <c r="PKN668" s="91"/>
      <c r="PKO668" s="91"/>
      <c r="PKP668" s="91"/>
      <c r="PKQ668" s="91"/>
      <c r="PKR668" s="91"/>
      <c r="PKS668" s="91"/>
      <c r="PKT668" s="91"/>
      <c r="PKU668" s="91"/>
      <c r="PKV668" s="91"/>
      <c r="PKW668" s="91"/>
      <c r="PKX668" s="91"/>
      <c r="PKY668" s="91"/>
      <c r="PKZ668" s="91"/>
      <c r="PLA668" s="91"/>
      <c r="PLB668" s="91"/>
      <c r="PLC668" s="91"/>
      <c r="PLD668" s="91"/>
      <c r="PLE668" s="91"/>
      <c r="PLF668" s="91"/>
      <c r="PLG668" s="91"/>
      <c r="PLH668" s="91"/>
      <c r="PLI668" s="91"/>
      <c r="PLJ668" s="91"/>
      <c r="PLK668" s="91"/>
      <c r="PLL668" s="91"/>
      <c r="PLM668" s="91"/>
      <c r="PLN668" s="91"/>
      <c r="PLO668" s="91"/>
      <c r="PLP668" s="91"/>
      <c r="PLQ668" s="91"/>
      <c r="PLR668" s="91"/>
      <c r="PLS668" s="91"/>
      <c r="PLT668" s="91"/>
      <c r="PLU668" s="91"/>
      <c r="PLV668" s="91"/>
      <c r="PLW668" s="91"/>
      <c r="PLX668" s="91"/>
      <c r="PLY668" s="91"/>
      <c r="PLZ668" s="91"/>
      <c r="PMA668" s="91"/>
      <c r="PMB668" s="91"/>
      <c r="PMC668" s="91"/>
      <c r="PMD668" s="91"/>
      <c r="PME668" s="91"/>
      <c r="PMF668" s="91"/>
      <c r="PMG668" s="91"/>
      <c r="PMH668" s="91"/>
      <c r="PMI668" s="91"/>
      <c r="PMJ668" s="91"/>
      <c r="PMK668" s="91"/>
      <c r="PML668" s="91"/>
      <c r="PMM668" s="91"/>
      <c r="PMN668" s="91"/>
      <c r="PMO668" s="91"/>
      <c r="PMP668" s="91"/>
      <c r="PMQ668" s="91"/>
      <c r="PMR668" s="91"/>
      <c r="PMS668" s="91"/>
      <c r="PMT668" s="91"/>
      <c r="PMU668" s="91"/>
      <c r="PMV668" s="91"/>
      <c r="PMW668" s="91"/>
      <c r="PMX668" s="91"/>
      <c r="PMY668" s="91"/>
      <c r="PMZ668" s="91"/>
      <c r="PNA668" s="91"/>
      <c r="PNB668" s="91"/>
      <c r="PNC668" s="91"/>
      <c r="PND668" s="91"/>
      <c r="PNE668" s="91"/>
      <c r="PNF668" s="91"/>
      <c r="PNG668" s="91"/>
      <c r="PNH668" s="91"/>
      <c r="PNI668" s="91"/>
      <c r="PNJ668" s="91"/>
      <c r="PNK668" s="91"/>
      <c r="PNL668" s="91"/>
      <c r="PNM668" s="91"/>
      <c r="PNN668" s="91"/>
      <c r="PNO668" s="91"/>
      <c r="PNP668" s="91"/>
      <c r="PNQ668" s="91"/>
      <c r="PNR668" s="91"/>
      <c r="PNS668" s="91"/>
      <c r="PNT668" s="91"/>
      <c r="PNU668" s="91"/>
      <c r="PNV668" s="91"/>
      <c r="PNW668" s="91"/>
      <c r="PNX668" s="91"/>
      <c r="PNY668" s="91"/>
      <c r="PNZ668" s="91"/>
      <c r="POA668" s="91"/>
      <c r="POB668" s="91"/>
      <c r="POC668" s="91"/>
      <c r="POD668" s="91"/>
      <c r="POE668" s="91"/>
      <c r="POF668" s="91"/>
      <c r="POG668" s="91"/>
      <c r="POH668" s="91"/>
      <c r="POI668" s="91"/>
      <c r="POJ668" s="91"/>
      <c r="POK668" s="91"/>
      <c r="POL668" s="91"/>
      <c r="POM668" s="91"/>
      <c r="PON668" s="91"/>
      <c r="POO668" s="91"/>
      <c r="POP668" s="91"/>
      <c r="POQ668" s="91"/>
      <c r="POR668" s="91"/>
      <c r="POS668" s="91"/>
      <c r="POT668" s="91"/>
      <c r="POU668" s="91"/>
      <c r="POV668" s="91"/>
      <c r="POW668" s="91"/>
      <c r="POX668" s="91"/>
      <c r="POY668" s="91"/>
      <c r="POZ668" s="91"/>
      <c r="PPA668" s="91"/>
      <c r="PPB668" s="91"/>
      <c r="PPC668" s="91"/>
      <c r="PPD668" s="91"/>
      <c r="PPE668" s="91"/>
      <c r="PPF668" s="91"/>
      <c r="PPG668" s="91"/>
      <c r="PPH668" s="91"/>
      <c r="PPI668" s="91"/>
      <c r="PPJ668" s="91"/>
      <c r="PPK668" s="91"/>
      <c r="PPL668" s="91"/>
      <c r="PPM668" s="91"/>
      <c r="PPN668" s="91"/>
      <c r="PPO668" s="91"/>
      <c r="PPP668" s="91"/>
      <c r="PPQ668" s="91"/>
      <c r="PPR668" s="91"/>
      <c r="PPS668" s="91"/>
      <c r="PPT668" s="91"/>
      <c r="PPU668" s="91"/>
      <c r="PPV668" s="91"/>
      <c r="PPW668" s="91"/>
      <c r="PPX668" s="91"/>
      <c r="PPY668" s="91"/>
      <c r="PPZ668" s="91"/>
      <c r="PQA668" s="91"/>
      <c r="PQB668" s="91"/>
      <c r="PQC668" s="91"/>
      <c r="PQD668" s="91"/>
      <c r="PQE668" s="91"/>
      <c r="PQF668" s="91"/>
      <c r="PQG668" s="91"/>
      <c r="PQH668" s="91"/>
      <c r="PQI668" s="91"/>
      <c r="PQJ668" s="91"/>
      <c r="PQK668" s="91"/>
      <c r="PQL668" s="91"/>
      <c r="PQM668" s="91"/>
      <c r="PQN668" s="91"/>
      <c r="PQO668" s="91"/>
      <c r="PQP668" s="91"/>
      <c r="PQQ668" s="91"/>
      <c r="PQR668" s="91"/>
      <c r="PQS668" s="91"/>
      <c r="PQT668" s="91"/>
      <c r="PQU668" s="91"/>
      <c r="PQV668" s="91"/>
      <c r="PQW668" s="91"/>
      <c r="PQX668" s="91"/>
      <c r="PQY668" s="91"/>
      <c r="PQZ668" s="91"/>
      <c r="PRA668" s="91"/>
      <c r="PRB668" s="91"/>
      <c r="PRC668" s="91"/>
      <c r="PRD668" s="91"/>
      <c r="PRE668" s="91"/>
      <c r="PRF668" s="91"/>
      <c r="PRG668" s="91"/>
      <c r="PRH668" s="91"/>
      <c r="PRI668" s="91"/>
      <c r="PRJ668" s="91"/>
      <c r="PRK668" s="91"/>
      <c r="PRL668" s="91"/>
      <c r="PRM668" s="91"/>
      <c r="PRN668" s="91"/>
      <c r="PRO668" s="91"/>
      <c r="PRP668" s="91"/>
      <c r="PRQ668" s="91"/>
      <c r="PRR668" s="91"/>
      <c r="PRS668" s="91"/>
      <c r="PRT668" s="91"/>
      <c r="PRU668" s="91"/>
      <c r="PRV668" s="91"/>
      <c r="PRW668" s="91"/>
      <c r="PRX668" s="91"/>
      <c r="PRY668" s="91"/>
      <c r="PRZ668" s="91"/>
      <c r="PSA668" s="91"/>
      <c r="PSB668" s="91"/>
      <c r="PSC668" s="91"/>
      <c r="PSD668" s="91"/>
      <c r="PSE668" s="91"/>
      <c r="PSF668" s="91"/>
      <c r="PSG668" s="91"/>
      <c r="PSH668" s="91"/>
      <c r="PSI668" s="91"/>
      <c r="PSJ668" s="91"/>
      <c r="PSK668" s="91"/>
      <c r="PSL668" s="91"/>
      <c r="PSM668" s="91"/>
      <c r="PSN668" s="91"/>
      <c r="PSO668" s="91"/>
      <c r="PSP668" s="91"/>
      <c r="PSQ668" s="91"/>
      <c r="PSR668" s="91"/>
      <c r="PSS668" s="91"/>
      <c r="PST668" s="91"/>
      <c r="PSU668" s="91"/>
      <c r="PSV668" s="91"/>
      <c r="PSW668" s="91"/>
      <c r="PSX668" s="91"/>
      <c r="PSY668" s="91"/>
      <c r="PSZ668" s="91"/>
      <c r="PTA668" s="91"/>
      <c r="PTB668" s="91"/>
      <c r="PTC668" s="91"/>
      <c r="PTD668" s="91"/>
      <c r="PTE668" s="91"/>
      <c r="PTF668" s="91"/>
      <c r="PTG668" s="91"/>
      <c r="PTH668" s="91"/>
      <c r="PTI668" s="91"/>
      <c r="PTJ668" s="91"/>
      <c r="PTK668" s="91"/>
      <c r="PTL668" s="91"/>
      <c r="PTM668" s="91"/>
      <c r="PTN668" s="91"/>
      <c r="PTO668" s="91"/>
      <c r="PTP668" s="91"/>
      <c r="PTQ668" s="91"/>
      <c r="PTR668" s="91"/>
      <c r="PTS668" s="91"/>
      <c r="PTT668" s="91"/>
      <c r="PTU668" s="91"/>
      <c r="PTV668" s="91"/>
      <c r="PTW668" s="91"/>
      <c r="PTX668" s="91"/>
      <c r="PTY668" s="91"/>
      <c r="PTZ668" s="91"/>
      <c r="PUA668" s="91"/>
      <c r="PUB668" s="91"/>
      <c r="PUC668" s="91"/>
      <c r="PUD668" s="91"/>
      <c r="PUE668" s="91"/>
      <c r="PUF668" s="91"/>
      <c r="PUG668" s="91"/>
      <c r="PUH668" s="91"/>
      <c r="PUI668" s="91"/>
      <c r="PUJ668" s="91"/>
      <c r="PUK668" s="91"/>
      <c r="PUL668" s="91"/>
      <c r="PUM668" s="91"/>
      <c r="PUN668" s="91"/>
      <c r="PUO668" s="91"/>
      <c r="PUP668" s="91"/>
      <c r="PUQ668" s="91"/>
      <c r="PUR668" s="91"/>
      <c r="PUS668" s="91"/>
      <c r="PUT668" s="91"/>
      <c r="PUU668" s="91"/>
      <c r="PUV668" s="91"/>
      <c r="PUW668" s="91"/>
      <c r="PUX668" s="91"/>
      <c r="PUY668" s="91"/>
      <c r="PUZ668" s="91"/>
      <c r="PVA668" s="91"/>
      <c r="PVB668" s="91"/>
      <c r="PVC668" s="91"/>
      <c r="PVD668" s="91"/>
      <c r="PVE668" s="91"/>
      <c r="PVF668" s="91"/>
      <c r="PVG668" s="91"/>
      <c r="PVH668" s="91"/>
      <c r="PVI668" s="91"/>
      <c r="PVJ668" s="91"/>
      <c r="PVK668" s="91"/>
      <c r="PVL668" s="91"/>
      <c r="PVM668" s="91"/>
      <c r="PVN668" s="91"/>
      <c r="PVO668" s="91"/>
      <c r="PVP668" s="91"/>
      <c r="PVQ668" s="91"/>
      <c r="PVR668" s="91"/>
      <c r="PVS668" s="91"/>
      <c r="PVT668" s="91"/>
      <c r="PVU668" s="91"/>
      <c r="PVV668" s="91"/>
      <c r="PVW668" s="91"/>
      <c r="PVX668" s="91"/>
      <c r="PVY668" s="91"/>
      <c r="PVZ668" s="91"/>
      <c r="PWA668" s="91"/>
      <c r="PWB668" s="91"/>
      <c r="PWC668" s="91"/>
      <c r="PWD668" s="91"/>
      <c r="PWE668" s="91"/>
      <c r="PWF668" s="91"/>
      <c r="PWG668" s="91"/>
      <c r="PWH668" s="91"/>
      <c r="PWI668" s="91"/>
      <c r="PWJ668" s="91"/>
      <c r="PWK668" s="91"/>
      <c r="PWL668" s="91"/>
      <c r="PWM668" s="91"/>
      <c r="PWN668" s="91"/>
      <c r="PWO668" s="91"/>
      <c r="PWP668" s="91"/>
      <c r="PWQ668" s="91"/>
      <c r="PWR668" s="91"/>
      <c r="PWS668" s="91"/>
      <c r="PWT668" s="91"/>
      <c r="PWU668" s="91"/>
      <c r="PWV668" s="91"/>
      <c r="PWW668" s="91"/>
      <c r="PWX668" s="91"/>
      <c r="PWY668" s="91"/>
      <c r="PWZ668" s="91"/>
      <c r="PXA668" s="91"/>
      <c r="PXB668" s="91"/>
      <c r="PXC668" s="91"/>
      <c r="PXD668" s="91"/>
      <c r="PXE668" s="91"/>
      <c r="PXF668" s="91"/>
      <c r="PXG668" s="91"/>
      <c r="PXH668" s="91"/>
      <c r="PXI668" s="91"/>
      <c r="PXJ668" s="91"/>
      <c r="PXK668" s="91"/>
      <c r="PXL668" s="91"/>
      <c r="PXM668" s="91"/>
      <c r="PXN668" s="91"/>
      <c r="PXO668" s="91"/>
      <c r="PXP668" s="91"/>
      <c r="PXQ668" s="91"/>
      <c r="PXR668" s="91"/>
      <c r="PXS668" s="91"/>
      <c r="PXT668" s="91"/>
      <c r="PXU668" s="91"/>
      <c r="PXV668" s="91"/>
      <c r="PXW668" s="91"/>
      <c r="PXX668" s="91"/>
      <c r="PXY668" s="91"/>
      <c r="PXZ668" s="91"/>
      <c r="PYA668" s="91"/>
      <c r="PYB668" s="91"/>
      <c r="PYC668" s="91"/>
      <c r="PYD668" s="91"/>
      <c r="PYE668" s="91"/>
      <c r="PYF668" s="91"/>
      <c r="PYG668" s="91"/>
      <c r="PYH668" s="91"/>
      <c r="PYI668" s="91"/>
      <c r="PYJ668" s="91"/>
      <c r="PYK668" s="91"/>
      <c r="PYL668" s="91"/>
      <c r="PYM668" s="91"/>
      <c r="PYN668" s="91"/>
      <c r="PYO668" s="91"/>
      <c r="PYP668" s="91"/>
      <c r="PYQ668" s="91"/>
      <c r="PYR668" s="91"/>
      <c r="PYS668" s="91"/>
      <c r="PYT668" s="91"/>
      <c r="PYU668" s="91"/>
      <c r="PYV668" s="91"/>
      <c r="PYW668" s="91"/>
      <c r="PYX668" s="91"/>
      <c r="PYY668" s="91"/>
      <c r="PYZ668" s="91"/>
      <c r="PZA668" s="91"/>
      <c r="PZB668" s="91"/>
      <c r="PZC668" s="91"/>
      <c r="PZD668" s="91"/>
      <c r="PZE668" s="91"/>
      <c r="PZF668" s="91"/>
      <c r="PZG668" s="91"/>
      <c r="PZH668" s="91"/>
      <c r="PZI668" s="91"/>
      <c r="PZJ668" s="91"/>
      <c r="PZK668" s="91"/>
      <c r="PZL668" s="91"/>
      <c r="PZM668" s="91"/>
      <c r="PZN668" s="91"/>
      <c r="PZO668" s="91"/>
      <c r="PZP668" s="91"/>
      <c r="PZQ668" s="91"/>
      <c r="PZR668" s="91"/>
      <c r="PZS668" s="91"/>
      <c r="PZT668" s="91"/>
      <c r="PZU668" s="91"/>
      <c r="PZV668" s="91"/>
      <c r="PZW668" s="91"/>
      <c r="PZX668" s="91"/>
      <c r="PZY668" s="91"/>
      <c r="PZZ668" s="91"/>
      <c r="QAA668" s="91"/>
      <c r="QAB668" s="91"/>
      <c r="QAC668" s="91"/>
      <c r="QAD668" s="91"/>
      <c r="QAE668" s="91"/>
      <c r="QAF668" s="91"/>
      <c r="QAG668" s="91"/>
      <c r="QAH668" s="91"/>
      <c r="QAI668" s="91"/>
      <c r="QAJ668" s="91"/>
      <c r="QAK668" s="91"/>
      <c r="QAL668" s="91"/>
      <c r="QAM668" s="91"/>
      <c r="QAN668" s="91"/>
      <c r="QAO668" s="91"/>
      <c r="QAP668" s="91"/>
      <c r="QAQ668" s="91"/>
      <c r="QAR668" s="91"/>
      <c r="QAS668" s="91"/>
      <c r="QAT668" s="91"/>
      <c r="QAU668" s="91"/>
      <c r="QAV668" s="91"/>
      <c r="QAW668" s="91"/>
      <c r="QAX668" s="91"/>
      <c r="QAY668" s="91"/>
      <c r="QAZ668" s="91"/>
      <c r="QBA668" s="91"/>
      <c r="QBB668" s="91"/>
      <c r="QBC668" s="91"/>
      <c r="QBD668" s="91"/>
      <c r="QBE668" s="91"/>
      <c r="QBF668" s="91"/>
      <c r="QBG668" s="91"/>
      <c r="QBH668" s="91"/>
      <c r="QBI668" s="91"/>
      <c r="QBJ668" s="91"/>
      <c r="QBK668" s="91"/>
      <c r="QBL668" s="91"/>
      <c r="QBM668" s="91"/>
      <c r="QBN668" s="91"/>
      <c r="QBO668" s="91"/>
      <c r="QBP668" s="91"/>
      <c r="QBQ668" s="91"/>
      <c r="QBR668" s="91"/>
      <c r="QBS668" s="91"/>
      <c r="QBT668" s="91"/>
      <c r="QBU668" s="91"/>
      <c r="QBV668" s="91"/>
      <c r="QBW668" s="91"/>
      <c r="QBX668" s="91"/>
      <c r="QBY668" s="91"/>
      <c r="QBZ668" s="91"/>
      <c r="QCA668" s="91"/>
      <c r="QCB668" s="91"/>
      <c r="QCC668" s="91"/>
      <c r="QCD668" s="91"/>
      <c r="QCE668" s="91"/>
      <c r="QCF668" s="91"/>
      <c r="QCG668" s="91"/>
      <c r="QCH668" s="91"/>
      <c r="QCI668" s="91"/>
      <c r="QCJ668" s="91"/>
      <c r="QCK668" s="91"/>
      <c r="QCL668" s="91"/>
      <c r="QCM668" s="91"/>
      <c r="QCN668" s="91"/>
      <c r="QCO668" s="91"/>
      <c r="QCP668" s="91"/>
      <c r="QCQ668" s="91"/>
      <c r="QCR668" s="91"/>
      <c r="QCS668" s="91"/>
      <c r="QCT668" s="91"/>
      <c r="QCU668" s="91"/>
      <c r="QCV668" s="91"/>
      <c r="QCW668" s="91"/>
      <c r="QCX668" s="91"/>
      <c r="QCY668" s="91"/>
      <c r="QCZ668" s="91"/>
      <c r="QDA668" s="91"/>
      <c r="QDB668" s="91"/>
      <c r="QDC668" s="91"/>
      <c r="QDD668" s="91"/>
      <c r="QDE668" s="91"/>
      <c r="QDF668" s="91"/>
      <c r="QDG668" s="91"/>
      <c r="QDH668" s="91"/>
      <c r="QDI668" s="91"/>
      <c r="QDJ668" s="91"/>
      <c r="QDK668" s="91"/>
      <c r="QDL668" s="91"/>
      <c r="QDM668" s="91"/>
      <c r="QDN668" s="91"/>
      <c r="QDO668" s="91"/>
      <c r="QDP668" s="91"/>
      <c r="QDQ668" s="91"/>
      <c r="QDR668" s="91"/>
      <c r="QDS668" s="91"/>
      <c r="QDT668" s="91"/>
      <c r="QDU668" s="91"/>
      <c r="QDV668" s="91"/>
      <c r="QDW668" s="91"/>
      <c r="QDX668" s="91"/>
      <c r="QDY668" s="91"/>
      <c r="QDZ668" s="91"/>
      <c r="QEA668" s="91"/>
      <c r="QEB668" s="91"/>
      <c r="QEC668" s="91"/>
      <c r="QED668" s="91"/>
      <c r="QEE668" s="91"/>
      <c r="QEF668" s="91"/>
      <c r="QEG668" s="91"/>
      <c r="QEH668" s="91"/>
      <c r="QEI668" s="91"/>
      <c r="QEJ668" s="91"/>
      <c r="QEK668" s="91"/>
      <c r="QEL668" s="91"/>
      <c r="QEM668" s="91"/>
      <c r="QEN668" s="91"/>
      <c r="QEO668" s="91"/>
      <c r="QEP668" s="91"/>
      <c r="QEQ668" s="91"/>
      <c r="QER668" s="91"/>
      <c r="QES668" s="91"/>
      <c r="QET668" s="91"/>
      <c r="QEU668" s="91"/>
      <c r="QEV668" s="91"/>
      <c r="QEW668" s="91"/>
      <c r="QEX668" s="91"/>
      <c r="QEY668" s="91"/>
      <c r="QEZ668" s="91"/>
      <c r="QFA668" s="91"/>
      <c r="QFB668" s="91"/>
      <c r="QFC668" s="91"/>
      <c r="QFD668" s="91"/>
      <c r="QFE668" s="91"/>
      <c r="QFF668" s="91"/>
      <c r="QFG668" s="91"/>
      <c r="QFH668" s="91"/>
      <c r="QFI668" s="91"/>
      <c r="QFJ668" s="91"/>
      <c r="QFK668" s="91"/>
      <c r="QFL668" s="91"/>
      <c r="QFM668" s="91"/>
      <c r="QFN668" s="91"/>
      <c r="QFO668" s="91"/>
      <c r="QFP668" s="91"/>
      <c r="QFQ668" s="91"/>
      <c r="QFR668" s="91"/>
      <c r="QFS668" s="91"/>
      <c r="QFT668" s="91"/>
      <c r="QFU668" s="91"/>
      <c r="QFV668" s="91"/>
      <c r="QFW668" s="91"/>
      <c r="QFX668" s="91"/>
      <c r="QFY668" s="91"/>
      <c r="QFZ668" s="91"/>
      <c r="QGA668" s="91"/>
      <c r="QGB668" s="91"/>
      <c r="QGC668" s="91"/>
      <c r="QGD668" s="91"/>
      <c r="QGE668" s="91"/>
      <c r="QGF668" s="91"/>
      <c r="QGG668" s="91"/>
      <c r="QGH668" s="91"/>
      <c r="QGI668" s="91"/>
      <c r="QGJ668" s="91"/>
      <c r="QGK668" s="91"/>
      <c r="QGL668" s="91"/>
      <c r="QGM668" s="91"/>
      <c r="QGN668" s="91"/>
      <c r="QGO668" s="91"/>
      <c r="QGP668" s="91"/>
      <c r="QGQ668" s="91"/>
      <c r="QGR668" s="91"/>
      <c r="QGS668" s="91"/>
      <c r="QGT668" s="91"/>
      <c r="QGU668" s="91"/>
      <c r="QGV668" s="91"/>
      <c r="QGW668" s="91"/>
      <c r="QGX668" s="91"/>
      <c r="QGY668" s="91"/>
      <c r="QGZ668" s="91"/>
      <c r="QHA668" s="91"/>
      <c r="QHB668" s="91"/>
      <c r="QHC668" s="91"/>
      <c r="QHD668" s="91"/>
      <c r="QHE668" s="91"/>
      <c r="QHF668" s="91"/>
      <c r="QHG668" s="91"/>
      <c r="QHH668" s="91"/>
      <c r="QHI668" s="91"/>
      <c r="QHJ668" s="91"/>
      <c r="QHK668" s="91"/>
      <c r="QHL668" s="91"/>
      <c r="QHM668" s="91"/>
      <c r="QHN668" s="91"/>
      <c r="QHO668" s="91"/>
      <c r="QHP668" s="91"/>
      <c r="QHQ668" s="91"/>
      <c r="QHR668" s="91"/>
      <c r="QHS668" s="91"/>
      <c r="QHT668" s="91"/>
      <c r="QHU668" s="91"/>
      <c r="QHV668" s="91"/>
      <c r="QHW668" s="91"/>
      <c r="QHX668" s="91"/>
      <c r="QHY668" s="91"/>
      <c r="QHZ668" s="91"/>
      <c r="QIA668" s="91"/>
      <c r="QIB668" s="91"/>
      <c r="QIC668" s="91"/>
      <c r="QID668" s="91"/>
      <c r="QIE668" s="91"/>
      <c r="QIF668" s="91"/>
      <c r="QIG668" s="91"/>
      <c r="QIH668" s="91"/>
      <c r="QII668" s="91"/>
      <c r="QIJ668" s="91"/>
      <c r="QIK668" s="91"/>
      <c r="QIL668" s="91"/>
      <c r="QIM668" s="91"/>
      <c r="QIN668" s="91"/>
      <c r="QIO668" s="91"/>
      <c r="QIP668" s="91"/>
      <c r="QIQ668" s="91"/>
      <c r="QIR668" s="91"/>
      <c r="QIS668" s="91"/>
      <c r="QIT668" s="91"/>
      <c r="QIU668" s="91"/>
      <c r="QIV668" s="91"/>
      <c r="QIW668" s="91"/>
      <c r="QIX668" s="91"/>
      <c r="QIY668" s="91"/>
      <c r="QIZ668" s="91"/>
      <c r="QJA668" s="91"/>
      <c r="QJB668" s="91"/>
      <c r="QJC668" s="91"/>
      <c r="QJD668" s="91"/>
      <c r="QJE668" s="91"/>
      <c r="QJF668" s="91"/>
      <c r="QJG668" s="91"/>
      <c r="QJH668" s="91"/>
      <c r="QJI668" s="91"/>
      <c r="QJJ668" s="91"/>
      <c r="QJK668" s="91"/>
      <c r="QJL668" s="91"/>
      <c r="QJM668" s="91"/>
      <c r="QJN668" s="91"/>
      <c r="QJO668" s="91"/>
      <c r="QJP668" s="91"/>
      <c r="QJQ668" s="91"/>
      <c r="QJR668" s="91"/>
      <c r="QJS668" s="91"/>
      <c r="QJT668" s="91"/>
      <c r="QJU668" s="91"/>
      <c r="QJV668" s="91"/>
      <c r="QJW668" s="91"/>
      <c r="QJX668" s="91"/>
      <c r="QJY668" s="91"/>
      <c r="QJZ668" s="91"/>
      <c r="QKA668" s="91"/>
      <c r="QKB668" s="91"/>
      <c r="QKC668" s="91"/>
      <c r="QKD668" s="91"/>
      <c r="QKE668" s="91"/>
      <c r="QKF668" s="91"/>
      <c r="QKG668" s="91"/>
      <c r="QKH668" s="91"/>
      <c r="QKI668" s="91"/>
      <c r="QKJ668" s="91"/>
      <c r="QKK668" s="91"/>
      <c r="QKL668" s="91"/>
      <c r="QKM668" s="91"/>
      <c r="QKN668" s="91"/>
      <c r="QKO668" s="91"/>
      <c r="QKP668" s="91"/>
      <c r="QKQ668" s="91"/>
      <c r="QKR668" s="91"/>
      <c r="QKS668" s="91"/>
      <c r="QKT668" s="91"/>
      <c r="QKU668" s="91"/>
      <c r="QKV668" s="91"/>
      <c r="QKW668" s="91"/>
      <c r="QKX668" s="91"/>
      <c r="QKY668" s="91"/>
      <c r="QKZ668" s="91"/>
      <c r="QLA668" s="91"/>
      <c r="QLB668" s="91"/>
      <c r="QLC668" s="91"/>
      <c r="QLD668" s="91"/>
      <c r="QLE668" s="91"/>
      <c r="QLF668" s="91"/>
      <c r="QLG668" s="91"/>
      <c r="QLH668" s="91"/>
      <c r="QLI668" s="91"/>
      <c r="QLJ668" s="91"/>
      <c r="QLK668" s="91"/>
      <c r="QLL668" s="91"/>
      <c r="QLM668" s="91"/>
      <c r="QLN668" s="91"/>
      <c r="QLO668" s="91"/>
      <c r="QLP668" s="91"/>
      <c r="QLQ668" s="91"/>
      <c r="QLR668" s="91"/>
      <c r="QLS668" s="91"/>
      <c r="QLT668" s="91"/>
      <c r="QLU668" s="91"/>
      <c r="QLV668" s="91"/>
      <c r="QLW668" s="91"/>
      <c r="QLX668" s="91"/>
      <c r="QLY668" s="91"/>
      <c r="QLZ668" s="91"/>
      <c r="QMA668" s="91"/>
      <c r="QMB668" s="91"/>
      <c r="QMC668" s="91"/>
      <c r="QMD668" s="91"/>
      <c r="QME668" s="91"/>
      <c r="QMF668" s="91"/>
      <c r="QMG668" s="91"/>
      <c r="QMH668" s="91"/>
      <c r="QMI668" s="91"/>
      <c r="QMJ668" s="91"/>
      <c r="QMK668" s="91"/>
      <c r="QML668" s="91"/>
      <c r="QMM668" s="91"/>
      <c r="QMN668" s="91"/>
      <c r="QMO668" s="91"/>
      <c r="QMP668" s="91"/>
      <c r="QMQ668" s="91"/>
      <c r="QMR668" s="91"/>
      <c r="QMS668" s="91"/>
      <c r="QMT668" s="91"/>
      <c r="QMU668" s="91"/>
      <c r="QMV668" s="91"/>
      <c r="QMW668" s="91"/>
      <c r="QMX668" s="91"/>
      <c r="QMY668" s="91"/>
      <c r="QMZ668" s="91"/>
      <c r="QNA668" s="91"/>
      <c r="QNB668" s="91"/>
      <c r="QNC668" s="91"/>
      <c r="QND668" s="91"/>
      <c r="QNE668" s="91"/>
      <c r="QNF668" s="91"/>
      <c r="QNG668" s="91"/>
      <c r="QNH668" s="91"/>
      <c r="QNI668" s="91"/>
      <c r="QNJ668" s="91"/>
      <c r="QNK668" s="91"/>
      <c r="QNL668" s="91"/>
      <c r="QNM668" s="91"/>
      <c r="QNN668" s="91"/>
      <c r="QNO668" s="91"/>
      <c r="QNP668" s="91"/>
      <c r="QNQ668" s="91"/>
      <c r="QNR668" s="91"/>
      <c r="QNS668" s="91"/>
      <c r="QNT668" s="91"/>
      <c r="QNU668" s="91"/>
      <c r="QNV668" s="91"/>
      <c r="QNW668" s="91"/>
      <c r="QNX668" s="91"/>
      <c r="QNY668" s="91"/>
      <c r="QNZ668" s="91"/>
      <c r="QOA668" s="91"/>
      <c r="QOB668" s="91"/>
      <c r="QOC668" s="91"/>
      <c r="QOD668" s="91"/>
      <c r="QOE668" s="91"/>
      <c r="QOF668" s="91"/>
      <c r="QOG668" s="91"/>
      <c r="QOH668" s="91"/>
      <c r="QOI668" s="91"/>
      <c r="QOJ668" s="91"/>
      <c r="QOK668" s="91"/>
      <c r="QOL668" s="91"/>
      <c r="QOM668" s="91"/>
      <c r="QON668" s="91"/>
      <c r="QOO668" s="91"/>
      <c r="QOP668" s="91"/>
      <c r="QOQ668" s="91"/>
      <c r="QOR668" s="91"/>
      <c r="QOS668" s="91"/>
      <c r="QOT668" s="91"/>
      <c r="QOU668" s="91"/>
      <c r="QOV668" s="91"/>
      <c r="QOW668" s="91"/>
      <c r="QOX668" s="91"/>
      <c r="QOY668" s="91"/>
      <c r="QOZ668" s="91"/>
      <c r="QPA668" s="91"/>
      <c r="QPB668" s="91"/>
      <c r="QPC668" s="91"/>
      <c r="QPD668" s="91"/>
      <c r="QPE668" s="91"/>
      <c r="QPF668" s="91"/>
      <c r="QPG668" s="91"/>
      <c r="QPH668" s="91"/>
      <c r="QPI668" s="91"/>
      <c r="QPJ668" s="91"/>
      <c r="QPK668" s="91"/>
      <c r="QPL668" s="91"/>
      <c r="QPM668" s="91"/>
      <c r="QPN668" s="91"/>
      <c r="QPO668" s="91"/>
      <c r="QPP668" s="91"/>
      <c r="QPQ668" s="91"/>
      <c r="QPR668" s="91"/>
      <c r="QPS668" s="91"/>
      <c r="QPT668" s="91"/>
      <c r="QPU668" s="91"/>
      <c r="QPV668" s="91"/>
      <c r="QPW668" s="91"/>
      <c r="QPX668" s="91"/>
      <c r="QPY668" s="91"/>
      <c r="QPZ668" s="91"/>
      <c r="QQA668" s="91"/>
      <c r="QQB668" s="91"/>
      <c r="QQC668" s="91"/>
      <c r="QQD668" s="91"/>
      <c r="QQE668" s="91"/>
      <c r="QQF668" s="91"/>
      <c r="QQG668" s="91"/>
      <c r="QQH668" s="91"/>
      <c r="QQI668" s="91"/>
      <c r="QQJ668" s="91"/>
      <c r="QQK668" s="91"/>
      <c r="QQL668" s="91"/>
      <c r="QQM668" s="91"/>
      <c r="QQN668" s="91"/>
      <c r="QQO668" s="91"/>
      <c r="QQP668" s="91"/>
      <c r="QQQ668" s="91"/>
      <c r="QQR668" s="91"/>
      <c r="QQS668" s="91"/>
      <c r="QQT668" s="91"/>
      <c r="QQU668" s="91"/>
      <c r="QQV668" s="91"/>
      <c r="QQW668" s="91"/>
      <c r="QQX668" s="91"/>
      <c r="QQY668" s="91"/>
      <c r="QQZ668" s="91"/>
      <c r="QRA668" s="91"/>
      <c r="QRB668" s="91"/>
      <c r="QRC668" s="91"/>
      <c r="QRD668" s="91"/>
      <c r="QRE668" s="91"/>
      <c r="QRF668" s="91"/>
      <c r="QRG668" s="91"/>
      <c r="QRH668" s="91"/>
      <c r="QRI668" s="91"/>
      <c r="QRJ668" s="91"/>
      <c r="QRK668" s="91"/>
      <c r="QRL668" s="91"/>
      <c r="QRM668" s="91"/>
      <c r="QRN668" s="91"/>
      <c r="QRO668" s="91"/>
      <c r="QRP668" s="91"/>
      <c r="QRQ668" s="91"/>
      <c r="QRR668" s="91"/>
      <c r="QRS668" s="91"/>
      <c r="QRT668" s="91"/>
      <c r="QRU668" s="91"/>
      <c r="QRV668" s="91"/>
      <c r="QRW668" s="91"/>
      <c r="QRX668" s="91"/>
      <c r="QRY668" s="91"/>
      <c r="QRZ668" s="91"/>
      <c r="QSA668" s="91"/>
      <c r="QSB668" s="91"/>
      <c r="QSC668" s="91"/>
      <c r="QSD668" s="91"/>
      <c r="QSE668" s="91"/>
      <c r="QSF668" s="91"/>
      <c r="QSG668" s="91"/>
      <c r="QSH668" s="91"/>
      <c r="QSI668" s="91"/>
      <c r="QSJ668" s="91"/>
      <c r="QSK668" s="91"/>
      <c r="QSL668" s="91"/>
      <c r="QSM668" s="91"/>
      <c r="QSN668" s="91"/>
      <c r="QSO668" s="91"/>
      <c r="QSP668" s="91"/>
      <c r="QSQ668" s="91"/>
      <c r="QSR668" s="91"/>
      <c r="QSS668" s="91"/>
      <c r="QST668" s="91"/>
      <c r="QSU668" s="91"/>
      <c r="QSV668" s="91"/>
      <c r="QSW668" s="91"/>
      <c r="QSX668" s="91"/>
      <c r="QSY668" s="91"/>
      <c r="QSZ668" s="91"/>
      <c r="QTA668" s="91"/>
      <c r="QTB668" s="91"/>
      <c r="QTC668" s="91"/>
      <c r="QTD668" s="91"/>
      <c r="QTE668" s="91"/>
      <c r="QTF668" s="91"/>
      <c r="QTG668" s="91"/>
      <c r="QTH668" s="91"/>
      <c r="QTI668" s="91"/>
      <c r="QTJ668" s="91"/>
      <c r="QTK668" s="91"/>
      <c r="QTL668" s="91"/>
      <c r="QTM668" s="91"/>
      <c r="QTN668" s="91"/>
      <c r="QTO668" s="91"/>
      <c r="QTP668" s="91"/>
      <c r="QTQ668" s="91"/>
      <c r="QTR668" s="91"/>
      <c r="QTS668" s="91"/>
      <c r="QTT668" s="91"/>
      <c r="QTU668" s="91"/>
      <c r="QTV668" s="91"/>
      <c r="QTW668" s="91"/>
      <c r="QTX668" s="91"/>
      <c r="QTY668" s="91"/>
      <c r="QTZ668" s="91"/>
      <c r="QUA668" s="91"/>
      <c r="QUB668" s="91"/>
      <c r="QUC668" s="91"/>
      <c r="QUD668" s="91"/>
      <c r="QUE668" s="91"/>
      <c r="QUF668" s="91"/>
      <c r="QUG668" s="91"/>
      <c r="QUH668" s="91"/>
      <c r="QUI668" s="91"/>
      <c r="QUJ668" s="91"/>
      <c r="QUK668" s="91"/>
      <c r="QUL668" s="91"/>
      <c r="QUM668" s="91"/>
      <c r="QUN668" s="91"/>
      <c r="QUO668" s="91"/>
      <c r="QUP668" s="91"/>
      <c r="QUQ668" s="91"/>
      <c r="QUR668" s="91"/>
      <c r="QUS668" s="91"/>
      <c r="QUT668" s="91"/>
      <c r="QUU668" s="91"/>
      <c r="QUV668" s="91"/>
      <c r="QUW668" s="91"/>
      <c r="QUX668" s="91"/>
      <c r="QUY668" s="91"/>
      <c r="QUZ668" s="91"/>
      <c r="QVA668" s="91"/>
      <c r="QVB668" s="91"/>
      <c r="QVC668" s="91"/>
      <c r="QVD668" s="91"/>
      <c r="QVE668" s="91"/>
      <c r="QVF668" s="91"/>
      <c r="QVG668" s="91"/>
      <c r="QVH668" s="91"/>
      <c r="QVI668" s="91"/>
      <c r="QVJ668" s="91"/>
      <c r="QVK668" s="91"/>
      <c r="QVL668" s="91"/>
      <c r="QVM668" s="91"/>
      <c r="QVN668" s="91"/>
      <c r="QVO668" s="91"/>
      <c r="QVP668" s="91"/>
      <c r="QVQ668" s="91"/>
      <c r="QVR668" s="91"/>
      <c r="QVS668" s="91"/>
      <c r="QVT668" s="91"/>
      <c r="QVU668" s="91"/>
      <c r="QVV668" s="91"/>
      <c r="QVW668" s="91"/>
      <c r="QVX668" s="91"/>
      <c r="QVY668" s="91"/>
      <c r="QVZ668" s="91"/>
      <c r="QWA668" s="91"/>
      <c r="QWB668" s="91"/>
      <c r="QWC668" s="91"/>
      <c r="QWD668" s="91"/>
      <c r="QWE668" s="91"/>
      <c r="QWF668" s="91"/>
      <c r="QWG668" s="91"/>
      <c r="QWH668" s="91"/>
      <c r="QWI668" s="91"/>
      <c r="QWJ668" s="91"/>
      <c r="QWK668" s="91"/>
      <c r="QWL668" s="91"/>
      <c r="QWM668" s="91"/>
      <c r="QWN668" s="91"/>
      <c r="QWO668" s="91"/>
      <c r="QWP668" s="91"/>
      <c r="QWQ668" s="91"/>
      <c r="QWR668" s="91"/>
      <c r="QWS668" s="91"/>
      <c r="QWT668" s="91"/>
      <c r="QWU668" s="91"/>
      <c r="QWV668" s="91"/>
      <c r="QWW668" s="91"/>
      <c r="QWX668" s="91"/>
      <c r="QWY668" s="91"/>
      <c r="QWZ668" s="91"/>
      <c r="QXA668" s="91"/>
      <c r="QXB668" s="91"/>
      <c r="QXC668" s="91"/>
      <c r="QXD668" s="91"/>
      <c r="QXE668" s="91"/>
      <c r="QXF668" s="91"/>
      <c r="QXG668" s="91"/>
      <c r="QXH668" s="91"/>
      <c r="QXI668" s="91"/>
      <c r="QXJ668" s="91"/>
      <c r="QXK668" s="91"/>
      <c r="QXL668" s="91"/>
      <c r="QXM668" s="91"/>
      <c r="QXN668" s="91"/>
      <c r="QXO668" s="91"/>
      <c r="QXP668" s="91"/>
      <c r="QXQ668" s="91"/>
      <c r="QXR668" s="91"/>
      <c r="QXS668" s="91"/>
      <c r="QXT668" s="91"/>
      <c r="QXU668" s="91"/>
      <c r="QXV668" s="91"/>
      <c r="QXW668" s="91"/>
      <c r="QXX668" s="91"/>
      <c r="QXY668" s="91"/>
      <c r="QXZ668" s="91"/>
      <c r="QYA668" s="91"/>
      <c r="QYB668" s="91"/>
      <c r="QYC668" s="91"/>
      <c r="QYD668" s="91"/>
      <c r="QYE668" s="91"/>
      <c r="QYF668" s="91"/>
      <c r="QYG668" s="91"/>
      <c r="QYH668" s="91"/>
      <c r="QYI668" s="91"/>
      <c r="QYJ668" s="91"/>
      <c r="QYK668" s="91"/>
      <c r="QYL668" s="91"/>
      <c r="QYM668" s="91"/>
      <c r="QYN668" s="91"/>
      <c r="QYO668" s="91"/>
      <c r="QYP668" s="91"/>
      <c r="QYQ668" s="91"/>
      <c r="QYR668" s="91"/>
      <c r="QYS668" s="91"/>
      <c r="QYT668" s="91"/>
      <c r="QYU668" s="91"/>
      <c r="QYV668" s="91"/>
      <c r="QYW668" s="91"/>
      <c r="QYX668" s="91"/>
      <c r="QYY668" s="91"/>
      <c r="QYZ668" s="91"/>
      <c r="QZA668" s="91"/>
      <c r="QZB668" s="91"/>
      <c r="QZC668" s="91"/>
      <c r="QZD668" s="91"/>
      <c r="QZE668" s="91"/>
      <c r="QZF668" s="91"/>
      <c r="QZG668" s="91"/>
      <c r="QZH668" s="91"/>
      <c r="QZI668" s="91"/>
      <c r="QZJ668" s="91"/>
      <c r="QZK668" s="91"/>
      <c r="QZL668" s="91"/>
      <c r="QZM668" s="91"/>
      <c r="QZN668" s="91"/>
      <c r="QZO668" s="91"/>
      <c r="QZP668" s="91"/>
      <c r="QZQ668" s="91"/>
      <c r="QZR668" s="91"/>
      <c r="QZS668" s="91"/>
      <c r="QZT668" s="91"/>
      <c r="QZU668" s="91"/>
      <c r="QZV668" s="91"/>
      <c r="QZW668" s="91"/>
      <c r="QZX668" s="91"/>
      <c r="QZY668" s="91"/>
      <c r="QZZ668" s="91"/>
      <c r="RAA668" s="91"/>
      <c r="RAB668" s="91"/>
      <c r="RAC668" s="91"/>
      <c r="RAD668" s="91"/>
      <c r="RAE668" s="91"/>
      <c r="RAF668" s="91"/>
      <c r="RAG668" s="91"/>
      <c r="RAH668" s="91"/>
      <c r="RAI668" s="91"/>
      <c r="RAJ668" s="91"/>
      <c r="RAK668" s="91"/>
      <c r="RAL668" s="91"/>
      <c r="RAM668" s="91"/>
      <c r="RAN668" s="91"/>
      <c r="RAO668" s="91"/>
      <c r="RAP668" s="91"/>
      <c r="RAQ668" s="91"/>
      <c r="RAR668" s="91"/>
      <c r="RAS668" s="91"/>
      <c r="RAT668" s="91"/>
      <c r="RAU668" s="91"/>
      <c r="RAV668" s="91"/>
      <c r="RAW668" s="91"/>
      <c r="RAX668" s="91"/>
      <c r="RAY668" s="91"/>
      <c r="RAZ668" s="91"/>
      <c r="RBA668" s="91"/>
      <c r="RBB668" s="91"/>
      <c r="RBC668" s="91"/>
      <c r="RBD668" s="91"/>
      <c r="RBE668" s="91"/>
      <c r="RBF668" s="91"/>
      <c r="RBG668" s="91"/>
      <c r="RBH668" s="91"/>
      <c r="RBI668" s="91"/>
      <c r="RBJ668" s="91"/>
      <c r="RBK668" s="91"/>
      <c r="RBL668" s="91"/>
      <c r="RBM668" s="91"/>
      <c r="RBN668" s="91"/>
      <c r="RBO668" s="91"/>
      <c r="RBP668" s="91"/>
      <c r="RBQ668" s="91"/>
      <c r="RBR668" s="91"/>
      <c r="RBS668" s="91"/>
      <c r="RBT668" s="91"/>
      <c r="RBU668" s="91"/>
      <c r="RBV668" s="91"/>
      <c r="RBW668" s="91"/>
      <c r="RBX668" s="91"/>
      <c r="RBY668" s="91"/>
      <c r="RBZ668" s="91"/>
      <c r="RCA668" s="91"/>
      <c r="RCB668" s="91"/>
      <c r="RCC668" s="91"/>
      <c r="RCD668" s="91"/>
      <c r="RCE668" s="91"/>
      <c r="RCF668" s="91"/>
      <c r="RCG668" s="91"/>
      <c r="RCH668" s="91"/>
      <c r="RCI668" s="91"/>
      <c r="RCJ668" s="91"/>
      <c r="RCK668" s="91"/>
      <c r="RCL668" s="91"/>
      <c r="RCM668" s="91"/>
      <c r="RCN668" s="91"/>
      <c r="RCO668" s="91"/>
      <c r="RCP668" s="91"/>
      <c r="RCQ668" s="91"/>
      <c r="RCR668" s="91"/>
      <c r="RCS668" s="91"/>
      <c r="RCT668" s="91"/>
      <c r="RCU668" s="91"/>
      <c r="RCV668" s="91"/>
      <c r="RCW668" s="91"/>
      <c r="RCX668" s="91"/>
      <c r="RCY668" s="91"/>
      <c r="RCZ668" s="91"/>
      <c r="RDA668" s="91"/>
      <c r="RDB668" s="91"/>
      <c r="RDC668" s="91"/>
      <c r="RDD668" s="91"/>
      <c r="RDE668" s="91"/>
      <c r="RDF668" s="91"/>
      <c r="RDG668" s="91"/>
      <c r="RDH668" s="91"/>
      <c r="RDI668" s="91"/>
      <c r="RDJ668" s="91"/>
      <c r="RDK668" s="91"/>
      <c r="RDL668" s="91"/>
      <c r="RDM668" s="91"/>
      <c r="RDN668" s="91"/>
      <c r="RDO668" s="91"/>
      <c r="RDP668" s="91"/>
      <c r="RDQ668" s="91"/>
      <c r="RDR668" s="91"/>
      <c r="RDS668" s="91"/>
      <c r="RDT668" s="91"/>
      <c r="RDU668" s="91"/>
      <c r="RDV668" s="91"/>
      <c r="RDW668" s="91"/>
      <c r="RDX668" s="91"/>
      <c r="RDY668" s="91"/>
      <c r="RDZ668" s="91"/>
      <c r="REA668" s="91"/>
      <c r="REB668" s="91"/>
      <c r="REC668" s="91"/>
      <c r="RED668" s="91"/>
      <c r="REE668" s="91"/>
      <c r="REF668" s="91"/>
      <c r="REG668" s="91"/>
      <c r="REH668" s="91"/>
      <c r="REI668" s="91"/>
      <c r="REJ668" s="91"/>
      <c r="REK668" s="91"/>
      <c r="REL668" s="91"/>
      <c r="REM668" s="91"/>
      <c r="REN668" s="91"/>
      <c r="REO668" s="91"/>
      <c r="REP668" s="91"/>
      <c r="REQ668" s="91"/>
      <c r="RER668" s="91"/>
      <c r="RES668" s="91"/>
      <c r="RET668" s="91"/>
      <c r="REU668" s="91"/>
      <c r="REV668" s="91"/>
      <c r="REW668" s="91"/>
      <c r="REX668" s="91"/>
      <c r="REY668" s="91"/>
      <c r="REZ668" s="91"/>
      <c r="RFA668" s="91"/>
      <c r="RFB668" s="91"/>
      <c r="RFC668" s="91"/>
      <c r="RFD668" s="91"/>
      <c r="RFE668" s="91"/>
      <c r="RFF668" s="91"/>
      <c r="RFG668" s="91"/>
      <c r="RFH668" s="91"/>
      <c r="RFI668" s="91"/>
      <c r="RFJ668" s="91"/>
      <c r="RFK668" s="91"/>
      <c r="RFL668" s="91"/>
      <c r="RFM668" s="91"/>
      <c r="RFN668" s="91"/>
      <c r="RFO668" s="91"/>
      <c r="RFP668" s="91"/>
      <c r="RFQ668" s="91"/>
      <c r="RFR668" s="91"/>
      <c r="RFS668" s="91"/>
      <c r="RFT668" s="91"/>
      <c r="RFU668" s="91"/>
      <c r="RFV668" s="91"/>
      <c r="RFW668" s="91"/>
      <c r="RFX668" s="91"/>
      <c r="RFY668" s="91"/>
      <c r="RFZ668" s="91"/>
      <c r="RGA668" s="91"/>
      <c r="RGB668" s="91"/>
      <c r="RGC668" s="91"/>
      <c r="RGD668" s="91"/>
      <c r="RGE668" s="91"/>
      <c r="RGF668" s="91"/>
      <c r="RGG668" s="91"/>
      <c r="RGH668" s="91"/>
      <c r="RGI668" s="91"/>
      <c r="RGJ668" s="91"/>
      <c r="RGK668" s="91"/>
      <c r="RGL668" s="91"/>
      <c r="RGM668" s="91"/>
      <c r="RGN668" s="91"/>
      <c r="RGO668" s="91"/>
      <c r="RGP668" s="91"/>
      <c r="RGQ668" s="91"/>
      <c r="RGR668" s="91"/>
      <c r="RGS668" s="91"/>
      <c r="RGT668" s="91"/>
      <c r="RGU668" s="91"/>
      <c r="RGV668" s="91"/>
      <c r="RGW668" s="91"/>
      <c r="RGX668" s="91"/>
      <c r="RGY668" s="91"/>
      <c r="RGZ668" s="91"/>
      <c r="RHA668" s="91"/>
      <c r="RHB668" s="91"/>
      <c r="RHC668" s="91"/>
      <c r="RHD668" s="91"/>
      <c r="RHE668" s="91"/>
      <c r="RHF668" s="91"/>
      <c r="RHG668" s="91"/>
      <c r="RHH668" s="91"/>
      <c r="RHI668" s="91"/>
      <c r="RHJ668" s="91"/>
      <c r="RHK668" s="91"/>
      <c r="RHL668" s="91"/>
      <c r="RHM668" s="91"/>
      <c r="RHN668" s="91"/>
      <c r="RHO668" s="91"/>
      <c r="RHP668" s="91"/>
      <c r="RHQ668" s="91"/>
      <c r="RHR668" s="91"/>
      <c r="RHS668" s="91"/>
      <c r="RHT668" s="91"/>
      <c r="RHU668" s="91"/>
      <c r="RHV668" s="91"/>
      <c r="RHW668" s="91"/>
      <c r="RHX668" s="91"/>
      <c r="RHY668" s="91"/>
      <c r="RHZ668" s="91"/>
      <c r="RIA668" s="91"/>
      <c r="RIB668" s="91"/>
      <c r="RIC668" s="91"/>
      <c r="RID668" s="91"/>
      <c r="RIE668" s="91"/>
      <c r="RIF668" s="91"/>
      <c r="RIG668" s="91"/>
      <c r="RIH668" s="91"/>
      <c r="RII668" s="91"/>
      <c r="RIJ668" s="91"/>
      <c r="RIK668" s="91"/>
      <c r="RIL668" s="91"/>
      <c r="RIM668" s="91"/>
      <c r="RIN668" s="91"/>
      <c r="RIO668" s="91"/>
      <c r="RIP668" s="91"/>
      <c r="RIQ668" s="91"/>
      <c r="RIR668" s="91"/>
      <c r="RIS668" s="91"/>
      <c r="RIT668" s="91"/>
      <c r="RIU668" s="91"/>
      <c r="RIV668" s="91"/>
      <c r="RIW668" s="91"/>
      <c r="RIX668" s="91"/>
      <c r="RIY668" s="91"/>
      <c r="RIZ668" s="91"/>
      <c r="RJA668" s="91"/>
      <c r="RJB668" s="91"/>
      <c r="RJC668" s="91"/>
      <c r="RJD668" s="91"/>
      <c r="RJE668" s="91"/>
      <c r="RJF668" s="91"/>
      <c r="RJG668" s="91"/>
      <c r="RJH668" s="91"/>
      <c r="RJI668" s="91"/>
      <c r="RJJ668" s="91"/>
      <c r="RJK668" s="91"/>
      <c r="RJL668" s="91"/>
      <c r="RJM668" s="91"/>
      <c r="RJN668" s="91"/>
      <c r="RJO668" s="91"/>
      <c r="RJP668" s="91"/>
      <c r="RJQ668" s="91"/>
      <c r="RJR668" s="91"/>
      <c r="RJS668" s="91"/>
      <c r="RJT668" s="91"/>
      <c r="RJU668" s="91"/>
      <c r="RJV668" s="91"/>
      <c r="RJW668" s="91"/>
      <c r="RJX668" s="91"/>
      <c r="RJY668" s="91"/>
      <c r="RJZ668" s="91"/>
      <c r="RKA668" s="91"/>
      <c r="RKB668" s="91"/>
      <c r="RKC668" s="91"/>
      <c r="RKD668" s="91"/>
      <c r="RKE668" s="91"/>
      <c r="RKF668" s="91"/>
      <c r="RKG668" s="91"/>
      <c r="RKH668" s="91"/>
      <c r="RKI668" s="91"/>
      <c r="RKJ668" s="91"/>
      <c r="RKK668" s="91"/>
      <c r="RKL668" s="91"/>
      <c r="RKM668" s="91"/>
      <c r="RKN668" s="91"/>
      <c r="RKO668" s="91"/>
      <c r="RKP668" s="91"/>
      <c r="RKQ668" s="91"/>
      <c r="RKR668" s="91"/>
      <c r="RKS668" s="91"/>
      <c r="RKT668" s="91"/>
      <c r="RKU668" s="91"/>
      <c r="RKV668" s="91"/>
      <c r="RKW668" s="91"/>
      <c r="RKX668" s="91"/>
      <c r="RKY668" s="91"/>
      <c r="RKZ668" s="91"/>
      <c r="RLA668" s="91"/>
      <c r="RLB668" s="91"/>
      <c r="RLC668" s="91"/>
      <c r="RLD668" s="91"/>
      <c r="RLE668" s="91"/>
      <c r="RLF668" s="91"/>
      <c r="RLG668" s="91"/>
      <c r="RLH668" s="91"/>
      <c r="RLI668" s="91"/>
      <c r="RLJ668" s="91"/>
      <c r="RLK668" s="91"/>
      <c r="RLL668" s="91"/>
      <c r="RLM668" s="91"/>
      <c r="RLN668" s="91"/>
      <c r="RLO668" s="91"/>
      <c r="RLP668" s="91"/>
      <c r="RLQ668" s="91"/>
      <c r="RLR668" s="91"/>
      <c r="RLS668" s="91"/>
      <c r="RLT668" s="91"/>
      <c r="RLU668" s="91"/>
      <c r="RLV668" s="91"/>
      <c r="RLW668" s="91"/>
      <c r="RLX668" s="91"/>
      <c r="RLY668" s="91"/>
      <c r="RLZ668" s="91"/>
      <c r="RMA668" s="91"/>
      <c r="RMB668" s="91"/>
      <c r="RMC668" s="91"/>
      <c r="RMD668" s="91"/>
      <c r="RME668" s="91"/>
      <c r="RMF668" s="91"/>
      <c r="RMG668" s="91"/>
      <c r="RMH668" s="91"/>
      <c r="RMI668" s="91"/>
      <c r="RMJ668" s="91"/>
      <c r="RMK668" s="91"/>
      <c r="RML668" s="91"/>
      <c r="RMM668" s="91"/>
      <c r="RMN668" s="91"/>
      <c r="RMO668" s="91"/>
      <c r="RMP668" s="91"/>
      <c r="RMQ668" s="91"/>
      <c r="RMR668" s="91"/>
      <c r="RMS668" s="91"/>
      <c r="RMT668" s="91"/>
      <c r="RMU668" s="91"/>
      <c r="RMV668" s="91"/>
      <c r="RMW668" s="91"/>
      <c r="RMX668" s="91"/>
      <c r="RMY668" s="91"/>
      <c r="RMZ668" s="91"/>
      <c r="RNA668" s="91"/>
      <c r="RNB668" s="91"/>
      <c r="RNC668" s="91"/>
      <c r="RND668" s="91"/>
      <c r="RNE668" s="91"/>
      <c r="RNF668" s="91"/>
      <c r="RNG668" s="91"/>
      <c r="RNH668" s="91"/>
      <c r="RNI668" s="91"/>
      <c r="RNJ668" s="91"/>
      <c r="RNK668" s="91"/>
      <c r="RNL668" s="91"/>
      <c r="RNM668" s="91"/>
      <c r="RNN668" s="91"/>
      <c r="RNO668" s="91"/>
      <c r="RNP668" s="91"/>
      <c r="RNQ668" s="91"/>
      <c r="RNR668" s="91"/>
      <c r="RNS668" s="91"/>
      <c r="RNT668" s="91"/>
      <c r="RNU668" s="91"/>
      <c r="RNV668" s="91"/>
      <c r="RNW668" s="91"/>
      <c r="RNX668" s="91"/>
      <c r="RNY668" s="91"/>
      <c r="RNZ668" s="91"/>
      <c r="ROA668" s="91"/>
      <c r="ROB668" s="91"/>
      <c r="ROC668" s="91"/>
      <c r="ROD668" s="91"/>
      <c r="ROE668" s="91"/>
      <c r="ROF668" s="91"/>
      <c r="ROG668" s="91"/>
      <c r="ROH668" s="91"/>
      <c r="ROI668" s="91"/>
      <c r="ROJ668" s="91"/>
      <c r="ROK668" s="91"/>
      <c r="ROL668" s="91"/>
      <c r="ROM668" s="91"/>
      <c r="RON668" s="91"/>
      <c r="ROO668" s="91"/>
      <c r="ROP668" s="91"/>
      <c r="ROQ668" s="91"/>
      <c r="ROR668" s="91"/>
      <c r="ROS668" s="91"/>
      <c r="ROT668" s="91"/>
      <c r="ROU668" s="91"/>
      <c r="ROV668" s="91"/>
      <c r="ROW668" s="91"/>
      <c r="ROX668" s="91"/>
      <c r="ROY668" s="91"/>
      <c r="ROZ668" s="91"/>
      <c r="RPA668" s="91"/>
      <c r="RPB668" s="91"/>
      <c r="RPC668" s="91"/>
      <c r="RPD668" s="91"/>
      <c r="RPE668" s="91"/>
      <c r="RPF668" s="91"/>
      <c r="RPG668" s="91"/>
      <c r="RPH668" s="91"/>
      <c r="RPI668" s="91"/>
      <c r="RPJ668" s="91"/>
      <c r="RPK668" s="91"/>
      <c r="RPL668" s="91"/>
      <c r="RPM668" s="91"/>
      <c r="RPN668" s="91"/>
      <c r="RPO668" s="91"/>
      <c r="RPP668" s="91"/>
      <c r="RPQ668" s="91"/>
      <c r="RPR668" s="91"/>
      <c r="RPS668" s="91"/>
      <c r="RPT668" s="91"/>
      <c r="RPU668" s="91"/>
      <c r="RPV668" s="91"/>
      <c r="RPW668" s="91"/>
      <c r="RPX668" s="91"/>
      <c r="RPY668" s="91"/>
      <c r="RPZ668" s="91"/>
      <c r="RQA668" s="91"/>
      <c r="RQB668" s="91"/>
      <c r="RQC668" s="91"/>
      <c r="RQD668" s="91"/>
      <c r="RQE668" s="91"/>
      <c r="RQF668" s="91"/>
      <c r="RQG668" s="91"/>
      <c r="RQH668" s="91"/>
      <c r="RQI668" s="91"/>
      <c r="RQJ668" s="91"/>
      <c r="RQK668" s="91"/>
      <c r="RQL668" s="91"/>
      <c r="RQM668" s="91"/>
      <c r="RQN668" s="91"/>
      <c r="RQO668" s="91"/>
      <c r="RQP668" s="91"/>
      <c r="RQQ668" s="91"/>
      <c r="RQR668" s="91"/>
      <c r="RQS668" s="91"/>
      <c r="RQT668" s="91"/>
      <c r="RQU668" s="91"/>
      <c r="RQV668" s="91"/>
      <c r="RQW668" s="91"/>
      <c r="RQX668" s="91"/>
      <c r="RQY668" s="91"/>
      <c r="RQZ668" s="91"/>
      <c r="RRA668" s="91"/>
      <c r="RRB668" s="91"/>
      <c r="RRC668" s="91"/>
      <c r="RRD668" s="91"/>
      <c r="RRE668" s="91"/>
      <c r="RRF668" s="91"/>
      <c r="RRG668" s="91"/>
      <c r="RRH668" s="91"/>
      <c r="RRI668" s="91"/>
      <c r="RRJ668" s="91"/>
      <c r="RRK668" s="91"/>
      <c r="RRL668" s="91"/>
      <c r="RRM668" s="91"/>
      <c r="RRN668" s="91"/>
      <c r="RRO668" s="91"/>
      <c r="RRP668" s="91"/>
      <c r="RRQ668" s="91"/>
      <c r="RRR668" s="91"/>
      <c r="RRS668" s="91"/>
      <c r="RRT668" s="91"/>
      <c r="RRU668" s="91"/>
      <c r="RRV668" s="91"/>
      <c r="RRW668" s="91"/>
      <c r="RRX668" s="91"/>
      <c r="RRY668" s="91"/>
      <c r="RRZ668" s="91"/>
      <c r="RSA668" s="91"/>
      <c r="RSB668" s="91"/>
      <c r="RSC668" s="91"/>
      <c r="RSD668" s="91"/>
      <c r="RSE668" s="91"/>
      <c r="RSF668" s="91"/>
      <c r="RSG668" s="91"/>
      <c r="RSH668" s="91"/>
      <c r="RSI668" s="91"/>
      <c r="RSJ668" s="91"/>
      <c r="RSK668" s="91"/>
      <c r="RSL668" s="91"/>
      <c r="RSM668" s="91"/>
      <c r="RSN668" s="91"/>
      <c r="RSO668" s="91"/>
      <c r="RSP668" s="91"/>
      <c r="RSQ668" s="91"/>
      <c r="RSR668" s="91"/>
      <c r="RSS668" s="91"/>
      <c r="RST668" s="91"/>
      <c r="RSU668" s="91"/>
      <c r="RSV668" s="91"/>
      <c r="RSW668" s="91"/>
      <c r="RSX668" s="91"/>
      <c r="RSY668" s="91"/>
      <c r="RSZ668" s="91"/>
      <c r="RTA668" s="91"/>
      <c r="RTB668" s="91"/>
      <c r="RTC668" s="91"/>
      <c r="RTD668" s="91"/>
      <c r="RTE668" s="91"/>
      <c r="RTF668" s="91"/>
      <c r="RTG668" s="91"/>
      <c r="RTH668" s="91"/>
      <c r="RTI668" s="91"/>
      <c r="RTJ668" s="91"/>
      <c r="RTK668" s="91"/>
      <c r="RTL668" s="91"/>
      <c r="RTM668" s="91"/>
      <c r="RTN668" s="91"/>
      <c r="RTO668" s="91"/>
      <c r="RTP668" s="91"/>
      <c r="RTQ668" s="91"/>
      <c r="RTR668" s="91"/>
      <c r="RTS668" s="91"/>
      <c r="RTT668" s="91"/>
      <c r="RTU668" s="91"/>
      <c r="RTV668" s="91"/>
      <c r="RTW668" s="91"/>
      <c r="RTX668" s="91"/>
      <c r="RTY668" s="91"/>
      <c r="RTZ668" s="91"/>
      <c r="RUA668" s="91"/>
      <c r="RUB668" s="91"/>
      <c r="RUC668" s="91"/>
      <c r="RUD668" s="91"/>
      <c r="RUE668" s="91"/>
      <c r="RUF668" s="91"/>
      <c r="RUG668" s="91"/>
      <c r="RUH668" s="91"/>
      <c r="RUI668" s="91"/>
      <c r="RUJ668" s="91"/>
      <c r="RUK668" s="91"/>
      <c r="RUL668" s="91"/>
      <c r="RUM668" s="91"/>
      <c r="RUN668" s="91"/>
      <c r="RUO668" s="91"/>
      <c r="RUP668" s="91"/>
      <c r="RUQ668" s="91"/>
      <c r="RUR668" s="91"/>
      <c r="RUS668" s="91"/>
      <c r="RUT668" s="91"/>
      <c r="RUU668" s="91"/>
      <c r="RUV668" s="91"/>
      <c r="RUW668" s="91"/>
      <c r="RUX668" s="91"/>
      <c r="RUY668" s="91"/>
      <c r="RUZ668" s="91"/>
      <c r="RVA668" s="91"/>
      <c r="RVB668" s="91"/>
      <c r="RVC668" s="91"/>
      <c r="RVD668" s="91"/>
      <c r="RVE668" s="91"/>
      <c r="RVF668" s="91"/>
      <c r="RVG668" s="91"/>
      <c r="RVH668" s="91"/>
      <c r="RVI668" s="91"/>
      <c r="RVJ668" s="91"/>
      <c r="RVK668" s="91"/>
      <c r="RVL668" s="91"/>
      <c r="RVM668" s="91"/>
      <c r="RVN668" s="91"/>
      <c r="RVO668" s="91"/>
      <c r="RVP668" s="91"/>
      <c r="RVQ668" s="91"/>
      <c r="RVR668" s="91"/>
      <c r="RVS668" s="91"/>
      <c r="RVT668" s="91"/>
      <c r="RVU668" s="91"/>
      <c r="RVV668" s="91"/>
      <c r="RVW668" s="91"/>
      <c r="RVX668" s="91"/>
      <c r="RVY668" s="91"/>
      <c r="RVZ668" s="91"/>
      <c r="RWA668" s="91"/>
      <c r="RWB668" s="91"/>
      <c r="RWC668" s="91"/>
      <c r="RWD668" s="91"/>
      <c r="RWE668" s="91"/>
      <c r="RWF668" s="91"/>
      <c r="RWG668" s="91"/>
      <c r="RWH668" s="91"/>
      <c r="RWI668" s="91"/>
      <c r="RWJ668" s="91"/>
      <c r="RWK668" s="91"/>
      <c r="RWL668" s="91"/>
      <c r="RWM668" s="91"/>
      <c r="RWN668" s="91"/>
      <c r="RWO668" s="91"/>
      <c r="RWP668" s="91"/>
      <c r="RWQ668" s="91"/>
      <c r="RWR668" s="91"/>
      <c r="RWS668" s="91"/>
      <c r="RWT668" s="91"/>
      <c r="RWU668" s="91"/>
      <c r="RWV668" s="91"/>
      <c r="RWW668" s="91"/>
      <c r="RWX668" s="91"/>
      <c r="RWY668" s="91"/>
      <c r="RWZ668" s="91"/>
      <c r="RXA668" s="91"/>
      <c r="RXB668" s="91"/>
      <c r="RXC668" s="91"/>
      <c r="RXD668" s="91"/>
      <c r="RXE668" s="91"/>
      <c r="RXF668" s="91"/>
      <c r="RXG668" s="91"/>
      <c r="RXH668" s="91"/>
      <c r="RXI668" s="91"/>
      <c r="RXJ668" s="91"/>
      <c r="RXK668" s="91"/>
      <c r="RXL668" s="91"/>
      <c r="RXM668" s="91"/>
      <c r="RXN668" s="91"/>
      <c r="RXO668" s="91"/>
      <c r="RXP668" s="91"/>
      <c r="RXQ668" s="91"/>
      <c r="RXR668" s="91"/>
      <c r="RXS668" s="91"/>
      <c r="RXT668" s="91"/>
      <c r="RXU668" s="91"/>
      <c r="RXV668" s="91"/>
      <c r="RXW668" s="91"/>
      <c r="RXX668" s="91"/>
      <c r="RXY668" s="91"/>
      <c r="RXZ668" s="91"/>
      <c r="RYA668" s="91"/>
      <c r="RYB668" s="91"/>
      <c r="RYC668" s="91"/>
      <c r="RYD668" s="91"/>
      <c r="RYE668" s="91"/>
      <c r="RYF668" s="91"/>
      <c r="RYG668" s="91"/>
      <c r="RYH668" s="91"/>
      <c r="RYI668" s="91"/>
      <c r="RYJ668" s="91"/>
      <c r="RYK668" s="91"/>
      <c r="RYL668" s="91"/>
      <c r="RYM668" s="91"/>
      <c r="RYN668" s="91"/>
      <c r="RYO668" s="91"/>
      <c r="RYP668" s="91"/>
      <c r="RYQ668" s="91"/>
      <c r="RYR668" s="91"/>
      <c r="RYS668" s="91"/>
      <c r="RYT668" s="91"/>
      <c r="RYU668" s="91"/>
      <c r="RYV668" s="91"/>
      <c r="RYW668" s="91"/>
      <c r="RYX668" s="91"/>
      <c r="RYY668" s="91"/>
      <c r="RYZ668" s="91"/>
      <c r="RZA668" s="91"/>
      <c r="RZB668" s="91"/>
      <c r="RZC668" s="91"/>
      <c r="RZD668" s="91"/>
      <c r="RZE668" s="91"/>
      <c r="RZF668" s="91"/>
      <c r="RZG668" s="91"/>
      <c r="RZH668" s="91"/>
      <c r="RZI668" s="91"/>
      <c r="RZJ668" s="91"/>
      <c r="RZK668" s="91"/>
      <c r="RZL668" s="91"/>
      <c r="RZM668" s="91"/>
      <c r="RZN668" s="91"/>
      <c r="RZO668" s="91"/>
      <c r="RZP668" s="91"/>
      <c r="RZQ668" s="91"/>
      <c r="RZR668" s="91"/>
      <c r="RZS668" s="91"/>
      <c r="RZT668" s="91"/>
      <c r="RZU668" s="91"/>
      <c r="RZV668" s="91"/>
      <c r="RZW668" s="91"/>
      <c r="RZX668" s="91"/>
      <c r="RZY668" s="91"/>
      <c r="RZZ668" s="91"/>
      <c r="SAA668" s="91"/>
      <c r="SAB668" s="91"/>
      <c r="SAC668" s="91"/>
      <c r="SAD668" s="91"/>
      <c r="SAE668" s="91"/>
      <c r="SAF668" s="91"/>
      <c r="SAG668" s="91"/>
      <c r="SAH668" s="91"/>
      <c r="SAI668" s="91"/>
      <c r="SAJ668" s="91"/>
      <c r="SAK668" s="91"/>
      <c r="SAL668" s="91"/>
      <c r="SAM668" s="91"/>
      <c r="SAN668" s="91"/>
      <c r="SAO668" s="91"/>
      <c r="SAP668" s="91"/>
      <c r="SAQ668" s="91"/>
      <c r="SAR668" s="91"/>
      <c r="SAS668" s="91"/>
      <c r="SAT668" s="91"/>
      <c r="SAU668" s="91"/>
      <c r="SAV668" s="91"/>
      <c r="SAW668" s="91"/>
      <c r="SAX668" s="91"/>
      <c r="SAY668" s="91"/>
      <c r="SAZ668" s="91"/>
      <c r="SBA668" s="91"/>
      <c r="SBB668" s="91"/>
      <c r="SBC668" s="91"/>
      <c r="SBD668" s="91"/>
      <c r="SBE668" s="91"/>
      <c r="SBF668" s="91"/>
      <c r="SBG668" s="91"/>
      <c r="SBH668" s="91"/>
      <c r="SBI668" s="91"/>
      <c r="SBJ668" s="91"/>
      <c r="SBK668" s="91"/>
      <c r="SBL668" s="91"/>
      <c r="SBM668" s="91"/>
      <c r="SBN668" s="91"/>
      <c r="SBO668" s="91"/>
      <c r="SBP668" s="91"/>
      <c r="SBQ668" s="91"/>
      <c r="SBR668" s="91"/>
      <c r="SBS668" s="91"/>
      <c r="SBT668" s="91"/>
      <c r="SBU668" s="91"/>
      <c r="SBV668" s="91"/>
      <c r="SBW668" s="91"/>
      <c r="SBX668" s="91"/>
      <c r="SBY668" s="91"/>
      <c r="SBZ668" s="91"/>
      <c r="SCA668" s="91"/>
      <c r="SCB668" s="91"/>
      <c r="SCC668" s="91"/>
      <c r="SCD668" s="91"/>
      <c r="SCE668" s="91"/>
      <c r="SCF668" s="91"/>
      <c r="SCG668" s="91"/>
      <c r="SCH668" s="91"/>
      <c r="SCI668" s="91"/>
      <c r="SCJ668" s="91"/>
      <c r="SCK668" s="91"/>
      <c r="SCL668" s="91"/>
      <c r="SCM668" s="91"/>
      <c r="SCN668" s="91"/>
      <c r="SCO668" s="91"/>
      <c r="SCP668" s="91"/>
      <c r="SCQ668" s="91"/>
      <c r="SCR668" s="91"/>
      <c r="SCS668" s="91"/>
      <c r="SCT668" s="91"/>
      <c r="SCU668" s="91"/>
      <c r="SCV668" s="91"/>
      <c r="SCW668" s="91"/>
      <c r="SCX668" s="91"/>
      <c r="SCY668" s="91"/>
      <c r="SCZ668" s="91"/>
      <c r="SDA668" s="91"/>
      <c r="SDB668" s="91"/>
      <c r="SDC668" s="91"/>
      <c r="SDD668" s="91"/>
      <c r="SDE668" s="91"/>
      <c r="SDF668" s="91"/>
      <c r="SDG668" s="91"/>
      <c r="SDH668" s="91"/>
      <c r="SDI668" s="91"/>
      <c r="SDJ668" s="91"/>
      <c r="SDK668" s="91"/>
      <c r="SDL668" s="91"/>
      <c r="SDM668" s="91"/>
      <c r="SDN668" s="91"/>
      <c r="SDO668" s="91"/>
      <c r="SDP668" s="91"/>
      <c r="SDQ668" s="91"/>
      <c r="SDR668" s="91"/>
      <c r="SDS668" s="91"/>
      <c r="SDT668" s="91"/>
      <c r="SDU668" s="91"/>
      <c r="SDV668" s="91"/>
      <c r="SDW668" s="91"/>
      <c r="SDX668" s="91"/>
      <c r="SDY668" s="91"/>
      <c r="SDZ668" s="91"/>
      <c r="SEA668" s="91"/>
      <c r="SEB668" s="91"/>
      <c r="SEC668" s="91"/>
      <c r="SED668" s="91"/>
      <c r="SEE668" s="91"/>
      <c r="SEF668" s="91"/>
      <c r="SEG668" s="91"/>
      <c r="SEH668" s="91"/>
      <c r="SEI668" s="91"/>
      <c r="SEJ668" s="91"/>
      <c r="SEK668" s="91"/>
      <c r="SEL668" s="91"/>
      <c r="SEM668" s="91"/>
      <c r="SEN668" s="91"/>
      <c r="SEO668" s="91"/>
      <c r="SEP668" s="91"/>
      <c r="SEQ668" s="91"/>
      <c r="SER668" s="91"/>
      <c r="SES668" s="91"/>
      <c r="SET668" s="91"/>
      <c r="SEU668" s="91"/>
      <c r="SEV668" s="91"/>
      <c r="SEW668" s="91"/>
      <c r="SEX668" s="91"/>
      <c r="SEY668" s="91"/>
      <c r="SEZ668" s="91"/>
      <c r="SFA668" s="91"/>
      <c r="SFB668" s="91"/>
      <c r="SFC668" s="91"/>
      <c r="SFD668" s="91"/>
      <c r="SFE668" s="91"/>
      <c r="SFF668" s="91"/>
      <c r="SFG668" s="91"/>
      <c r="SFH668" s="91"/>
      <c r="SFI668" s="91"/>
      <c r="SFJ668" s="91"/>
      <c r="SFK668" s="91"/>
      <c r="SFL668" s="91"/>
      <c r="SFM668" s="91"/>
      <c r="SFN668" s="91"/>
      <c r="SFO668" s="91"/>
      <c r="SFP668" s="91"/>
      <c r="SFQ668" s="91"/>
      <c r="SFR668" s="91"/>
      <c r="SFS668" s="91"/>
      <c r="SFT668" s="91"/>
      <c r="SFU668" s="91"/>
      <c r="SFV668" s="91"/>
      <c r="SFW668" s="91"/>
      <c r="SFX668" s="91"/>
      <c r="SFY668" s="91"/>
      <c r="SFZ668" s="91"/>
      <c r="SGA668" s="91"/>
      <c r="SGB668" s="91"/>
      <c r="SGC668" s="91"/>
      <c r="SGD668" s="91"/>
      <c r="SGE668" s="91"/>
      <c r="SGF668" s="91"/>
      <c r="SGG668" s="91"/>
      <c r="SGH668" s="91"/>
      <c r="SGI668" s="91"/>
      <c r="SGJ668" s="91"/>
      <c r="SGK668" s="91"/>
      <c r="SGL668" s="91"/>
      <c r="SGM668" s="91"/>
      <c r="SGN668" s="91"/>
      <c r="SGO668" s="91"/>
      <c r="SGP668" s="91"/>
      <c r="SGQ668" s="91"/>
      <c r="SGR668" s="91"/>
      <c r="SGS668" s="91"/>
      <c r="SGT668" s="91"/>
      <c r="SGU668" s="91"/>
      <c r="SGV668" s="91"/>
      <c r="SGW668" s="91"/>
      <c r="SGX668" s="91"/>
      <c r="SGY668" s="91"/>
      <c r="SGZ668" s="91"/>
      <c r="SHA668" s="91"/>
      <c r="SHB668" s="91"/>
      <c r="SHC668" s="91"/>
      <c r="SHD668" s="91"/>
      <c r="SHE668" s="91"/>
      <c r="SHF668" s="91"/>
      <c r="SHG668" s="91"/>
      <c r="SHH668" s="91"/>
      <c r="SHI668" s="91"/>
      <c r="SHJ668" s="91"/>
      <c r="SHK668" s="91"/>
      <c r="SHL668" s="91"/>
      <c r="SHM668" s="91"/>
      <c r="SHN668" s="91"/>
      <c r="SHO668" s="91"/>
      <c r="SHP668" s="91"/>
      <c r="SHQ668" s="91"/>
      <c r="SHR668" s="91"/>
      <c r="SHS668" s="91"/>
      <c r="SHT668" s="91"/>
      <c r="SHU668" s="91"/>
      <c r="SHV668" s="91"/>
      <c r="SHW668" s="91"/>
      <c r="SHX668" s="91"/>
      <c r="SHY668" s="91"/>
      <c r="SHZ668" s="91"/>
      <c r="SIA668" s="91"/>
      <c r="SIB668" s="91"/>
      <c r="SIC668" s="91"/>
      <c r="SID668" s="91"/>
      <c r="SIE668" s="91"/>
      <c r="SIF668" s="91"/>
      <c r="SIG668" s="91"/>
      <c r="SIH668" s="91"/>
      <c r="SII668" s="91"/>
      <c r="SIJ668" s="91"/>
      <c r="SIK668" s="91"/>
      <c r="SIL668" s="91"/>
      <c r="SIM668" s="91"/>
      <c r="SIN668" s="91"/>
      <c r="SIO668" s="91"/>
      <c r="SIP668" s="91"/>
      <c r="SIQ668" s="91"/>
      <c r="SIR668" s="91"/>
      <c r="SIS668" s="91"/>
      <c r="SIT668" s="91"/>
      <c r="SIU668" s="91"/>
      <c r="SIV668" s="91"/>
      <c r="SIW668" s="91"/>
      <c r="SIX668" s="91"/>
      <c r="SIY668" s="91"/>
      <c r="SIZ668" s="91"/>
      <c r="SJA668" s="91"/>
      <c r="SJB668" s="91"/>
      <c r="SJC668" s="91"/>
      <c r="SJD668" s="91"/>
      <c r="SJE668" s="91"/>
      <c r="SJF668" s="91"/>
      <c r="SJG668" s="91"/>
      <c r="SJH668" s="91"/>
      <c r="SJI668" s="91"/>
      <c r="SJJ668" s="91"/>
      <c r="SJK668" s="91"/>
      <c r="SJL668" s="91"/>
      <c r="SJM668" s="91"/>
      <c r="SJN668" s="91"/>
      <c r="SJO668" s="91"/>
      <c r="SJP668" s="91"/>
      <c r="SJQ668" s="91"/>
      <c r="SJR668" s="91"/>
      <c r="SJS668" s="91"/>
      <c r="SJT668" s="91"/>
      <c r="SJU668" s="91"/>
      <c r="SJV668" s="91"/>
      <c r="SJW668" s="91"/>
      <c r="SJX668" s="91"/>
      <c r="SJY668" s="91"/>
      <c r="SJZ668" s="91"/>
      <c r="SKA668" s="91"/>
      <c r="SKB668" s="91"/>
      <c r="SKC668" s="91"/>
      <c r="SKD668" s="91"/>
      <c r="SKE668" s="91"/>
      <c r="SKF668" s="91"/>
      <c r="SKG668" s="91"/>
      <c r="SKH668" s="91"/>
      <c r="SKI668" s="91"/>
      <c r="SKJ668" s="91"/>
      <c r="SKK668" s="91"/>
      <c r="SKL668" s="91"/>
      <c r="SKM668" s="91"/>
      <c r="SKN668" s="91"/>
      <c r="SKO668" s="91"/>
      <c r="SKP668" s="91"/>
      <c r="SKQ668" s="91"/>
      <c r="SKR668" s="91"/>
      <c r="SKS668" s="91"/>
      <c r="SKT668" s="91"/>
      <c r="SKU668" s="91"/>
      <c r="SKV668" s="91"/>
      <c r="SKW668" s="91"/>
      <c r="SKX668" s="91"/>
      <c r="SKY668" s="91"/>
      <c r="SKZ668" s="91"/>
      <c r="SLA668" s="91"/>
      <c r="SLB668" s="91"/>
      <c r="SLC668" s="91"/>
      <c r="SLD668" s="91"/>
      <c r="SLE668" s="91"/>
      <c r="SLF668" s="91"/>
      <c r="SLG668" s="91"/>
      <c r="SLH668" s="91"/>
      <c r="SLI668" s="91"/>
      <c r="SLJ668" s="91"/>
      <c r="SLK668" s="91"/>
      <c r="SLL668" s="91"/>
      <c r="SLM668" s="91"/>
      <c r="SLN668" s="91"/>
      <c r="SLO668" s="91"/>
      <c r="SLP668" s="91"/>
      <c r="SLQ668" s="91"/>
      <c r="SLR668" s="91"/>
      <c r="SLS668" s="91"/>
      <c r="SLT668" s="91"/>
      <c r="SLU668" s="91"/>
      <c r="SLV668" s="91"/>
      <c r="SLW668" s="91"/>
      <c r="SLX668" s="91"/>
      <c r="SLY668" s="91"/>
      <c r="SLZ668" s="91"/>
      <c r="SMA668" s="91"/>
      <c r="SMB668" s="91"/>
      <c r="SMC668" s="91"/>
      <c r="SMD668" s="91"/>
      <c r="SME668" s="91"/>
      <c r="SMF668" s="91"/>
      <c r="SMG668" s="91"/>
      <c r="SMH668" s="91"/>
      <c r="SMI668" s="91"/>
      <c r="SMJ668" s="91"/>
      <c r="SMK668" s="91"/>
      <c r="SML668" s="91"/>
      <c r="SMM668" s="91"/>
      <c r="SMN668" s="91"/>
      <c r="SMO668" s="91"/>
      <c r="SMP668" s="91"/>
      <c r="SMQ668" s="91"/>
      <c r="SMR668" s="91"/>
      <c r="SMS668" s="91"/>
      <c r="SMT668" s="91"/>
      <c r="SMU668" s="91"/>
      <c r="SMV668" s="91"/>
      <c r="SMW668" s="91"/>
      <c r="SMX668" s="91"/>
      <c r="SMY668" s="91"/>
      <c r="SMZ668" s="91"/>
      <c r="SNA668" s="91"/>
      <c r="SNB668" s="91"/>
      <c r="SNC668" s="91"/>
      <c r="SND668" s="91"/>
      <c r="SNE668" s="91"/>
      <c r="SNF668" s="91"/>
      <c r="SNG668" s="91"/>
      <c r="SNH668" s="91"/>
      <c r="SNI668" s="91"/>
      <c r="SNJ668" s="91"/>
      <c r="SNK668" s="91"/>
      <c r="SNL668" s="91"/>
      <c r="SNM668" s="91"/>
      <c r="SNN668" s="91"/>
      <c r="SNO668" s="91"/>
      <c r="SNP668" s="91"/>
      <c r="SNQ668" s="91"/>
      <c r="SNR668" s="91"/>
      <c r="SNS668" s="91"/>
      <c r="SNT668" s="91"/>
      <c r="SNU668" s="91"/>
      <c r="SNV668" s="91"/>
      <c r="SNW668" s="91"/>
      <c r="SNX668" s="91"/>
      <c r="SNY668" s="91"/>
      <c r="SNZ668" s="91"/>
      <c r="SOA668" s="91"/>
      <c r="SOB668" s="91"/>
      <c r="SOC668" s="91"/>
      <c r="SOD668" s="91"/>
      <c r="SOE668" s="91"/>
      <c r="SOF668" s="91"/>
      <c r="SOG668" s="91"/>
      <c r="SOH668" s="91"/>
      <c r="SOI668" s="91"/>
      <c r="SOJ668" s="91"/>
      <c r="SOK668" s="91"/>
      <c r="SOL668" s="91"/>
      <c r="SOM668" s="91"/>
      <c r="SON668" s="91"/>
      <c r="SOO668" s="91"/>
      <c r="SOP668" s="91"/>
      <c r="SOQ668" s="91"/>
      <c r="SOR668" s="91"/>
      <c r="SOS668" s="91"/>
      <c r="SOT668" s="91"/>
      <c r="SOU668" s="91"/>
      <c r="SOV668" s="91"/>
      <c r="SOW668" s="91"/>
      <c r="SOX668" s="91"/>
      <c r="SOY668" s="91"/>
      <c r="SOZ668" s="91"/>
      <c r="SPA668" s="91"/>
      <c r="SPB668" s="91"/>
      <c r="SPC668" s="91"/>
      <c r="SPD668" s="91"/>
      <c r="SPE668" s="91"/>
      <c r="SPF668" s="91"/>
      <c r="SPG668" s="91"/>
      <c r="SPH668" s="91"/>
      <c r="SPI668" s="91"/>
      <c r="SPJ668" s="91"/>
      <c r="SPK668" s="91"/>
      <c r="SPL668" s="91"/>
      <c r="SPM668" s="91"/>
      <c r="SPN668" s="91"/>
      <c r="SPO668" s="91"/>
      <c r="SPP668" s="91"/>
      <c r="SPQ668" s="91"/>
      <c r="SPR668" s="91"/>
      <c r="SPS668" s="91"/>
      <c r="SPT668" s="91"/>
      <c r="SPU668" s="91"/>
      <c r="SPV668" s="91"/>
      <c r="SPW668" s="91"/>
      <c r="SPX668" s="91"/>
      <c r="SPY668" s="91"/>
      <c r="SPZ668" s="91"/>
      <c r="SQA668" s="91"/>
      <c r="SQB668" s="91"/>
      <c r="SQC668" s="91"/>
      <c r="SQD668" s="91"/>
      <c r="SQE668" s="91"/>
      <c r="SQF668" s="91"/>
      <c r="SQG668" s="91"/>
      <c r="SQH668" s="91"/>
      <c r="SQI668" s="91"/>
      <c r="SQJ668" s="91"/>
      <c r="SQK668" s="91"/>
      <c r="SQL668" s="91"/>
      <c r="SQM668" s="91"/>
      <c r="SQN668" s="91"/>
      <c r="SQO668" s="91"/>
      <c r="SQP668" s="91"/>
      <c r="SQQ668" s="91"/>
      <c r="SQR668" s="91"/>
      <c r="SQS668" s="91"/>
      <c r="SQT668" s="91"/>
      <c r="SQU668" s="91"/>
      <c r="SQV668" s="91"/>
      <c r="SQW668" s="91"/>
      <c r="SQX668" s="91"/>
      <c r="SQY668" s="91"/>
      <c r="SQZ668" s="91"/>
      <c r="SRA668" s="91"/>
      <c r="SRB668" s="91"/>
      <c r="SRC668" s="91"/>
      <c r="SRD668" s="91"/>
      <c r="SRE668" s="91"/>
      <c r="SRF668" s="91"/>
      <c r="SRG668" s="91"/>
      <c r="SRH668" s="91"/>
      <c r="SRI668" s="91"/>
      <c r="SRJ668" s="91"/>
      <c r="SRK668" s="91"/>
      <c r="SRL668" s="91"/>
      <c r="SRM668" s="91"/>
      <c r="SRN668" s="91"/>
      <c r="SRO668" s="91"/>
      <c r="SRP668" s="91"/>
      <c r="SRQ668" s="91"/>
      <c r="SRR668" s="91"/>
      <c r="SRS668" s="91"/>
      <c r="SRT668" s="91"/>
      <c r="SRU668" s="91"/>
      <c r="SRV668" s="91"/>
      <c r="SRW668" s="91"/>
      <c r="SRX668" s="91"/>
      <c r="SRY668" s="91"/>
      <c r="SRZ668" s="91"/>
      <c r="SSA668" s="91"/>
      <c r="SSB668" s="91"/>
      <c r="SSC668" s="91"/>
      <c r="SSD668" s="91"/>
      <c r="SSE668" s="91"/>
      <c r="SSF668" s="91"/>
      <c r="SSG668" s="91"/>
      <c r="SSH668" s="91"/>
      <c r="SSI668" s="91"/>
      <c r="SSJ668" s="91"/>
      <c r="SSK668" s="91"/>
      <c r="SSL668" s="91"/>
      <c r="SSM668" s="91"/>
      <c r="SSN668" s="91"/>
      <c r="SSO668" s="91"/>
      <c r="SSP668" s="91"/>
      <c r="SSQ668" s="91"/>
      <c r="SSR668" s="91"/>
      <c r="SSS668" s="91"/>
      <c r="SST668" s="91"/>
      <c r="SSU668" s="91"/>
      <c r="SSV668" s="91"/>
      <c r="SSW668" s="91"/>
      <c r="SSX668" s="91"/>
      <c r="SSY668" s="91"/>
      <c r="SSZ668" s="91"/>
      <c r="STA668" s="91"/>
      <c r="STB668" s="91"/>
      <c r="STC668" s="91"/>
      <c r="STD668" s="91"/>
      <c r="STE668" s="91"/>
      <c r="STF668" s="91"/>
      <c r="STG668" s="91"/>
      <c r="STH668" s="91"/>
      <c r="STI668" s="91"/>
      <c r="STJ668" s="91"/>
      <c r="STK668" s="91"/>
      <c r="STL668" s="91"/>
      <c r="STM668" s="91"/>
      <c r="STN668" s="91"/>
      <c r="STO668" s="91"/>
      <c r="STP668" s="91"/>
      <c r="STQ668" s="91"/>
      <c r="STR668" s="91"/>
      <c r="STS668" s="91"/>
      <c r="STT668" s="91"/>
      <c r="STU668" s="91"/>
      <c r="STV668" s="91"/>
      <c r="STW668" s="91"/>
      <c r="STX668" s="91"/>
      <c r="STY668" s="91"/>
      <c r="STZ668" s="91"/>
      <c r="SUA668" s="91"/>
      <c r="SUB668" s="91"/>
      <c r="SUC668" s="91"/>
      <c r="SUD668" s="91"/>
      <c r="SUE668" s="91"/>
      <c r="SUF668" s="91"/>
      <c r="SUG668" s="91"/>
      <c r="SUH668" s="91"/>
      <c r="SUI668" s="91"/>
      <c r="SUJ668" s="91"/>
      <c r="SUK668" s="91"/>
      <c r="SUL668" s="91"/>
      <c r="SUM668" s="91"/>
      <c r="SUN668" s="91"/>
      <c r="SUO668" s="91"/>
      <c r="SUP668" s="91"/>
      <c r="SUQ668" s="91"/>
      <c r="SUR668" s="91"/>
      <c r="SUS668" s="91"/>
      <c r="SUT668" s="91"/>
      <c r="SUU668" s="91"/>
      <c r="SUV668" s="91"/>
      <c r="SUW668" s="91"/>
      <c r="SUX668" s="91"/>
      <c r="SUY668" s="91"/>
      <c r="SUZ668" s="91"/>
      <c r="SVA668" s="91"/>
      <c r="SVB668" s="91"/>
      <c r="SVC668" s="91"/>
      <c r="SVD668" s="91"/>
      <c r="SVE668" s="91"/>
      <c r="SVF668" s="91"/>
      <c r="SVG668" s="91"/>
      <c r="SVH668" s="91"/>
      <c r="SVI668" s="91"/>
      <c r="SVJ668" s="91"/>
      <c r="SVK668" s="91"/>
      <c r="SVL668" s="91"/>
      <c r="SVM668" s="91"/>
      <c r="SVN668" s="91"/>
      <c r="SVO668" s="91"/>
      <c r="SVP668" s="91"/>
      <c r="SVQ668" s="91"/>
      <c r="SVR668" s="91"/>
      <c r="SVS668" s="91"/>
      <c r="SVT668" s="91"/>
      <c r="SVU668" s="91"/>
      <c r="SVV668" s="91"/>
      <c r="SVW668" s="91"/>
      <c r="SVX668" s="91"/>
      <c r="SVY668" s="91"/>
      <c r="SVZ668" s="91"/>
      <c r="SWA668" s="91"/>
      <c r="SWB668" s="91"/>
      <c r="SWC668" s="91"/>
      <c r="SWD668" s="91"/>
      <c r="SWE668" s="91"/>
      <c r="SWF668" s="91"/>
      <c r="SWG668" s="91"/>
      <c r="SWH668" s="91"/>
      <c r="SWI668" s="91"/>
      <c r="SWJ668" s="91"/>
      <c r="SWK668" s="91"/>
      <c r="SWL668" s="91"/>
      <c r="SWM668" s="91"/>
      <c r="SWN668" s="91"/>
      <c r="SWO668" s="91"/>
      <c r="SWP668" s="91"/>
      <c r="SWQ668" s="91"/>
      <c r="SWR668" s="91"/>
      <c r="SWS668" s="91"/>
      <c r="SWT668" s="91"/>
      <c r="SWU668" s="91"/>
      <c r="SWV668" s="91"/>
      <c r="SWW668" s="91"/>
      <c r="SWX668" s="91"/>
      <c r="SWY668" s="91"/>
      <c r="SWZ668" s="91"/>
      <c r="SXA668" s="91"/>
      <c r="SXB668" s="91"/>
      <c r="SXC668" s="91"/>
      <c r="SXD668" s="91"/>
      <c r="SXE668" s="91"/>
      <c r="SXF668" s="91"/>
      <c r="SXG668" s="91"/>
      <c r="SXH668" s="91"/>
      <c r="SXI668" s="91"/>
      <c r="SXJ668" s="91"/>
      <c r="SXK668" s="91"/>
      <c r="SXL668" s="91"/>
      <c r="SXM668" s="91"/>
      <c r="SXN668" s="91"/>
      <c r="SXO668" s="91"/>
      <c r="SXP668" s="91"/>
      <c r="SXQ668" s="91"/>
      <c r="SXR668" s="91"/>
      <c r="SXS668" s="91"/>
      <c r="SXT668" s="91"/>
      <c r="SXU668" s="91"/>
      <c r="SXV668" s="91"/>
      <c r="SXW668" s="91"/>
      <c r="SXX668" s="91"/>
      <c r="SXY668" s="91"/>
      <c r="SXZ668" s="91"/>
      <c r="SYA668" s="91"/>
      <c r="SYB668" s="91"/>
      <c r="SYC668" s="91"/>
      <c r="SYD668" s="91"/>
      <c r="SYE668" s="91"/>
      <c r="SYF668" s="91"/>
      <c r="SYG668" s="91"/>
      <c r="SYH668" s="91"/>
      <c r="SYI668" s="91"/>
      <c r="SYJ668" s="91"/>
      <c r="SYK668" s="91"/>
      <c r="SYL668" s="91"/>
      <c r="SYM668" s="91"/>
      <c r="SYN668" s="91"/>
      <c r="SYO668" s="91"/>
      <c r="SYP668" s="91"/>
      <c r="SYQ668" s="91"/>
      <c r="SYR668" s="91"/>
      <c r="SYS668" s="91"/>
      <c r="SYT668" s="91"/>
      <c r="SYU668" s="91"/>
      <c r="SYV668" s="91"/>
      <c r="SYW668" s="91"/>
      <c r="SYX668" s="91"/>
      <c r="SYY668" s="91"/>
      <c r="SYZ668" s="91"/>
      <c r="SZA668" s="91"/>
      <c r="SZB668" s="91"/>
      <c r="SZC668" s="91"/>
      <c r="SZD668" s="91"/>
      <c r="SZE668" s="91"/>
      <c r="SZF668" s="91"/>
      <c r="SZG668" s="91"/>
      <c r="SZH668" s="91"/>
      <c r="SZI668" s="91"/>
      <c r="SZJ668" s="91"/>
      <c r="SZK668" s="91"/>
      <c r="SZL668" s="91"/>
      <c r="SZM668" s="91"/>
      <c r="SZN668" s="91"/>
      <c r="SZO668" s="91"/>
      <c r="SZP668" s="91"/>
      <c r="SZQ668" s="91"/>
      <c r="SZR668" s="91"/>
      <c r="SZS668" s="91"/>
      <c r="SZT668" s="91"/>
      <c r="SZU668" s="91"/>
      <c r="SZV668" s="91"/>
      <c r="SZW668" s="91"/>
      <c r="SZX668" s="91"/>
      <c r="SZY668" s="91"/>
      <c r="SZZ668" s="91"/>
      <c r="TAA668" s="91"/>
      <c r="TAB668" s="91"/>
      <c r="TAC668" s="91"/>
      <c r="TAD668" s="91"/>
      <c r="TAE668" s="91"/>
      <c r="TAF668" s="91"/>
      <c r="TAG668" s="91"/>
      <c r="TAH668" s="91"/>
      <c r="TAI668" s="91"/>
      <c r="TAJ668" s="91"/>
      <c r="TAK668" s="91"/>
      <c r="TAL668" s="91"/>
      <c r="TAM668" s="91"/>
      <c r="TAN668" s="91"/>
      <c r="TAO668" s="91"/>
      <c r="TAP668" s="91"/>
      <c r="TAQ668" s="91"/>
      <c r="TAR668" s="91"/>
      <c r="TAS668" s="91"/>
      <c r="TAT668" s="91"/>
      <c r="TAU668" s="91"/>
      <c r="TAV668" s="91"/>
      <c r="TAW668" s="91"/>
      <c r="TAX668" s="91"/>
      <c r="TAY668" s="91"/>
      <c r="TAZ668" s="91"/>
      <c r="TBA668" s="91"/>
      <c r="TBB668" s="91"/>
      <c r="TBC668" s="91"/>
      <c r="TBD668" s="91"/>
      <c r="TBE668" s="91"/>
      <c r="TBF668" s="91"/>
      <c r="TBG668" s="91"/>
      <c r="TBH668" s="91"/>
      <c r="TBI668" s="91"/>
      <c r="TBJ668" s="91"/>
      <c r="TBK668" s="91"/>
      <c r="TBL668" s="91"/>
      <c r="TBM668" s="91"/>
      <c r="TBN668" s="91"/>
      <c r="TBO668" s="91"/>
      <c r="TBP668" s="91"/>
      <c r="TBQ668" s="91"/>
      <c r="TBR668" s="91"/>
      <c r="TBS668" s="91"/>
      <c r="TBT668" s="91"/>
      <c r="TBU668" s="91"/>
      <c r="TBV668" s="91"/>
      <c r="TBW668" s="91"/>
      <c r="TBX668" s="91"/>
      <c r="TBY668" s="91"/>
      <c r="TBZ668" s="91"/>
      <c r="TCA668" s="91"/>
      <c r="TCB668" s="91"/>
      <c r="TCC668" s="91"/>
      <c r="TCD668" s="91"/>
      <c r="TCE668" s="91"/>
      <c r="TCF668" s="91"/>
      <c r="TCG668" s="91"/>
      <c r="TCH668" s="91"/>
      <c r="TCI668" s="91"/>
      <c r="TCJ668" s="91"/>
      <c r="TCK668" s="91"/>
      <c r="TCL668" s="91"/>
      <c r="TCM668" s="91"/>
      <c r="TCN668" s="91"/>
      <c r="TCO668" s="91"/>
      <c r="TCP668" s="91"/>
      <c r="TCQ668" s="91"/>
      <c r="TCR668" s="91"/>
      <c r="TCS668" s="91"/>
      <c r="TCT668" s="91"/>
      <c r="TCU668" s="91"/>
      <c r="TCV668" s="91"/>
      <c r="TCW668" s="91"/>
      <c r="TCX668" s="91"/>
      <c r="TCY668" s="91"/>
      <c r="TCZ668" s="91"/>
      <c r="TDA668" s="91"/>
      <c r="TDB668" s="91"/>
      <c r="TDC668" s="91"/>
      <c r="TDD668" s="91"/>
      <c r="TDE668" s="91"/>
      <c r="TDF668" s="91"/>
      <c r="TDG668" s="91"/>
      <c r="TDH668" s="91"/>
      <c r="TDI668" s="91"/>
      <c r="TDJ668" s="91"/>
      <c r="TDK668" s="91"/>
      <c r="TDL668" s="91"/>
      <c r="TDM668" s="91"/>
      <c r="TDN668" s="91"/>
      <c r="TDO668" s="91"/>
      <c r="TDP668" s="91"/>
      <c r="TDQ668" s="91"/>
      <c r="TDR668" s="91"/>
      <c r="TDS668" s="91"/>
      <c r="TDT668" s="91"/>
      <c r="TDU668" s="91"/>
      <c r="TDV668" s="91"/>
      <c r="TDW668" s="91"/>
      <c r="TDX668" s="91"/>
      <c r="TDY668" s="91"/>
      <c r="TDZ668" s="91"/>
      <c r="TEA668" s="91"/>
      <c r="TEB668" s="91"/>
      <c r="TEC668" s="91"/>
      <c r="TED668" s="91"/>
      <c r="TEE668" s="91"/>
      <c r="TEF668" s="91"/>
      <c r="TEG668" s="91"/>
      <c r="TEH668" s="91"/>
      <c r="TEI668" s="91"/>
      <c r="TEJ668" s="91"/>
      <c r="TEK668" s="91"/>
      <c r="TEL668" s="91"/>
      <c r="TEM668" s="91"/>
      <c r="TEN668" s="91"/>
      <c r="TEO668" s="91"/>
      <c r="TEP668" s="91"/>
      <c r="TEQ668" s="91"/>
      <c r="TER668" s="91"/>
      <c r="TES668" s="91"/>
      <c r="TET668" s="91"/>
      <c r="TEU668" s="91"/>
      <c r="TEV668" s="91"/>
      <c r="TEW668" s="91"/>
      <c r="TEX668" s="91"/>
      <c r="TEY668" s="91"/>
      <c r="TEZ668" s="91"/>
      <c r="TFA668" s="91"/>
      <c r="TFB668" s="91"/>
      <c r="TFC668" s="91"/>
      <c r="TFD668" s="91"/>
      <c r="TFE668" s="91"/>
      <c r="TFF668" s="91"/>
      <c r="TFG668" s="91"/>
      <c r="TFH668" s="91"/>
      <c r="TFI668" s="91"/>
      <c r="TFJ668" s="91"/>
      <c r="TFK668" s="91"/>
      <c r="TFL668" s="91"/>
      <c r="TFM668" s="91"/>
      <c r="TFN668" s="91"/>
      <c r="TFO668" s="91"/>
      <c r="TFP668" s="91"/>
      <c r="TFQ668" s="91"/>
      <c r="TFR668" s="91"/>
      <c r="TFS668" s="91"/>
      <c r="TFT668" s="91"/>
      <c r="TFU668" s="91"/>
      <c r="TFV668" s="91"/>
      <c r="TFW668" s="91"/>
      <c r="TFX668" s="91"/>
      <c r="TFY668" s="91"/>
      <c r="TFZ668" s="91"/>
      <c r="TGA668" s="91"/>
      <c r="TGB668" s="91"/>
      <c r="TGC668" s="91"/>
      <c r="TGD668" s="91"/>
      <c r="TGE668" s="91"/>
      <c r="TGF668" s="91"/>
      <c r="TGG668" s="91"/>
      <c r="TGH668" s="91"/>
      <c r="TGI668" s="91"/>
      <c r="TGJ668" s="91"/>
      <c r="TGK668" s="91"/>
      <c r="TGL668" s="91"/>
      <c r="TGM668" s="91"/>
      <c r="TGN668" s="91"/>
      <c r="TGO668" s="91"/>
      <c r="TGP668" s="91"/>
      <c r="TGQ668" s="91"/>
      <c r="TGR668" s="91"/>
      <c r="TGS668" s="91"/>
      <c r="TGT668" s="91"/>
      <c r="TGU668" s="91"/>
      <c r="TGV668" s="91"/>
      <c r="TGW668" s="91"/>
      <c r="TGX668" s="91"/>
      <c r="TGY668" s="91"/>
      <c r="TGZ668" s="91"/>
      <c r="THA668" s="91"/>
      <c r="THB668" s="91"/>
      <c r="THC668" s="91"/>
      <c r="THD668" s="91"/>
      <c r="THE668" s="91"/>
      <c r="THF668" s="91"/>
      <c r="THG668" s="91"/>
      <c r="THH668" s="91"/>
      <c r="THI668" s="91"/>
      <c r="THJ668" s="91"/>
      <c r="THK668" s="91"/>
      <c r="THL668" s="91"/>
      <c r="THM668" s="91"/>
      <c r="THN668" s="91"/>
      <c r="THO668" s="91"/>
      <c r="THP668" s="91"/>
      <c r="THQ668" s="91"/>
      <c r="THR668" s="91"/>
      <c r="THS668" s="91"/>
      <c r="THT668" s="91"/>
      <c r="THU668" s="91"/>
      <c r="THV668" s="91"/>
      <c r="THW668" s="91"/>
      <c r="THX668" s="91"/>
      <c r="THY668" s="91"/>
      <c r="THZ668" s="91"/>
      <c r="TIA668" s="91"/>
      <c r="TIB668" s="91"/>
      <c r="TIC668" s="91"/>
      <c r="TID668" s="91"/>
      <c r="TIE668" s="91"/>
      <c r="TIF668" s="91"/>
      <c r="TIG668" s="91"/>
      <c r="TIH668" s="91"/>
      <c r="TII668" s="91"/>
      <c r="TIJ668" s="91"/>
      <c r="TIK668" s="91"/>
      <c r="TIL668" s="91"/>
      <c r="TIM668" s="91"/>
      <c r="TIN668" s="91"/>
      <c r="TIO668" s="91"/>
      <c r="TIP668" s="91"/>
      <c r="TIQ668" s="91"/>
      <c r="TIR668" s="91"/>
      <c r="TIS668" s="91"/>
      <c r="TIT668" s="91"/>
      <c r="TIU668" s="91"/>
      <c r="TIV668" s="91"/>
      <c r="TIW668" s="91"/>
      <c r="TIX668" s="91"/>
      <c r="TIY668" s="91"/>
      <c r="TIZ668" s="91"/>
      <c r="TJA668" s="91"/>
      <c r="TJB668" s="91"/>
      <c r="TJC668" s="91"/>
      <c r="TJD668" s="91"/>
      <c r="TJE668" s="91"/>
      <c r="TJF668" s="91"/>
      <c r="TJG668" s="91"/>
      <c r="TJH668" s="91"/>
      <c r="TJI668" s="91"/>
      <c r="TJJ668" s="91"/>
      <c r="TJK668" s="91"/>
      <c r="TJL668" s="91"/>
      <c r="TJM668" s="91"/>
      <c r="TJN668" s="91"/>
      <c r="TJO668" s="91"/>
      <c r="TJP668" s="91"/>
      <c r="TJQ668" s="91"/>
      <c r="TJR668" s="91"/>
      <c r="TJS668" s="91"/>
      <c r="TJT668" s="91"/>
      <c r="TJU668" s="91"/>
      <c r="TJV668" s="91"/>
      <c r="TJW668" s="91"/>
      <c r="TJX668" s="91"/>
      <c r="TJY668" s="91"/>
      <c r="TJZ668" s="91"/>
      <c r="TKA668" s="91"/>
      <c r="TKB668" s="91"/>
      <c r="TKC668" s="91"/>
      <c r="TKD668" s="91"/>
      <c r="TKE668" s="91"/>
      <c r="TKF668" s="91"/>
      <c r="TKG668" s="91"/>
      <c r="TKH668" s="91"/>
      <c r="TKI668" s="91"/>
      <c r="TKJ668" s="91"/>
      <c r="TKK668" s="91"/>
      <c r="TKL668" s="91"/>
      <c r="TKM668" s="91"/>
      <c r="TKN668" s="91"/>
      <c r="TKO668" s="91"/>
      <c r="TKP668" s="91"/>
      <c r="TKQ668" s="91"/>
      <c r="TKR668" s="91"/>
      <c r="TKS668" s="91"/>
      <c r="TKT668" s="91"/>
      <c r="TKU668" s="91"/>
      <c r="TKV668" s="91"/>
      <c r="TKW668" s="91"/>
      <c r="TKX668" s="91"/>
      <c r="TKY668" s="91"/>
      <c r="TKZ668" s="91"/>
      <c r="TLA668" s="91"/>
      <c r="TLB668" s="91"/>
      <c r="TLC668" s="91"/>
      <c r="TLD668" s="91"/>
      <c r="TLE668" s="91"/>
      <c r="TLF668" s="91"/>
      <c r="TLG668" s="91"/>
      <c r="TLH668" s="91"/>
      <c r="TLI668" s="91"/>
      <c r="TLJ668" s="91"/>
      <c r="TLK668" s="91"/>
      <c r="TLL668" s="91"/>
      <c r="TLM668" s="91"/>
      <c r="TLN668" s="91"/>
      <c r="TLO668" s="91"/>
      <c r="TLP668" s="91"/>
      <c r="TLQ668" s="91"/>
      <c r="TLR668" s="91"/>
      <c r="TLS668" s="91"/>
      <c r="TLT668" s="91"/>
      <c r="TLU668" s="91"/>
      <c r="TLV668" s="91"/>
      <c r="TLW668" s="91"/>
      <c r="TLX668" s="91"/>
      <c r="TLY668" s="91"/>
      <c r="TLZ668" s="91"/>
      <c r="TMA668" s="91"/>
      <c r="TMB668" s="91"/>
      <c r="TMC668" s="91"/>
      <c r="TMD668" s="91"/>
      <c r="TME668" s="91"/>
      <c r="TMF668" s="91"/>
      <c r="TMG668" s="91"/>
      <c r="TMH668" s="91"/>
      <c r="TMI668" s="91"/>
      <c r="TMJ668" s="91"/>
      <c r="TMK668" s="91"/>
      <c r="TML668" s="91"/>
      <c r="TMM668" s="91"/>
      <c r="TMN668" s="91"/>
      <c r="TMO668" s="91"/>
      <c r="TMP668" s="91"/>
      <c r="TMQ668" s="91"/>
      <c r="TMR668" s="91"/>
      <c r="TMS668" s="91"/>
      <c r="TMT668" s="91"/>
      <c r="TMU668" s="91"/>
      <c r="TMV668" s="91"/>
      <c r="TMW668" s="91"/>
      <c r="TMX668" s="91"/>
      <c r="TMY668" s="91"/>
      <c r="TMZ668" s="91"/>
      <c r="TNA668" s="91"/>
      <c r="TNB668" s="91"/>
      <c r="TNC668" s="91"/>
      <c r="TND668" s="91"/>
      <c r="TNE668" s="91"/>
      <c r="TNF668" s="91"/>
      <c r="TNG668" s="91"/>
      <c r="TNH668" s="91"/>
      <c r="TNI668" s="91"/>
      <c r="TNJ668" s="91"/>
      <c r="TNK668" s="91"/>
      <c r="TNL668" s="91"/>
      <c r="TNM668" s="91"/>
      <c r="TNN668" s="91"/>
      <c r="TNO668" s="91"/>
      <c r="TNP668" s="91"/>
      <c r="TNQ668" s="91"/>
      <c r="TNR668" s="91"/>
      <c r="TNS668" s="91"/>
      <c r="TNT668" s="91"/>
      <c r="TNU668" s="91"/>
      <c r="TNV668" s="91"/>
      <c r="TNW668" s="91"/>
      <c r="TNX668" s="91"/>
      <c r="TNY668" s="91"/>
      <c r="TNZ668" s="91"/>
      <c r="TOA668" s="91"/>
      <c r="TOB668" s="91"/>
      <c r="TOC668" s="91"/>
      <c r="TOD668" s="91"/>
      <c r="TOE668" s="91"/>
      <c r="TOF668" s="91"/>
      <c r="TOG668" s="91"/>
      <c r="TOH668" s="91"/>
      <c r="TOI668" s="91"/>
      <c r="TOJ668" s="91"/>
      <c r="TOK668" s="91"/>
      <c r="TOL668" s="91"/>
      <c r="TOM668" s="91"/>
      <c r="TON668" s="91"/>
      <c r="TOO668" s="91"/>
      <c r="TOP668" s="91"/>
      <c r="TOQ668" s="91"/>
      <c r="TOR668" s="91"/>
      <c r="TOS668" s="91"/>
      <c r="TOT668" s="91"/>
      <c r="TOU668" s="91"/>
      <c r="TOV668" s="91"/>
      <c r="TOW668" s="91"/>
      <c r="TOX668" s="91"/>
      <c r="TOY668" s="91"/>
      <c r="TOZ668" s="91"/>
      <c r="TPA668" s="91"/>
      <c r="TPB668" s="91"/>
      <c r="TPC668" s="91"/>
      <c r="TPD668" s="91"/>
      <c r="TPE668" s="91"/>
      <c r="TPF668" s="91"/>
      <c r="TPG668" s="91"/>
      <c r="TPH668" s="91"/>
      <c r="TPI668" s="91"/>
      <c r="TPJ668" s="91"/>
      <c r="TPK668" s="91"/>
      <c r="TPL668" s="91"/>
      <c r="TPM668" s="91"/>
      <c r="TPN668" s="91"/>
      <c r="TPO668" s="91"/>
      <c r="TPP668" s="91"/>
      <c r="TPQ668" s="91"/>
      <c r="TPR668" s="91"/>
      <c r="TPS668" s="91"/>
      <c r="TPT668" s="91"/>
      <c r="TPU668" s="91"/>
      <c r="TPV668" s="91"/>
      <c r="TPW668" s="91"/>
      <c r="TPX668" s="91"/>
      <c r="TPY668" s="91"/>
      <c r="TPZ668" s="91"/>
      <c r="TQA668" s="91"/>
      <c r="TQB668" s="91"/>
      <c r="TQC668" s="91"/>
      <c r="TQD668" s="91"/>
      <c r="TQE668" s="91"/>
      <c r="TQF668" s="91"/>
      <c r="TQG668" s="91"/>
      <c r="TQH668" s="91"/>
      <c r="TQI668" s="91"/>
      <c r="TQJ668" s="91"/>
      <c r="TQK668" s="91"/>
      <c r="TQL668" s="91"/>
      <c r="TQM668" s="91"/>
      <c r="TQN668" s="91"/>
      <c r="TQO668" s="91"/>
      <c r="TQP668" s="91"/>
      <c r="TQQ668" s="91"/>
      <c r="TQR668" s="91"/>
      <c r="TQS668" s="91"/>
      <c r="TQT668" s="91"/>
      <c r="TQU668" s="91"/>
      <c r="TQV668" s="91"/>
      <c r="TQW668" s="91"/>
      <c r="TQX668" s="91"/>
      <c r="TQY668" s="91"/>
      <c r="TQZ668" s="91"/>
      <c r="TRA668" s="91"/>
      <c r="TRB668" s="91"/>
      <c r="TRC668" s="91"/>
      <c r="TRD668" s="91"/>
      <c r="TRE668" s="91"/>
      <c r="TRF668" s="91"/>
      <c r="TRG668" s="91"/>
      <c r="TRH668" s="91"/>
      <c r="TRI668" s="91"/>
      <c r="TRJ668" s="91"/>
      <c r="TRK668" s="91"/>
      <c r="TRL668" s="91"/>
      <c r="TRM668" s="91"/>
      <c r="TRN668" s="91"/>
      <c r="TRO668" s="91"/>
      <c r="TRP668" s="91"/>
      <c r="TRQ668" s="91"/>
      <c r="TRR668" s="91"/>
      <c r="TRS668" s="91"/>
      <c r="TRT668" s="91"/>
      <c r="TRU668" s="91"/>
      <c r="TRV668" s="91"/>
      <c r="TRW668" s="91"/>
      <c r="TRX668" s="91"/>
      <c r="TRY668" s="91"/>
      <c r="TRZ668" s="91"/>
      <c r="TSA668" s="91"/>
      <c r="TSB668" s="91"/>
      <c r="TSC668" s="91"/>
      <c r="TSD668" s="91"/>
      <c r="TSE668" s="91"/>
      <c r="TSF668" s="91"/>
      <c r="TSG668" s="91"/>
      <c r="TSH668" s="91"/>
      <c r="TSI668" s="91"/>
      <c r="TSJ668" s="91"/>
      <c r="TSK668" s="91"/>
      <c r="TSL668" s="91"/>
      <c r="TSM668" s="91"/>
      <c r="TSN668" s="91"/>
      <c r="TSO668" s="91"/>
      <c r="TSP668" s="91"/>
      <c r="TSQ668" s="91"/>
      <c r="TSR668" s="91"/>
      <c r="TSS668" s="91"/>
      <c r="TST668" s="91"/>
      <c r="TSU668" s="91"/>
      <c r="TSV668" s="91"/>
      <c r="TSW668" s="91"/>
      <c r="TSX668" s="91"/>
      <c r="TSY668" s="91"/>
      <c r="TSZ668" s="91"/>
      <c r="TTA668" s="91"/>
      <c r="TTB668" s="91"/>
      <c r="TTC668" s="91"/>
      <c r="TTD668" s="91"/>
      <c r="TTE668" s="91"/>
      <c r="TTF668" s="91"/>
      <c r="TTG668" s="91"/>
      <c r="TTH668" s="91"/>
      <c r="TTI668" s="91"/>
      <c r="TTJ668" s="91"/>
      <c r="TTK668" s="91"/>
      <c r="TTL668" s="91"/>
      <c r="TTM668" s="91"/>
      <c r="TTN668" s="91"/>
      <c r="TTO668" s="91"/>
      <c r="TTP668" s="91"/>
      <c r="TTQ668" s="91"/>
      <c r="TTR668" s="91"/>
      <c r="TTS668" s="91"/>
      <c r="TTT668" s="91"/>
      <c r="TTU668" s="91"/>
      <c r="TTV668" s="91"/>
      <c r="TTW668" s="91"/>
      <c r="TTX668" s="91"/>
      <c r="TTY668" s="91"/>
      <c r="TTZ668" s="91"/>
      <c r="TUA668" s="91"/>
      <c r="TUB668" s="91"/>
      <c r="TUC668" s="91"/>
      <c r="TUD668" s="91"/>
      <c r="TUE668" s="91"/>
      <c r="TUF668" s="91"/>
      <c r="TUG668" s="91"/>
      <c r="TUH668" s="91"/>
      <c r="TUI668" s="91"/>
      <c r="TUJ668" s="91"/>
      <c r="TUK668" s="91"/>
      <c r="TUL668" s="91"/>
      <c r="TUM668" s="91"/>
      <c r="TUN668" s="91"/>
      <c r="TUO668" s="91"/>
      <c r="TUP668" s="91"/>
      <c r="TUQ668" s="91"/>
      <c r="TUR668" s="91"/>
      <c r="TUS668" s="91"/>
      <c r="TUT668" s="91"/>
      <c r="TUU668" s="91"/>
      <c r="TUV668" s="91"/>
      <c r="TUW668" s="91"/>
      <c r="TUX668" s="91"/>
      <c r="TUY668" s="91"/>
      <c r="TUZ668" s="91"/>
      <c r="TVA668" s="91"/>
      <c r="TVB668" s="91"/>
      <c r="TVC668" s="91"/>
      <c r="TVD668" s="91"/>
      <c r="TVE668" s="91"/>
      <c r="TVF668" s="91"/>
      <c r="TVG668" s="91"/>
      <c r="TVH668" s="91"/>
      <c r="TVI668" s="91"/>
      <c r="TVJ668" s="91"/>
      <c r="TVK668" s="91"/>
      <c r="TVL668" s="91"/>
      <c r="TVM668" s="91"/>
      <c r="TVN668" s="91"/>
      <c r="TVO668" s="91"/>
      <c r="TVP668" s="91"/>
      <c r="TVQ668" s="91"/>
      <c r="TVR668" s="91"/>
      <c r="TVS668" s="91"/>
      <c r="TVT668" s="91"/>
      <c r="TVU668" s="91"/>
      <c r="TVV668" s="91"/>
      <c r="TVW668" s="91"/>
      <c r="TVX668" s="91"/>
      <c r="TVY668" s="91"/>
      <c r="TVZ668" s="91"/>
      <c r="TWA668" s="91"/>
      <c r="TWB668" s="91"/>
      <c r="TWC668" s="91"/>
      <c r="TWD668" s="91"/>
      <c r="TWE668" s="91"/>
      <c r="TWF668" s="91"/>
      <c r="TWG668" s="91"/>
      <c r="TWH668" s="91"/>
      <c r="TWI668" s="91"/>
      <c r="TWJ668" s="91"/>
      <c r="TWK668" s="91"/>
      <c r="TWL668" s="91"/>
      <c r="TWM668" s="91"/>
      <c r="TWN668" s="91"/>
      <c r="TWO668" s="91"/>
      <c r="TWP668" s="91"/>
      <c r="TWQ668" s="91"/>
      <c r="TWR668" s="91"/>
      <c r="TWS668" s="91"/>
      <c r="TWT668" s="91"/>
      <c r="TWU668" s="91"/>
      <c r="TWV668" s="91"/>
      <c r="TWW668" s="91"/>
      <c r="TWX668" s="91"/>
      <c r="TWY668" s="91"/>
      <c r="TWZ668" s="91"/>
      <c r="TXA668" s="91"/>
      <c r="TXB668" s="91"/>
      <c r="TXC668" s="91"/>
      <c r="TXD668" s="91"/>
      <c r="TXE668" s="91"/>
      <c r="TXF668" s="91"/>
      <c r="TXG668" s="91"/>
      <c r="TXH668" s="91"/>
      <c r="TXI668" s="91"/>
      <c r="TXJ668" s="91"/>
      <c r="TXK668" s="91"/>
      <c r="TXL668" s="91"/>
      <c r="TXM668" s="91"/>
      <c r="TXN668" s="91"/>
      <c r="TXO668" s="91"/>
      <c r="TXP668" s="91"/>
      <c r="TXQ668" s="91"/>
      <c r="TXR668" s="91"/>
      <c r="TXS668" s="91"/>
      <c r="TXT668" s="91"/>
      <c r="TXU668" s="91"/>
      <c r="TXV668" s="91"/>
      <c r="TXW668" s="91"/>
      <c r="TXX668" s="91"/>
      <c r="TXY668" s="91"/>
      <c r="TXZ668" s="91"/>
      <c r="TYA668" s="91"/>
      <c r="TYB668" s="91"/>
      <c r="TYC668" s="91"/>
      <c r="TYD668" s="91"/>
      <c r="TYE668" s="91"/>
      <c r="TYF668" s="91"/>
      <c r="TYG668" s="91"/>
      <c r="TYH668" s="91"/>
      <c r="TYI668" s="91"/>
      <c r="TYJ668" s="91"/>
      <c r="TYK668" s="91"/>
      <c r="TYL668" s="91"/>
      <c r="TYM668" s="91"/>
      <c r="TYN668" s="91"/>
      <c r="TYO668" s="91"/>
      <c r="TYP668" s="91"/>
      <c r="TYQ668" s="91"/>
      <c r="TYR668" s="91"/>
      <c r="TYS668" s="91"/>
      <c r="TYT668" s="91"/>
      <c r="TYU668" s="91"/>
      <c r="TYV668" s="91"/>
      <c r="TYW668" s="91"/>
      <c r="TYX668" s="91"/>
      <c r="TYY668" s="91"/>
      <c r="TYZ668" s="91"/>
      <c r="TZA668" s="91"/>
      <c r="TZB668" s="91"/>
      <c r="TZC668" s="91"/>
      <c r="TZD668" s="91"/>
      <c r="TZE668" s="91"/>
      <c r="TZF668" s="91"/>
      <c r="TZG668" s="91"/>
      <c r="TZH668" s="91"/>
      <c r="TZI668" s="91"/>
      <c r="TZJ668" s="91"/>
      <c r="TZK668" s="91"/>
      <c r="TZL668" s="91"/>
      <c r="TZM668" s="91"/>
      <c r="TZN668" s="91"/>
      <c r="TZO668" s="91"/>
      <c r="TZP668" s="91"/>
      <c r="TZQ668" s="91"/>
      <c r="TZR668" s="91"/>
      <c r="TZS668" s="91"/>
      <c r="TZT668" s="91"/>
      <c r="TZU668" s="91"/>
      <c r="TZV668" s="91"/>
      <c r="TZW668" s="91"/>
      <c r="TZX668" s="91"/>
      <c r="TZY668" s="91"/>
      <c r="TZZ668" s="91"/>
      <c r="UAA668" s="91"/>
      <c r="UAB668" s="91"/>
      <c r="UAC668" s="91"/>
      <c r="UAD668" s="91"/>
      <c r="UAE668" s="91"/>
      <c r="UAF668" s="91"/>
      <c r="UAG668" s="91"/>
      <c r="UAH668" s="91"/>
      <c r="UAI668" s="91"/>
      <c r="UAJ668" s="91"/>
      <c r="UAK668" s="91"/>
      <c r="UAL668" s="91"/>
      <c r="UAM668" s="91"/>
      <c r="UAN668" s="91"/>
      <c r="UAO668" s="91"/>
      <c r="UAP668" s="91"/>
      <c r="UAQ668" s="91"/>
      <c r="UAR668" s="91"/>
      <c r="UAS668" s="91"/>
      <c r="UAT668" s="91"/>
      <c r="UAU668" s="91"/>
      <c r="UAV668" s="91"/>
      <c r="UAW668" s="91"/>
      <c r="UAX668" s="91"/>
      <c r="UAY668" s="91"/>
      <c r="UAZ668" s="91"/>
      <c r="UBA668" s="91"/>
      <c r="UBB668" s="91"/>
      <c r="UBC668" s="91"/>
      <c r="UBD668" s="91"/>
      <c r="UBE668" s="91"/>
      <c r="UBF668" s="91"/>
      <c r="UBG668" s="91"/>
      <c r="UBH668" s="91"/>
      <c r="UBI668" s="91"/>
      <c r="UBJ668" s="91"/>
      <c r="UBK668" s="91"/>
      <c r="UBL668" s="91"/>
      <c r="UBM668" s="91"/>
      <c r="UBN668" s="91"/>
      <c r="UBO668" s="91"/>
      <c r="UBP668" s="91"/>
      <c r="UBQ668" s="91"/>
      <c r="UBR668" s="91"/>
      <c r="UBS668" s="91"/>
      <c r="UBT668" s="91"/>
      <c r="UBU668" s="91"/>
      <c r="UBV668" s="91"/>
      <c r="UBW668" s="91"/>
      <c r="UBX668" s="91"/>
      <c r="UBY668" s="91"/>
      <c r="UBZ668" s="91"/>
      <c r="UCA668" s="91"/>
      <c r="UCB668" s="91"/>
      <c r="UCC668" s="91"/>
      <c r="UCD668" s="91"/>
      <c r="UCE668" s="91"/>
      <c r="UCF668" s="91"/>
      <c r="UCG668" s="91"/>
      <c r="UCH668" s="91"/>
      <c r="UCI668" s="91"/>
      <c r="UCJ668" s="91"/>
      <c r="UCK668" s="91"/>
      <c r="UCL668" s="91"/>
      <c r="UCM668" s="91"/>
      <c r="UCN668" s="91"/>
      <c r="UCO668" s="91"/>
      <c r="UCP668" s="91"/>
      <c r="UCQ668" s="91"/>
      <c r="UCR668" s="91"/>
      <c r="UCS668" s="91"/>
      <c r="UCT668" s="91"/>
      <c r="UCU668" s="91"/>
      <c r="UCV668" s="91"/>
      <c r="UCW668" s="91"/>
      <c r="UCX668" s="91"/>
      <c r="UCY668" s="91"/>
      <c r="UCZ668" s="91"/>
      <c r="UDA668" s="91"/>
      <c r="UDB668" s="91"/>
      <c r="UDC668" s="91"/>
      <c r="UDD668" s="91"/>
      <c r="UDE668" s="91"/>
      <c r="UDF668" s="91"/>
      <c r="UDG668" s="91"/>
      <c r="UDH668" s="91"/>
      <c r="UDI668" s="91"/>
      <c r="UDJ668" s="91"/>
      <c r="UDK668" s="91"/>
      <c r="UDL668" s="91"/>
      <c r="UDM668" s="91"/>
      <c r="UDN668" s="91"/>
      <c r="UDO668" s="91"/>
      <c r="UDP668" s="91"/>
      <c r="UDQ668" s="91"/>
      <c r="UDR668" s="91"/>
      <c r="UDS668" s="91"/>
      <c r="UDT668" s="91"/>
      <c r="UDU668" s="91"/>
      <c r="UDV668" s="91"/>
      <c r="UDW668" s="91"/>
      <c r="UDX668" s="91"/>
      <c r="UDY668" s="91"/>
      <c r="UDZ668" s="91"/>
      <c r="UEA668" s="91"/>
      <c r="UEB668" s="91"/>
      <c r="UEC668" s="91"/>
      <c r="UED668" s="91"/>
      <c r="UEE668" s="91"/>
      <c r="UEF668" s="91"/>
      <c r="UEG668" s="91"/>
      <c r="UEH668" s="91"/>
      <c r="UEI668" s="91"/>
      <c r="UEJ668" s="91"/>
      <c r="UEK668" s="91"/>
      <c r="UEL668" s="91"/>
      <c r="UEM668" s="91"/>
      <c r="UEN668" s="91"/>
      <c r="UEO668" s="91"/>
      <c r="UEP668" s="91"/>
      <c r="UEQ668" s="91"/>
      <c r="UER668" s="91"/>
      <c r="UES668" s="91"/>
      <c r="UET668" s="91"/>
      <c r="UEU668" s="91"/>
      <c r="UEV668" s="91"/>
      <c r="UEW668" s="91"/>
      <c r="UEX668" s="91"/>
      <c r="UEY668" s="91"/>
      <c r="UEZ668" s="91"/>
      <c r="UFA668" s="91"/>
      <c r="UFB668" s="91"/>
      <c r="UFC668" s="91"/>
      <c r="UFD668" s="91"/>
      <c r="UFE668" s="91"/>
      <c r="UFF668" s="91"/>
      <c r="UFG668" s="91"/>
      <c r="UFH668" s="91"/>
      <c r="UFI668" s="91"/>
      <c r="UFJ668" s="91"/>
      <c r="UFK668" s="91"/>
      <c r="UFL668" s="91"/>
      <c r="UFM668" s="91"/>
      <c r="UFN668" s="91"/>
      <c r="UFO668" s="91"/>
      <c r="UFP668" s="91"/>
      <c r="UFQ668" s="91"/>
      <c r="UFR668" s="91"/>
      <c r="UFS668" s="91"/>
      <c r="UFT668" s="91"/>
      <c r="UFU668" s="91"/>
      <c r="UFV668" s="91"/>
      <c r="UFW668" s="91"/>
      <c r="UFX668" s="91"/>
      <c r="UFY668" s="91"/>
      <c r="UFZ668" s="91"/>
      <c r="UGA668" s="91"/>
      <c r="UGB668" s="91"/>
      <c r="UGC668" s="91"/>
      <c r="UGD668" s="91"/>
      <c r="UGE668" s="91"/>
      <c r="UGF668" s="91"/>
      <c r="UGG668" s="91"/>
      <c r="UGH668" s="91"/>
      <c r="UGI668" s="91"/>
      <c r="UGJ668" s="91"/>
      <c r="UGK668" s="91"/>
      <c r="UGL668" s="91"/>
      <c r="UGM668" s="91"/>
      <c r="UGN668" s="91"/>
      <c r="UGO668" s="91"/>
      <c r="UGP668" s="91"/>
      <c r="UGQ668" s="91"/>
      <c r="UGR668" s="91"/>
      <c r="UGS668" s="91"/>
      <c r="UGT668" s="91"/>
      <c r="UGU668" s="91"/>
      <c r="UGV668" s="91"/>
      <c r="UGW668" s="91"/>
      <c r="UGX668" s="91"/>
      <c r="UGY668" s="91"/>
      <c r="UGZ668" s="91"/>
      <c r="UHA668" s="91"/>
      <c r="UHB668" s="91"/>
      <c r="UHC668" s="91"/>
      <c r="UHD668" s="91"/>
      <c r="UHE668" s="91"/>
      <c r="UHF668" s="91"/>
      <c r="UHG668" s="91"/>
      <c r="UHH668" s="91"/>
      <c r="UHI668" s="91"/>
      <c r="UHJ668" s="91"/>
      <c r="UHK668" s="91"/>
      <c r="UHL668" s="91"/>
      <c r="UHM668" s="91"/>
      <c r="UHN668" s="91"/>
      <c r="UHO668" s="91"/>
      <c r="UHP668" s="91"/>
      <c r="UHQ668" s="91"/>
      <c r="UHR668" s="91"/>
      <c r="UHS668" s="91"/>
      <c r="UHT668" s="91"/>
      <c r="UHU668" s="91"/>
      <c r="UHV668" s="91"/>
      <c r="UHW668" s="91"/>
      <c r="UHX668" s="91"/>
      <c r="UHY668" s="91"/>
      <c r="UHZ668" s="91"/>
      <c r="UIA668" s="91"/>
      <c r="UIB668" s="91"/>
      <c r="UIC668" s="91"/>
      <c r="UID668" s="91"/>
      <c r="UIE668" s="91"/>
      <c r="UIF668" s="91"/>
      <c r="UIG668" s="91"/>
      <c r="UIH668" s="91"/>
      <c r="UII668" s="91"/>
      <c r="UIJ668" s="91"/>
      <c r="UIK668" s="91"/>
      <c r="UIL668" s="91"/>
      <c r="UIM668" s="91"/>
      <c r="UIN668" s="91"/>
      <c r="UIO668" s="91"/>
      <c r="UIP668" s="91"/>
      <c r="UIQ668" s="91"/>
      <c r="UIR668" s="91"/>
      <c r="UIS668" s="91"/>
      <c r="UIT668" s="91"/>
      <c r="UIU668" s="91"/>
      <c r="UIV668" s="91"/>
      <c r="UIW668" s="91"/>
      <c r="UIX668" s="91"/>
      <c r="UIY668" s="91"/>
      <c r="UIZ668" s="91"/>
      <c r="UJA668" s="91"/>
      <c r="UJB668" s="91"/>
      <c r="UJC668" s="91"/>
      <c r="UJD668" s="91"/>
      <c r="UJE668" s="91"/>
      <c r="UJF668" s="91"/>
      <c r="UJG668" s="91"/>
      <c r="UJH668" s="91"/>
      <c r="UJI668" s="91"/>
      <c r="UJJ668" s="91"/>
      <c r="UJK668" s="91"/>
      <c r="UJL668" s="91"/>
      <c r="UJM668" s="91"/>
      <c r="UJN668" s="91"/>
      <c r="UJO668" s="91"/>
      <c r="UJP668" s="91"/>
      <c r="UJQ668" s="91"/>
      <c r="UJR668" s="91"/>
      <c r="UJS668" s="91"/>
      <c r="UJT668" s="91"/>
      <c r="UJU668" s="91"/>
      <c r="UJV668" s="91"/>
      <c r="UJW668" s="91"/>
      <c r="UJX668" s="91"/>
      <c r="UJY668" s="91"/>
      <c r="UJZ668" s="91"/>
      <c r="UKA668" s="91"/>
      <c r="UKB668" s="91"/>
      <c r="UKC668" s="91"/>
      <c r="UKD668" s="91"/>
      <c r="UKE668" s="91"/>
      <c r="UKF668" s="91"/>
      <c r="UKG668" s="91"/>
      <c r="UKH668" s="91"/>
      <c r="UKI668" s="91"/>
      <c r="UKJ668" s="91"/>
      <c r="UKK668" s="91"/>
      <c r="UKL668" s="91"/>
      <c r="UKM668" s="91"/>
      <c r="UKN668" s="91"/>
      <c r="UKO668" s="91"/>
      <c r="UKP668" s="91"/>
      <c r="UKQ668" s="91"/>
      <c r="UKR668" s="91"/>
      <c r="UKS668" s="91"/>
      <c r="UKT668" s="91"/>
      <c r="UKU668" s="91"/>
      <c r="UKV668" s="91"/>
      <c r="UKW668" s="91"/>
      <c r="UKX668" s="91"/>
      <c r="UKY668" s="91"/>
      <c r="UKZ668" s="91"/>
      <c r="ULA668" s="91"/>
      <c r="ULB668" s="91"/>
      <c r="ULC668" s="91"/>
      <c r="ULD668" s="91"/>
      <c r="ULE668" s="91"/>
      <c r="ULF668" s="91"/>
      <c r="ULG668" s="91"/>
      <c r="ULH668" s="91"/>
      <c r="ULI668" s="91"/>
      <c r="ULJ668" s="91"/>
      <c r="ULK668" s="91"/>
      <c r="ULL668" s="91"/>
      <c r="ULM668" s="91"/>
      <c r="ULN668" s="91"/>
      <c r="ULO668" s="91"/>
      <c r="ULP668" s="91"/>
      <c r="ULQ668" s="91"/>
      <c r="ULR668" s="91"/>
      <c r="ULS668" s="91"/>
      <c r="ULT668" s="91"/>
      <c r="ULU668" s="91"/>
      <c r="ULV668" s="91"/>
      <c r="ULW668" s="91"/>
      <c r="ULX668" s="91"/>
      <c r="ULY668" s="91"/>
      <c r="ULZ668" s="91"/>
      <c r="UMA668" s="91"/>
      <c r="UMB668" s="91"/>
      <c r="UMC668" s="91"/>
      <c r="UMD668" s="91"/>
      <c r="UME668" s="91"/>
      <c r="UMF668" s="91"/>
      <c r="UMG668" s="91"/>
      <c r="UMH668" s="91"/>
      <c r="UMI668" s="91"/>
      <c r="UMJ668" s="91"/>
      <c r="UMK668" s="91"/>
      <c r="UML668" s="91"/>
      <c r="UMM668" s="91"/>
      <c r="UMN668" s="91"/>
      <c r="UMO668" s="91"/>
      <c r="UMP668" s="91"/>
      <c r="UMQ668" s="91"/>
      <c r="UMR668" s="91"/>
      <c r="UMS668" s="91"/>
      <c r="UMT668" s="91"/>
      <c r="UMU668" s="91"/>
      <c r="UMV668" s="91"/>
      <c r="UMW668" s="91"/>
      <c r="UMX668" s="91"/>
      <c r="UMY668" s="91"/>
      <c r="UMZ668" s="91"/>
      <c r="UNA668" s="91"/>
      <c r="UNB668" s="91"/>
      <c r="UNC668" s="91"/>
      <c r="UND668" s="91"/>
      <c r="UNE668" s="91"/>
      <c r="UNF668" s="91"/>
      <c r="UNG668" s="91"/>
      <c r="UNH668" s="91"/>
      <c r="UNI668" s="91"/>
      <c r="UNJ668" s="91"/>
      <c r="UNK668" s="91"/>
      <c r="UNL668" s="91"/>
      <c r="UNM668" s="91"/>
      <c r="UNN668" s="91"/>
      <c r="UNO668" s="91"/>
      <c r="UNP668" s="91"/>
      <c r="UNQ668" s="91"/>
      <c r="UNR668" s="91"/>
      <c r="UNS668" s="91"/>
      <c r="UNT668" s="91"/>
      <c r="UNU668" s="91"/>
      <c r="UNV668" s="91"/>
      <c r="UNW668" s="91"/>
      <c r="UNX668" s="91"/>
      <c r="UNY668" s="91"/>
      <c r="UNZ668" s="91"/>
      <c r="UOA668" s="91"/>
      <c r="UOB668" s="91"/>
      <c r="UOC668" s="91"/>
      <c r="UOD668" s="91"/>
      <c r="UOE668" s="91"/>
      <c r="UOF668" s="91"/>
      <c r="UOG668" s="91"/>
      <c r="UOH668" s="91"/>
      <c r="UOI668" s="91"/>
      <c r="UOJ668" s="91"/>
      <c r="UOK668" s="91"/>
      <c r="UOL668" s="91"/>
      <c r="UOM668" s="91"/>
      <c r="UON668" s="91"/>
      <c r="UOO668" s="91"/>
      <c r="UOP668" s="91"/>
      <c r="UOQ668" s="91"/>
      <c r="UOR668" s="91"/>
      <c r="UOS668" s="91"/>
      <c r="UOT668" s="91"/>
      <c r="UOU668" s="91"/>
      <c r="UOV668" s="91"/>
      <c r="UOW668" s="91"/>
      <c r="UOX668" s="91"/>
      <c r="UOY668" s="91"/>
      <c r="UOZ668" s="91"/>
      <c r="UPA668" s="91"/>
      <c r="UPB668" s="91"/>
      <c r="UPC668" s="91"/>
      <c r="UPD668" s="91"/>
      <c r="UPE668" s="91"/>
      <c r="UPF668" s="91"/>
      <c r="UPG668" s="91"/>
      <c r="UPH668" s="91"/>
      <c r="UPI668" s="91"/>
      <c r="UPJ668" s="91"/>
      <c r="UPK668" s="91"/>
      <c r="UPL668" s="91"/>
      <c r="UPM668" s="91"/>
      <c r="UPN668" s="91"/>
      <c r="UPO668" s="91"/>
      <c r="UPP668" s="91"/>
      <c r="UPQ668" s="91"/>
      <c r="UPR668" s="91"/>
      <c r="UPS668" s="91"/>
      <c r="UPT668" s="91"/>
      <c r="UPU668" s="91"/>
      <c r="UPV668" s="91"/>
      <c r="UPW668" s="91"/>
      <c r="UPX668" s="91"/>
      <c r="UPY668" s="91"/>
      <c r="UPZ668" s="91"/>
      <c r="UQA668" s="91"/>
      <c r="UQB668" s="91"/>
      <c r="UQC668" s="91"/>
      <c r="UQD668" s="91"/>
      <c r="UQE668" s="91"/>
      <c r="UQF668" s="91"/>
      <c r="UQG668" s="91"/>
      <c r="UQH668" s="91"/>
      <c r="UQI668" s="91"/>
      <c r="UQJ668" s="91"/>
      <c r="UQK668" s="91"/>
      <c r="UQL668" s="91"/>
      <c r="UQM668" s="91"/>
      <c r="UQN668" s="91"/>
      <c r="UQO668" s="91"/>
      <c r="UQP668" s="91"/>
      <c r="UQQ668" s="91"/>
      <c r="UQR668" s="91"/>
      <c r="UQS668" s="91"/>
      <c r="UQT668" s="91"/>
      <c r="UQU668" s="91"/>
      <c r="UQV668" s="91"/>
      <c r="UQW668" s="91"/>
      <c r="UQX668" s="91"/>
      <c r="UQY668" s="91"/>
      <c r="UQZ668" s="91"/>
      <c r="URA668" s="91"/>
      <c r="URB668" s="91"/>
      <c r="URC668" s="91"/>
      <c r="URD668" s="91"/>
      <c r="URE668" s="91"/>
      <c r="URF668" s="91"/>
      <c r="URG668" s="91"/>
      <c r="URH668" s="91"/>
      <c r="URI668" s="91"/>
      <c r="URJ668" s="91"/>
      <c r="URK668" s="91"/>
      <c r="URL668" s="91"/>
      <c r="URM668" s="91"/>
      <c r="URN668" s="91"/>
      <c r="URO668" s="91"/>
      <c r="URP668" s="91"/>
      <c r="URQ668" s="91"/>
      <c r="URR668" s="91"/>
      <c r="URS668" s="91"/>
      <c r="URT668" s="91"/>
      <c r="URU668" s="91"/>
      <c r="URV668" s="91"/>
      <c r="URW668" s="91"/>
      <c r="URX668" s="91"/>
      <c r="URY668" s="91"/>
      <c r="URZ668" s="91"/>
      <c r="USA668" s="91"/>
      <c r="USB668" s="91"/>
      <c r="USC668" s="91"/>
      <c r="USD668" s="91"/>
      <c r="USE668" s="91"/>
      <c r="USF668" s="91"/>
      <c r="USG668" s="91"/>
      <c r="USH668" s="91"/>
      <c r="USI668" s="91"/>
      <c r="USJ668" s="91"/>
      <c r="USK668" s="91"/>
      <c r="USL668" s="91"/>
      <c r="USM668" s="91"/>
      <c r="USN668" s="91"/>
      <c r="USO668" s="91"/>
      <c r="USP668" s="91"/>
      <c r="USQ668" s="91"/>
      <c r="USR668" s="91"/>
      <c r="USS668" s="91"/>
      <c r="UST668" s="91"/>
      <c r="USU668" s="91"/>
      <c r="USV668" s="91"/>
      <c r="USW668" s="91"/>
      <c r="USX668" s="91"/>
      <c r="USY668" s="91"/>
      <c r="USZ668" s="91"/>
      <c r="UTA668" s="91"/>
      <c r="UTB668" s="91"/>
      <c r="UTC668" s="91"/>
      <c r="UTD668" s="91"/>
      <c r="UTE668" s="91"/>
      <c r="UTF668" s="91"/>
      <c r="UTG668" s="91"/>
      <c r="UTH668" s="91"/>
      <c r="UTI668" s="91"/>
      <c r="UTJ668" s="91"/>
      <c r="UTK668" s="91"/>
      <c r="UTL668" s="91"/>
      <c r="UTM668" s="91"/>
      <c r="UTN668" s="91"/>
      <c r="UTO668" s="91"/>
      <c r="UTP668" s="91"/>
      <c r="UTQ668" s="91"/>
      <c r="UTR668" s="91"/>
      <c r="UTS668" s="91"/>
      <c r="UTT668" s="91"/>
      <c r="UTU668" s="91"/>
      <c r="UTV668" s="91"/>
      <c r="UTW668" s="91"/>
      <c r="UTX668" s="91"/>
      <c r="UTY668" s="91"/>
      <c r="UTZ668" s="91"/>
      <c r="UUA668" s="91"/>
      <c r="UUB668" s="91"/>
      <c r="UUC668" s="91"/>
      <c r="UUD668" s="91"/>
      <c r="UUE668" s="91"/>
      <c r="UUF668" s="91"/>
      <c r="UUG668" s="91"/>
      <c r="UUH668" s="91"/>
      <c r="UUI668" s="91"/>
      <c r="UUJ668" s="91"/>
      <c r="UUK668" s="91"/>
      <c r="UUL668" s="91"/>
      <c r="UUM668" s="91"/>
      <c r="UUN668" s="91"/>
      <c r="UUO668" s="91"/>
      <c r="UUP668" s="91"/>
      <c r="UUQ668" s="91"/>
      <c r="UUR668" s="91"/>
      <c r="UUS668" s="91"/>
      <c r="UUT668" s="91"/>
      <c r="UUU668" s="91"/>
      <c r="UUV668" s="91"/>
      <c r="UUW668" s="91"/>
      <c r="UUX668" s="91"/>
      <c r="UUY668" s="91"/>
      <c r="UUZ668" s="91"/>
      <c r="UVA668" s="91"/>
      <c r="UVB668" s="91"/>
      <c r="UVC668" s="91"/>
      <c r="UVD668" s="91"/>
      <c r="UVE668" s="91"/>
      <c r="UVF668" s="91"/>
      <c r="UVG668" s="91"/>
      <c r="UVH668" s="91"/>
      <c r="UVI668" s="91"/>
      <c r="UVJ668" s="91"/>
      <c r="UVK668" s="91"/>
      <c r="UVL668" s="91"/>
      <c r="UVM668" s="91"/>
      <c r="UVN668" s="91"/>
      <c r="UVO668" s="91"/>
      <c r="UVP668" s="91"/>
      <c r="UVQ668" s="91"/>
      <c r="UVR668" s="91"/>
      <c r="UVS668" s="91"/>
      <c r="UVT668" s="91"/>
      <c r="UVU668" s="91"/>
      <c r="UVV668" s="91"/>
      <c r="UVW668" s="91"/>
      <c r="UVX668" s="91"/>
      <c r="UVY668" s="91"/>
      <c r="UVZ668" s="91"/>
      <c r="UWA668" s="91"/>
      <c r="UWB668" s="91"/>
      <c r="UWC668" s="91"/>
      <c r="UWD668" s="91"/>
      <c r="UWE668" s="91"/>
      <c r="UWF668" s="91"/>
      <c r="UWG668" s="91"/>
      <c r="UWH668" s="91"/>
      <c r="UWI668" s="91"/>
      <c r="UWJ668" s="91"/>
      <c r="UWK668" s="91"/>
      <c r="UWL668" s="91"/>
      <c r="UWM668" s="91"/>
      <c r="UWN668" s="91"/>
      <c r="UWO668" s="91"/>
      <c r="UWP668" s="91"/>
      <c r="UWQ668" s="91"/>
      <c r="UWR668" s="91"/>
      <c r="UWS668" s="91"/>
      <c r="UWT668" s="91"/>
      <c r="UWU668" s="91"/>
      <c r="UWV668" s="91"/>
      <c r="UWW668" s="91"/>
      <c r="UWX668" s="91"/>
      <c r="UWY668" s="91"/>
      <c r="UWZ668" s="91"/>
      <c r="UXA668" s="91"/>
      <c r="UXB668" s="91"/>
      <c r="UXC668" s="91"/>
      <c r="UXD668" s="91"/>
      <c r="UXE668" s="91"/>
      <c r="UXF668" s="91"/>
      <c r="UXG668" s="91"/>
      <c r="UXH668" s="91"/>
      <c r="UXI668" s="91"/>
      <c r="UXJ668" s="91"/>
      <c r="UXK668" s="91"/>
      <c r="UXL668" s="91"/>
      <c r="UXM668" s="91"/>
      <c r="UXN668" s="91"/>
      <c r="UXO668" s="91"/>
      <c r="UXP668" s="91"/>
      <c r="UXQ668" s="91"/>
      <c r="UXR668" s="91"/>
      <c r="UXS668" s="91"/>
      <c r="UXT668" s="91"/>
      <c r="UXU668" s="91"/>
      <c r="UXV668" s="91"/>
      <c r="UXW668" s="91"/>
      <c r="UXX668" s="91"/>
      <c r="UXY668" s="91"/>
      <c r="UXZ668" s="91"/>
      <c r="UYA668" s="91"/>
      <c r="UYB668" s="91"/>
      <c r="UYC668" s="91"/>
      <c r="UYD668" s="91"/>
      <c r="UYE668" s="91"/>
      <c r="UYF668" s="91"/>
      <c r="UYG668" s="91"/>
      <c r="UYH668" s="91"/>
      <c r="UYI668" s="91"/>
      <c r="UYJ668" s="91"/>
      <c r="UYK668" s="91"/>
      <c r="UYL668" s="91"/>
      <c r="UYM668" s="91"/>
      <c r="UYN668" s="91"/>
      <c r="UYO668" s="91"/>
      <c r="UYP668" s="91"/>
      <c r="UYQ668" s="91"/>
      <c r="UYR668" s="91"/>
      <c r="UYS668" s="91"/>
      <c r="UYT668" s="91"/>
      <c r="UYU668" s="91"/>
      <c r="UYV668" s="91"/>
      <c r="UYW668" s="91"/>
      <c r="UYX668" s="91"/>
      <c r="UYY668" s="91"/>
      <c r="UYZ668" s="91"/>
      <c r="UZA668" s="91"/>
      <c r="UZB668" s="91"/>
      <c r="UZC668" s="91"/>
      <c r="UZD668" s="91"/>
      <c r="UZE668" s="91"/>
      <c r="UZF668" s="91"/>
      <c r="UZG668" s="91"/>
      <c r="UZH668" s="91"/>
      <c r="UZI668" s="91"/>
      <c r="UZJ668" s="91"/>
      <c r="UZK668" s="91"/>
      <c r="UZL668" s="91"/>
      <c r="UZM668" s="91"/>
      <c r="UZN668" s="91"/>
      <c r="UZO668" s="91"/>
      <c r="UZP668" s="91"/>
      <c r="UZQ668" s="91"/>
      <c r="UZR668" s="91"/>
      <c r="UZS668" s="91"/>
      <c r="UZT668" s="91"/>
      <c r="UZU668" s="91"/>
      <c r="UZV668" s="91"/>
      <c r="UZW668" s="91"/>
      <c r="UZX668" s="91"/>
      <c r="UZY668" s="91"/>
      <c r="UZZ668" s="91"/>
      <c r="VAA668" s="91"/>
      <c r="VAB668" s="91"/>
      <c r="VAC668" s="91"/>
      <c r="VAD668" s="91"/>
      <c r="VAE668" s="91"/>
      <c r="VAF668" s="91"/>
      <c r="VAG668" s="91"/>
      <c r="VAH668" s="91"/>
      <c r="VAI668" s="91"/>
      <c r="VAJ668" s="91"/>
      <c r="VAK668" s="91"/>
      <c r="VAL668" s="91"/>
      <c r="VAM668" s="91"/>
      <c r="VAN668" s="91"/>
      <c r="VAO668" s="91"/>
      <c r="VAP668" s="91"/>
      <c r="VAQ668" s="91"/>
      <c r="VAR668" s="91"/>
      <c r="VAS668" s="91"/>
      <c r="VAT668" s="91"/>
      <c r="VAU668" s="91"/>
      <c r="VAV668" s="91"/>
      <c r="VAW668" s="91"/>
      <c r="VAX668" s="91"/>
      <c r="VAY668" s="91"/>
      <c r="VAZ668" s="91"/>
      <c r="VBA668" s="91"/>
      <c r="VBB668" s="91"/>
      <c r="VBC668" s="91"/>
      <c r="VBD668" s="91"/>
      <c r="VBE668" s="91"/>
      <c r="VBF668" s="91"/>
      <c r="VBG668" s="91"/>
      <c r="VBH668" s="91"/>
      <c r="VBI668" s="91"/>
      <c r="VBJ668" s="91"/>
      <c r="VBK668" s="91"/>
      <c r="VBL668" s="91"/>
      <c r="VBM668" s="91"/>
      <c r="VBN668" s="91"/>
      <c r="VBO668" s="91"/>
      <c r="VBP668" s="91"/>
      <c r="VBQ668" s="91"/>
      <c r="VBR668" s="91"/>
      <c r="VBS668" s="91"/>
      <c r="VBT668" s="91"/>
      <c r="VBU668" s="91"/>
      <c r="VBV668" s="91"/>
      <c r="VBW668" s="91"/>
      <c r="VBX668" s="91"/>
      <c r="VBY668" s="91"/>
      <c r="VBZ668" s="91"/>
      <c r="VCA668" s="91"/>
      <c r="VCB668" s="91"/>
      <c r="VCC668" s="91"/>
      <c r="VCD668" s="91"/>
      <c r="VCE668" s="91"/>
      <c r="VCF668" s="91"/>
      <c r="VCG668" s="91"/>
      <c r="VCH668" s="91"/>
      <c r="VCI668" s="91"/>
      <c r="VCJ668" s="91"/>
      <c r="VCK668" s="91"/>
      <c r="VCL668" s="91"/>
      <c r="VCM668" s="91"/>
      <c r="VCN668" s="91"/>
      <c r="VCO668" s="91"/>
      <c r="VCP668" s="91"/>
      <c r="VCQ668" s="91"/>
      <c r="VCR668" s="91"/>
      <c r="VCS668" s="91"/>
      <c r="VCT668" s="91"/>
      <c r="VCU668" s="91"/>
      <c r="VCV668" s="91"/>
      <c r="VCW668" s="91"/>
      <c r="VCX668" s="91"/>
      <c r="VCY668" s="91"/>
      <c r="VCZ668" s="91"/>
      <c r="VDA668" s="91"/>
      <c r="VDB668" s="91"/>
      <c r="VDC668" s="91"/>
      <c r="VDD668" s="91"/>
      <c r="VDE668" s="91"/>
      <c r="VDF668" s="91"/>
      <c r="VDG668" s="91"/>
      <c r="VDH668" s="91"/>
      <c r="VDI668" s="91"/>
      <c r="VDJ668" s="91"/>
      <c r="VDK668" s="91"/>
      <c r="VDL668" s="91"/>
      <c r="VDM668" s="91"/>
      <c r="VDN668" s="91"/>
      <c r="VDO668" s="91"/>
      <c r="VDP668" s="91"/>
      <c r="VDQ668" s="91"/>
      <c r="VDR668" s="91"/>
      <c r="VDS668" s="91"/>
      <c r="VDT668" s="91"/>
      <c r="VDU668" s="91"/>
      <c r="VDV668" s="91"/>
      <c r="VDW668" s="91"/>
      <c r="VDX668" s="91"/>
      <c r="VDY668" s="91"/>
      <c r="VDZ668" s="91"/>
      <c r="VEA668" s="91"/>
      <c r="VEB668" s="91"/>
      <c r="VEC668" s="91"/>
      <c r="VED668" s="91"/>
      <c r="VEE668" s="91"/>
      <c r="VEF668" s="91"/>
      <c r="VEG668" s="91"/>
      <c r="VEH668" s="91"/>
      <c r="VEI668" s="91"/>
      <c r="VEJ668" s="91"/>
      <c r="VEK668" s="91"/>
      <c r="VEL668" s="91"/>
      <c r="VEM668" s="91"/>
      <c r="VEN668" s="91"/>
      <c r="VEO668" s="91"/>
      <c r="VEP668" s="91"/>
      <c r="VEQ668" s="91"/>
      <c r="VER668" s="91"/>
      <c r="VES668" s="91"/>
      <c r="VET668" s="91"/>
      <c r="VEU668" s="91"/>
      <c r="VEV668" s="91"/>
      <c r="VEW668" s="91"/>
      <c r="VEX668" s="91"/>
      <c r="VEY668" s="91"/>
      <c r="VEZ668" s="91"/>
      <c r="VFA668" s="91"/>
      <c r="VFB668" s="91"/>
      <c r="VFC668" s="91"/>
      <c r="VFD668" s="91"/>
      <c r="VFE668" s="91"/>
      <c r="VFF668" s="91"/>
      <c r="VFG668" s="91"/>
      <c r="VFH668" s="91"/>
      <c r="VFI668" s="91"/>
      <c r="VFJ668" s="91"/>
      <c r="VFK668" s="91"/>
      <c r="VFL668" s="91"/>
      <c r="VFM668" s="91"/>
      <c r="VFN668" s="91"/>
      <c r="VFO668" s="91"/>
      <c r="VFP668" s="91"/>
      <c r="VFQ668" s="91"/>
      <c r="VFR668" s="91"/>
      <c r="VFS668" s="91"/>
      <c r="VFT668" s="91"/>
      <c r="VFU668" s="91"/>
      <c r="VFV668" s="91"/>
      <c r="VFW668" s="91"/>
      <c r="VFX668" s="91"/>
      <c r="VFY668" s="91"/>
      <c r="VFZ668" s="91"/>
      <c r="VGA668" s="91"/>
      <c r="VGB668" s="91"/>
      <c r="VGC668" s="91"/>
      <c r="VGD668" s="91"/>
      <c r="VGE668" s="91"/>
      <c r="VGF668" s="91"/>
      <c r="VGG668" s="91"/>
      <c r="VGH668" s="91"/>
      <c r="VGI668" s="91"/>
      <c r="VGJ668" s="91"/>
      <c r="VGK668" s="91"/>
      <c r="VGL668" s="91"/>
      <c r="VGM668" s="91"/>
      <c r="VGN668" s="91"/>
      <c r="VGO668" s="91"/>
      <c r="VGP668" s="91"/>
      <c r="VGQ668" s="91"/>
      <c r="VGR668" s="91"/>
      <c r="VGS668" s="91"/>
      <c r="VGT668" s="91"/>
      <c r="VGU668" s="91"/>
      <c r="VGV668" s="91"/>
      <c r="VGW668" s="91"/>
      <c r="VGX668" s="91"/>
      <c r="VGY668" s="91"/>
      <c r="VGZ668" s="91"/>
      <c r="VHA668" s="91"/>
      <c r="VHB668" s="91"/>
      <c r="VHC668" s="91"/>
      <c r="VHD668" s="91"/>
      <c r="VHE668" s="91"/>
      <c r="VHF668" s="91"/>
      <c r="VHG668" s="91"/>
      <c r="VHH668" s="91"/>
      <c r="VHI668" s="91"/>
      <c r="VHJ668" s="91"/>
      <c r="VHK668" s="91"/>
      <c r="VHL668" s="91"/>
      <c r="VHM668" s="91"/>
      <c r="VHN668" s="91"/>
      <c r="VHO668" s="91"/>
      <c r="VHP668" s="91"/>
      <c r="VHQ668" s="91"/>
      <c r="VHR668" s="91"/>
      <c r="VHS668" s="91"/>
      <c r="VHT668" s="91"/>
      <c r="VHU668" s="91"/>
      <c r="VHV668" s="91"/>
      <c r="VHW668" s="91"/>
      <c r="VHX668" s="91"/>
      <c r="VHY668" s="91"/>
      <c r="VHZ668" s="91"/>
      <c r="VIA668" s="91"/>
      <c r="VIB668" s="91"/>
      <c r="VIC668" s="91"/>
      <c r="VID668" s="91"/>
      <c r="VIE668" s="91"/>
      <c r="VIF668" s="91"/>
      <c r="VIG668" s="91"/>
      <c r="VIH668" s="91"/>
      <c r="VII668" s="91"/>
      <c r="VIJ668" s="91"/>
      <c r="VIK668" s="91"/>
      <c r="VIL668" s="91"/>
      <c r="VIM668" s="91"/>
      <c r="VIN668" s="91"/>
      <c r="VIO668" s="91"/>
      <c r="VIP668" s="91"/>
      <c r="VIQ668" s="91"/>
      <c r="VIR668" s="91"/>
      <c r="VIS668" s="91"/>
      <c r="VIT668" s="91"/>
      <c r="VIU668" s="91"/>
      <c r="VIV668" s="91"/>
      <c r="VIW668" s="91"/>
      <c r="VIX668" s="91"/>
      <c r="VIY668" s="91"/>
      <c r="VIZ668" s="91"/>
      <c r="VJA668" s="91"/>
      <c r="VJB668" s="91"/>
      <c r="VJC668" s="91"/>
      <c r="VJD668" s="91"/>
      <c r="VJE668" s="91"/>
      <c r="VJF668" s="91"/>
      <c r="VJG668" s="91"/>
      <c r="VJH668" s="91"/>
      <c r="VJI668" s="91"/>
      <c r="VJJ668" s="91"/>
      <c r="VJK668" s="91"/>
      <c r="VJL668" s="91"/>
      <c r="VJM668" s="91"/>
      <c r="VJN668" s="91"/>
      <c r="VJO668" s="91"/>
      <c r="VJP668" s="91"/>
      <c r="VJQ668" s="91"/>
      <c r="VJR668" s="91"/>
      <c r="VJS668" s="91"/>
      <c r="VJT668" s="91"/>
      <c r="VJU668" s="91"/>
      <c r="VJV668" s="91"/>
      <c r="VJW668" s="91"/>
      <c r="VJX668" s="91"/>
      <c r="VJY668" s="91"/>
      <c r="VJZ668" s="91"/>
      <c r="VKA668" s="91"/>
      <c r="VKB668" s="91"/>
      <c r="VKC668" s="91"/>
      <c r="VKD668" s="91"/>
      <c r="VKE668" s="91"/>
      <c r="VKF668" s="91"/>
      <c r="VKG668" s="91"/>
      <c r="VKH668" s="91"/>
      <c r="VKI668" s="91"/>
      <c r="VKJ668" s="91"/>
      <c r="VKK668" s="91"/>
      <c r="VKL668" s="91"/>
      <c r="VKM668" s="91"/>
      <c r="VKN668" s="91"/>
      <c r="VKO668" s="91"/>
      <c r="VKP668" s="91"/>
      <c r="VKQ668" s="91"/>
      <c r="VKR668" s="91"/>
      <c r="VKS668" s="91"/>
      <c r="VKT668" s="91"/>
      <c r="VKU668" s="91"/>
      <c r="VKV668" s="91"/>
      <c r="VKW668" s="91"/>
      <c r="VKX668" s="91"/>
      <c r="VKY668" s="91"/>
      <c r="VKZ668" s="91"/>
      <c r="VLA668" s="91"/>
      <c r="VLB668" s="91"/>
      <c r="VLC668" s="91"/>
      <c r="VLD668" s="91"/>
      <c r="VLE668" s="91"/>
      <c r="VLF668" s="91"/>
      <c r="VLG668" s="91"/>
      <c r="VLH668" s="91"/>
      <c r="VLI668" s="91"/>
      <c r="VLJ668" s="91"/>
      <c r="VLK668" s="91"/>
      <c r="VLL668" s="91"/>
      <c r="VLM668" s="91"/>
      <c r="VLN668" s="91"/>
      <c r="VLO668" s="91"/>
      <c r="VLP668" s="91"/>
      <c r="VLQ668" s="91"/>
      <c r="VLR668" s="91"/>
      <c r="VLS668" s="91"/>
      <c r="VLT668" s="91"/>
      <c r="VLU668" s="91"/>
      <c r="VLV668" s="91"/>
      <c r="VLW668" s="91"/>
      <c r="VLX668" s="91"/>
      <c r="VLY668" s="91"/>
      <c r="VLZ668" s="91"/>
      <c r="VMA668" s="91"/>
      <c r="VMB668" s="91"/>
      <c r="VMC668" s="91"/>
      <c r="VMD668" s="91"/>
      <c r="VME668" s="91"/>
      <c r="VMF668" s="91"/>
      <c r="VMG668" s="91"/>
      <c r="VMH668" s="91"/>
      <c r="VMI668" s="91"/>
      <c r="VMJ668" s="91"/>
      <c r="VMK668" s="91"/>
      <c r="VML668" s="91"/>
      <c r="VMM668" s="91"/>
      <c r="VMN668" s="91"/>
      <c r="VMO668" s="91"/>
      <c r="VMP668" s="91"/>
      <c r="VMQ668" s="91"/>
      <c r="VMR668" s="91"/>
      <c r="VMS668" s="91"/>
      <c r="VMT668" s="91"/>
      <c r="VMU668" s="91"/>
      <c r="VMV668" s="91"/>
      <c r="VMW668" s="91"/>
      <c r="VMX668" s="91"/>
      <c r="VMY668" s="91"/>
      <c r="VMZ668" s="91"/>
      <c r="VNA668" s="91"/>
      <c r="VNB668" s="91"/>
      <c r="VNC668" s="91"/>
      <c r="VND668" s="91"/>
      <c r="VNE668" s="91"/>
      <c r="VNF668" s="91"/>
      <c r="VNG668" s="91"/>
      <c r="VNH668" s="91"/>
      <c r="VNI668" s="91"/>
      <c r="VNJ668" s="91"/>
      <c r="VNK668" s="91"/>
      <c r="VNL668" s="91"/>
      <c r="VNM668" s="91"/>
      <c r="VNN668" s="91"/>
      <c r="VNO668" s="91"/>
      <c r="VNP668" s="91"/>
      <c r="VNQ668" s="91"/>
      <c r="VNR668" s="91"/>
      <c r="VNS668" s="91"/>
      <c r="VNT668" s="91"/>
      <c r="VNU668" s="91"/>
      <c r="VNV668" s="91"/>
      <c r="VNW668" s="91"/>
      <c r="VNX668" s="91"/>
      <c r="VNY668" s="91"/>
      <c r="VNZ668" s="91"/>
      <c r="VOA668" s="91"/>
      <c r="VOB668" s="91"/>
      <c r="VOC668" s="91"/>
      <c r="VOD668" s="91"/>
      <c r="VOE668" s="91"/>
      <c r="VOF668" s="91"/>
      <c r="VOG668" s="91"/>
      <c r="VOH668" s="91"/>
      <c r="VOI668" s="91"/>
      <c r="VOJ668" s="91"/>
      <c r="VOK668" s="91"/>
      <c r="VOL668" s="91"/>
      <c r="VOM668" s="91"/>
      <c r="VON668" s="91"/>
      <c r="VOO668" s="91"/>
      <c r="VOP668" s="91"/>
      <c r="VOQ668" s="91"/>
      <c r="VOR668" s="91"/>
      <c r="VOS668" s="91"/>
      <c r="VOT668" s="91"/>
      <c r="VOU668" s="91"/>
      <c r="VOV668" s="91"/>
      <c r="VOW668" s="91"/>
      <c r="VOX668" s="91"/>
      <c r="VOY668" s="91"/>
      <c r="VOZ668" s="91"/>
      <c r="VPA668" s="91"/>
      <c r="VPB668" s="91"/>
      <c r="VPC668" s="91"/>
      <c r="VPD668" s="91"/>
      <c r="VPE668" s="91"/>
      <c r="VPF668" s="91"/>
      <c r="VPG668" s="91"/>
      <c r="VPH668" s="91"/>
      <c r="VPI668" s="91"/>
      <c r="VPJ668" s="91"/>
      <c r="VPK668" s="91"/>
      <c r="VPL668" s="91"/>
      <c r="VPM668" s="91"/>
      <c r="VPN668" s="91"/>
      <c r="VPO668" s="91"/>
      <c r="VPP668" s="91"/>
      <c r="VPQ668" s="91"/>
      <c r="VPR668" s="91"/>
      <c r="VPS668" s="91"/>
      <c r="VPT668" s="91"/>
      <c r="VPU668" s="91"/>
      <c r="VPV668" s="91"/>
      <c r="VPW668" s="91"/>
      <c r="VPX668" s="91"/>
      <c r="VPY668" s="91"/>
      <c r="VPZ668" s="91"/>
      <c r="VQA668" s="91"/>
      <c r="VQB668" s="91"/>
      <c r="VQC668" s="91"/>
      <c r="VQD668" s="91"/>
      <c r="VQE668" s="91"/>
      <c r="VQF668" s="91"/>
      <c r="VQG668" s="91"/>
      <c r="VQH668" s="91"/>
      <c r="VQI668" s="91"/>
      <c r="VQJ668" s="91"/>
      <c r="VQK668" s="91"/>
      <c r="VQL668" s="91"/>
      <c r="VQM668" s="91"/>
      <c r="VQN668" s="91"/>
      <c r="VQO668" s="91"/>
      <c r="VQP668" s="91"/>
      <c r="VQQ668" s="91"/>
      <c r="VQR668" s="91"/>
      <c r="VQS668" s="91"/>
      <c r="VQT668" s="91"/>
      <c r="VQU668" s="91"/>
      <c r="VQV668" s="91"/>
      <c r="VQW668" s="91"/>
      <c r="VQX668" s="91"/>
      <c r="VQY668" s="91"/>
      <c r="VQZ668" s="91"/>
      <c r="VRA668" s="91"/>
      <c r="VRB668" s="91"/>
      <c r="VRC668" s="91"/>
      <c r="VRD668" s="91"/>
      <c r="VRE668" s="91"/>
      <c r="VRF668" s="91"/>
      <c r="VRG668" s="91"/>
      <c r="VRH668" s="91"/>
      <c r="VRI668" s="91"/>
      <c r="VRJ668" s="91"/>
      <c r="VRK668" s="91"/>
      <c r="VRL668" s="91"/>
      <c r="VRM668" s="91"/>
      <c r="VRN668" s="91"/>
      <c r="VRO668" s="91"/>
      <c r="VRP668" s="91"/>
      <c r="VRQ668" s="91"/>
      <c r="VRR668" s="91"/>
      <c r="VRS668" s="91"/>
      <c r="VRT668" s="91"/>
      <c r="VRU668" s="91"/>
      <c r="VRV668" s="91"/>
      <c r="VRW668" s="91"/>
      <c r="VRX668" s="91"/>
      <c r="VRY668" s="91"/>
      <c r="VRZ668" s="91"/>
      <c r="VSA668" s="91"/>
      <c r="VSB668" s="91"/>
      <c r="VSC668" s="91"/>
      <c r="VSD668" s="91"/>
      <c r="VSE668" s="91"/>
      <c r="VSF668" s="91"/>
      <c r="VSG668" s="91"/>
      <c r="VSH668" s="91"/>
      <c r="VSI668" s="91"/>
      <c r="VSJ668" s="91"/>
      <c r="VSK668" s="91"/>
      <c r="VSL668" s="91"/>
      <c r="VSM668" s="91"/>
      <c r="VSN668" s="91"/>
      <c r="VSO668" s="91"/>
      <c r="VSP668" s="91"/>
      <c r="VSQ668" s="91"/>
      <c r="VSR668" s="91"/>
      <c r="VSS668" s="91"/>
      <c r="VST668" s="91"/>
      <c r="VSU668" s="91"/>
      <c r="VSV668" s="91"/>
      <c r="VSW668" s="91"/>
      <c r="VSX668" s="91"/>
      <c r="VSY668" s="91"/>
      <c r="VSZ668" s="91"/>
      <c r="VTA668" s="91"/>
      <c r="VTB668" s="91"/>
      <c r="VTC668" s="91"/>
      <c r="VTD668" s="91"/>
      <c r="VTE668" s="91"/>
      <c r="VTF668" s="91"/>
      <c r="VTG668" s="91"/>
      <c r="VTH668" s="91"/>
      <c r="VTI668" s="91"/>
      <c r="VTJ668" s="91"/>
      <c r="VTK668" s="91"/>
      <c r="VTL668" s="91"/>
      <c r="VTM668" s="91"/>
      <c r="VTN668" s="91"/>
      <c r="VTO668" s="91"/>
      <c r="VTP668" s="91"/>
      <c r="VTQ668" s="91"/>
      <c r="VTR668" s="91"/>
      <c r="VTS668" s="91"/>
      <c r="VTT668" s="91"/>
      <c r="VTU668" s="91"/>
      <c r="VTV668" s="91"/>
      <c r="VTW668" s="91"/>
      <c r="VTX668" s="91"/>
      <c r="VTY668" s="91"/>
      <c r="VTZ668" s="91"/>
      <c r="VUA668" s="91"/>
      <c r="VUB668" s="91"/>
      <c r="VUC668" s="91"/>
      <c r="VUD668" s="91"/>
      <c r="VUE668" s="91"/>
      <c r="VUF668" s="91"/>
      <c r="VUG668" s="91"/>
      <c r="VUH668" s="91"/>
      <c r="VUI668" s="91"/>
      <c r="VUJ668" s="91"/>
      <c r="VUK668" s="91"/>
      <c r="VUL668" s="91"/>
      <c r="VUM668" s="91"/>
      <c r="VUN668" s="91"/>
      <c r="VUO668" s="91"/>
      <c r="VUP668" s="91"/>
      <c r="VUQ668" s="91"/>
      <c r="VUR668" s="91"/>
      <c r="VUS668" s="91"/>
      <c r="VUT668" s="91"/>
      <c r="VUU668" s="91"/>
      <c r="VUV668" s="91"/>
      <c r="VUW668" s="91"/>
      <c r="VUX668" s="91"/>
      <c r="VUY668" s="91"/>
      <c r="VUZ668" s="91"/>
      <c r="VVA668" s="91"/>
      <c r="VVB668" s="91"/>
      <c r="VVC668" s="91"/>
      <c r="VVD668" s="91"/>
      <c r="VVE668" s="91"/>
      <c r="VVF668" s="91"/>
      <c r="VVG668" s="91"/>
      <c r="VVH668" s="91"/>
      <c r="VVI668" s="91"/>
      <c r="VVJ668" s="91"/>
      <c r="VVK668" s="91"/>
      <c r="VVL668" s="91"/>
      <c r="VVM668" s="91"/>
      <c r="VVN668" s="91"/>
      <c r="VVO668" s="91"/>
      <c r="VVP668" s="91"/>
      <c r="VVQ668" s="91"/>
      <c r="VVR668" s="91"/>
      <c r="VVS668" s="91"/>
      <c r="VVT668" s="91"/>
      <c r="VVU668" s="91"/>
      <c r="VVV668" s="91"/>
      <c r="VVW668" s="91"/>
      <c r="VVX668" s="91"/>
      <c r="VVY668" s="91"/>
      <c r="VVZ668" s="91"/>
      <c r="VWA668" s="91"/>
      <c r="VWB668" s="91"/>
      <c r="VWC668" s="91"/>
      <c r="VWD668" s="91"/>
      <c r="VWE668" s="91"/>
      <c r="VWF668" s="91"/>
      <c r="VWG668" s="91"/>
      <c r="VWH668" s="91"/>
      <c r="VWI668" s="91"/>
      <c r="VWJ668" s="91"/>
      <c r="VWK668" s="91"/>
      <c r="VWL668" s="91"/>
      <c r="VWM668" s="91"/>
      <c r="VWN668" s="91"/>
      <c r="VWO668" s="91"/>
      <c r="VWP668" s="91"/>
      <c r="VWQ668" s="91"/>
      <c r="VWR668" s="91"/>
      <c r="VWS668" s="91"/>
      <c r="VWT668" s="91"/>
      <c r="VWU668" s="91"/>
      <c r="VWV668" s="91"/>
      <c r="VWW668" s="91"/>
      <c r="VWX668" s="91"/>
      <c r="VWY668" s="91"/>
      <c r="VWZ668" s="91"/>
      <c r="VXA668" s="91"/>
      <c r="VXB668" s="91"/>
      <c r="VXC668" s="91"/>
      <c r="VXD668" s="91"/>
      <c r="VXE668" s="91"/>
      <c r="VXF668" s="91"/>
      <c r="VXG668" s="91"/>
      <c r="VXH668" s="91"/>
      <c r="VXI668" s="91"/>
      <c r="VXJ668" s="91"/>
      <c r="VXK668" s="91"/>
      <c r="VXL668" s="91"/>
      <c r="VXM668" s="91"/>
      <c r="VXN668" s="91"/>
      <c r="VXO668" s="91"/>
      <c r="VXP668" s="91"/>
      <c r="VXQ668" s="91"/>
      <c r="VXR668" s="91"/>
      <c r="VXS668" s="91"/>
      <c r="VXT668" s="91"/>
      <c r="VXU668" s="91"/>
      <c r="VXV668" s="91"/>
      <c r="VXW668" s="91"/>
      <c r="VXX668" s="91"/>
      <c r="VXY668" s="91"/>
      <c r="VXZ668" s="91"/>
      <c r="VYA668" s="91"/>
      <c r="VYB668" s="91"/>
      <c r="VYC668" s="91"/>
      <c r="VYD668" s="91"/>
      <c r="VYE668" s="91"/>
      <c r="VYF668" s="91"/>
      <c r="VYG668" s="91"/>
      <c r="VYH668" s="91"/>
      <c r="VYI668" s="91"/>
      <c r="VYJ668" s="91"/>
      <c r="VYK668" s="91"/>
      <c r="VYL668" s="91"/>
      <c r="VYM668" s="91"/>
      <c r="VYN668" s="91"/>
      <c r="VYO668" s="91"/>
      <c r="VYP668" s="91"/>
      <c r="VYQ668" s="91"/>
      <c r="VYR668" s="91"/>
      <c r="VYS668" s="91"/>
      <c r="VYT668" s="91"/>
      <c r="VYU668" s="91"/>
      <c r="VYV668" s="91"/>
      <c r="VYW668" s="91"/>
      <c r="VYX668" s="91"/>
      <c r="VYY668" s="91"/>
      <c r="VYZ668" s="91"/>
      <c r="VZA668" s="91"/>
      <c r="VZB668" s="91"/>
      <c r="VZC668" s="91"/>
      <c r="VZD668" s="91"/>
      <c r="VZE668" s="91"/>
      <c r="VZF668" s="91"/>
      <c r="VZG668" s="91"/>
      <c r="VZH668" s="91"/>
      <c r="VZI668" s="91"/>
      <c r="VZJ668" s="91"/>
      <c r="VZK668" s="91"/>
      <c r="VZL668" s="91"/>
      <c r="VZM668" s="91"/>
      <c r="VZN668" s="91"/>
      <c r="VZO668" s="91"/>
      <c r="VZP668" s="91"/>
      <c r="VZQ668" s="91"/>
      <c r="VZR668" s="91"/>
      <c r="VZS668" s="91"/>
      <c r="VZT668" s="91"/>
      <c r="VZU668" s="91"/>
      <c r="VZV668" s="91"/>
      <c r="VZW668" s="91"/>
      <c r="VZX668" s="91"/>
      <c r="VZY668" s="91"/>
      <c r="VZZ668" s="91"/>
      <c r="WAA668" s="91"/>
      <c r="WAB668" s="91"/>
      <c r="WAC668" s="91"/>
      <c r="WAD668" s="91"/>
      <c r="WAE668" s="91"/>
      <c r="WAF668" s="91"/>
      <c r="WAG668" s="91"/>
      <c r="WAH668" s="91"/>
      <c r="WAI668" s="91"/>
      <c r="WAJ668" s="91"/>
      <c r="WAK668" s="91"/>
      <c r="WAL668" s="91"/>
      <c r="WAM668" s="91"/>
      <c r="WAN668" s="91"/>
      <c r="WAO668" s="91"/>
      <c r="WAP668" s="91"/>
      <c r="WAQ668" s="91"/>
      <c r="WAR668" s="91"/>
      <c r="WAS668" s="91"/>
      <c r="WAT668" s="91"/>
      <c r="WAU668" s="91"/>
      <c r="WAV668" s="91"/>
      <c r="WAW668" s="91"/>
      <c r="WAX668" s="91"/>
      <c r="WAY668" s="91"/>
      <c r="WAZ668" s="91"/>
      <c r="WBA668" s="91"/>
      <c r="WBB668" s="91"/>
      <c r="WBC668" s="91"/>
      <c r="WBD668" s="91"/>
      <c r="WBE668" s="91"/>
      <c r="WBF668" s="91"/>
      <c r="WBG668" s="91"/>
      <c r="WBH668" s="91"/>
      <c r="WBI668" s="91"/>
      <c r="WBJ668" s="91"/>
      <c r="WBK668" s="91"/>
      <c r="WBL668" s="91"/>
      <c r="WBM668" s="91"/>
      <c r="WBN668" s="91"/>
      <c r="WBO668" s="91"/>
      <c r="WBP668" s="91"/>
      <c r="WBQ668" s="91"/>
      <c r="WBR668" s="91"/>
      <c r="WBS668" s="91"/>
      <c r="WBT668" s="91"/>
      <c r="WBU668" s="91"/>
      <c r="WBV668" s="91"/>
      <c r="WBW668" s="91"/>
      <c r="WBX668" s="91"/>
      <c r="WBY668" s="91"/>
      <c r="WBZ668" s="91"/>
      <c r="WCA668" s="91"/>
      <c r="WCB668" s="91"/>
      <c r="WCC668" s="91"/>
      <c r="WCD668" s="91"/>
      <c r="WCE668" s="91"/>
      <c r="WCF668" s="91"/>
      <c r="WCG668" s="91"/>
      <c r="WCH668" s="91"/>
      <c r="WCI668" s="91"/>
      <c r="WCJ668" s="91"/>
      <c r="WCK668" s="91"/>
      <c r="WCL668" s="91"/>
      <c r="WCM668" s="91"/>
      <c r="WCN668" s="91"/>
      <c r="WCO668" s="91"/>
      <c r="WCP668" s="91"/>
      <c r="WCQ668" s="91"/>
      <c r="WCR668" s="91"/>
      <c r="WCS668" s="91"/>
      <c r="WCT668" s="91"/>
      <c r="WCU668" s="91"/>
      <c r="WCV668" s="91"/>
      <c r="WCW668" s="91"/>
      <c r="WCX668" s="91"/>
      <c r="WCY668" s="91"/>
      <c r="WCZ668" s="91"/>
      <c r="WDA668" s="91"/>
      <c r="WDB668" s="91"/>
      <c r="WDC668" s="91"/>
      <c r="WDD668" s="91"/>
      <c r="WDE668" s="91"/>
      <c r="WDF668" s="91"/>
      <c r="WDG668" s="91"/>
      <c r="WDH668" s="91"/>
      <c r="WDI668" s="91"/>
      <c r="WDJ668" s="91"/>
      <c r="WDK668" s="91"/>
      <c r="WDL668" s="91"/>
      <c r="WDM668" s="91"/>
      <c r="WDN668" s="91"/>
      <c r="WDO668" s="91"/>
      <c r="WDP668" s="91"/>
      <c r="WDQ668" s="91"/>
      <c r="WDR668" s="91"/>
      <c r="WDS668" s="91"/>
      <c r="WDT668" s="91"/>
      <c r="WDU668" s="91"/>
      <c r="WDV668" s="91"/>
      <c r="WDW668" s="91"/>
      <c r="WDX668" s="91"/>
      <c r="WDY668" s="91"/>
      <c r="WDZ668" s="91"/>
      <c r="WEA668" s="91"/>
      <c r="WEB668" s="91"/>
      <c r="WEC668" s="91"/>
      <c r="WED668" s="91"/>
      <c r="WEE668" s="91"/>
      <c r="WEF668" s="91"/>
      <c r="WEG668" s="91"/>
      <c r="WEH668" s="91"/>
      <c r="WEI668" s="91"/>
      <c r="WEJ668" s="91"/>
      <c r="WEK668" s="91"/>
      <c r="WEL668" s="91"/>
      <c r="WEM668" s="91"/>
      <c r="WEN668" s="91"/>
      <c r="WEO668" s="91"/>
      <c r="WEP668" s="91"/>
      <c r="WEQ668" s="91"/>
      <c r="WER668" s="91"/>
      <c r="WES668" s="91"/>
      <c r="WET668" s="91"/>
      <c r="WEU668" s="91"/>
      <c r="WEV668" s="91"/>
      <c r="WEW668" s="91"/>
      <c r="WEX668" s="91"/>
      <c r="WEY668" s="91"/>
      <c r="WEZ668" s="91"/>
      <c r="WFA668" s="91"/>
      <c r="WFB668" s="91"/>
      <c r="WFC668" s="91"/>
      <c r="WFD668" s="91"/>
      <c r="WFE668" s="91"/>
      <c r="WFF668" s="91"/>
      <c r="WFG668" s="91"/>
      <c r="WFH668" s="91"/>
      <c r="WFI668" s="91"/>
      <c r="WFJ668" s="91"/>
      <c r="WFK668" s="91"/>
      <c r="WFL668" s="91"/>
      <c r="WFM668" s="91"/>
      <c r="WFN668" s="91"/>
      <c r="WFO668" s="91"/>
      <c r="WFP668" s="91"/>
      <c r="WFQ668" s="91"/>
      <c r="WFR668" s="91"/>
      <c r="WFS668" s="91"/>
      <c r="WFT668" s="91"/>
      <c r="WFU668" s="91"/>
      <c r="WFV668" s="91"/>
      <c r="WFW668" s="91"/>
      <c r="WFX668" s="91"/>
      <c r="WFY668" s="91"/>
      <c r="WFZ668" s="91"/>
      <c r="WGA668" s="91"/>
      <c r="WGB668" s="91"/>
      <c r="WGC668" s="91"/>
      <c r="WGD668" s="91"/>
      <c r="WGE668" s="91"/>
      <c r="WGF668" s="91"/>
      <c r="WGG668" s="91"/>
      <c r="WGH668" s="91"/>
      <c r="WGI668" s="91"/>
      <c r="WGJ668" s="91"/>
      <c r="WGK668" s="91"/>
      <c r="WGL668" s="91"/>
      <c r="WGM668" s="91"/>
      <c r="WGN668" s="91"/>
      <c r="WGO668" s="91"/>
      <c r="WGP668" s="91"/>
      <c r="WGQ668" s="91"/>
      <c r="WGR668" s="91"/>
      <c r="WGS668" s="91"/>
      <c r="WGT668" s="91"/>
      <c r="WGU668" s="91"/>
      <c r="WGV668" s="91"/>
      <c r="WGW668" s="91"/>
      <c r="WGX668" s="91"/>
      <c r="WGY668" s="91"/>
      <c r="WGZ668" s="91"/>
      <c r="WHA668" s="91"/>
      <c r="WHB668" s="91"/>
      <c r="WHC668" s="91"/>
      <c r="WHD668" s="91"/>
      <c r="WHE668" s="91"/>
      <c r="WHF668" s="91"/>
      <c r="WHG668" s="91"/>
      <c r="WHH668" s="91"/>
      <c r="WHI668" s="91"/>
      <c r="WHJ668" s="91"/>
      <c r="WHK668" s="91"/>
      <c r="WHL668" s="91"/>
      <c r="WHM668" s="91"/>
      <c r="WHN668" s="91"/>
      <c r="WHO668" s="91"/>
      <c r="WHP668" s="91"/>
      <c r="WHQ668" s="91"/>
      <c r="WHR668" s="91"/>
      <c r="WHS668" s="91"/>
      <c r="WHT668" s="91"/>
      <c r="WHU668" s="91"/>
      <c r="WHV668" s="91"/>
      <c r="WHW668" s="91"/>
      <c r="WHX668" s="91"/>
      <c r="WHY668" s="91"/>
      <c r="WHZ668" s="91"/>
      <c r="WIA668" s="91"/>
      <c r="WIB668" s="91"/>
      <c r="WIC668" s="91"/>
      <c r="WID668" s="91"/>
      <c r="WIE668" s="91"/>
      <c r="WIF668" s="91"/>
      <c r="WIG668" s="91"/>
      <c r="WIH668" s="91"/>
      <c r="WII668" s="91"/>
      <c r="WIJ668" s="91"/>
      <c r="WIK668" s="91"/>
      <c r="WIL668" s="91"/>
      <c r="WIM668" s="91"/>
      <c r="WIN668" s="91"/>
      <c r="WIO668" s="91"/>
      <c r="WIP668" s="91"/>
      <c r="WIQ668" s="91"/>
      <c r="WIR668" s="91"/>
      <c r="WIS668" s="91"/>
      <c r="WIT668" s="91"/>
      <c r="WIU668" s="91"/>
      <c r="WIV668" s="91"/>
      <c r="WIW668" s="91"/>
      <c r="WIX668" s="91"/>
      <c r="WIY668" s="91"/>
      <c r="WIZ668" s="91"/>
      <c r="WJA668" s="91"/>
      <c r="WJB668" s="91"/>
      <c r="WJC668" s="91"/>
      <c r="WJD668" s="91"/>
      <c r="WJE668" s="91"/>
      <c r="WJF668" s="91"/>
      <c r="WJG668" s="91"/>
      <c r="WJH668" s="91"/>
      <c r="WJI668" s="91"/>
      <c r="WJJ668" s="91"/>
      <c r="WJK668" s="91"/>
      <c r="WJL668" s="91"/>
      <c r="WJM668" s="91"/>
      <c r="WJN668" s="91"/>
      <c r="WJO668" s="91"/>
      <c r="WJP668" s="91"/>
      <c r="WJQ668" s="91"/>
      <c r="WJR668" s="91"/>
      <c r="WJS668" s="91"/>
      <c r="WJT668" s="91"/>
      <c r="WJU668" s="91"/>
      <c r="WJV668" s="91"/>
      <c r="WJW668" s="91"/>
      <c r="WJX668" s="91"/>
      <c r="WJY668" s="91"/>
      <c r="WJZ668" s="91"/>
      <c r="WKA668" s="91"/>
      <c r="WKB668" s="91"/>
      <c r="WKC668" s="91"/>
      <c r="WKD668" s="91"/>
      <c r="WKE668" s="91"/>
      <c r="WKF668" s="91"/>
      <c r="WKG668" s="91"/>
      <c r="WKH668" s="91"/>
      <c r="WKI668" s="91"/>
      <c r="WKJ668" s="91"/>
      <c r="WKK668" s="91"/>
      <c r="WKL668" s="91"/>
      <c r="WKM668" s="91"/>
      <c r="WKN668" s="91"/>
      <c r="WKO668" s="91"/>
      <c r="WKP668" s="91"/>
      <c r="WKQ668" s="91"/>
      <c r="WKR668" s="91"/>
      <c r="WKS668" s="91"/>
      <c r="WKT668" s="91"/>
      <c r="WKU668" s="91"/>
      <c r="WKV668" s="91"/>
      <c r="WKW668" s="91"/>
      <c r="WKX668" s="91"/>
      <c r="WKY668" s="91"/>
      <c r="WKZ668" s="91"/>
      <c r="WLA668" s="91"/>
      <c r="WLB668" s="91"/>
      <c r="WLC668" s="91"/>
      <c r="WLD668" s="91"/>
      <c r="WLE668" s="91"/>
      <c r="WLF668" s="91"/>
      <c r="WLG668" s="91"/>
      <c r="WLH668" s="91"/>
      <c r="WLI668" s="91"/>
      <c r="WLJ668" s="91"/>
      <c r="WLK668" s="91"/>
      <c r="WLL668" s="91"/>
      <c r="WLM668" s="91"/>
      <c r="WLN668" s="91"/>
      <c r="WLO668" s="91"/>
      <c r="WLP668" s="91"/>
      <c r="WLQ668" s="91"/>
      <c r="WLR668" s="91"/>
      <c r="WLS668" s="91"/>
      <c r="WLT668" s="91"/>
      <c r="WLU668" s="91"/>
      <c r="WLV668" s="91"/>
      <c r="WLW668" s="91"/>
      <c r="WLX668" s="91"/>
      <c r="WLY668" s="91"/>
      <c r="WLZ668" s="91"/>
      <c r="WMA668" s="91"/>
      <c r="WMB668" s="91"/>
      <c r="WMC668" s="91"/>
      <c r="WMD668" s="91"/>
      <c r="WME668" s="91"/>
      <c r="WMF668" s="91"/>
      <c r="WMG668" s="91"/>
      <c r="WMH668" s="91"/>
      <c r="WMI668" s="91"/>
      <c r="WMJ668" s="91"/>
      <c r="WMK668" s="91"/>
      <c r="WML668" s="91"/>
      <c r="WMM668" s="91"/>
      <c r="WMN668" s="91"/>
      <c r="WMO668" s="91"/>
      <c r="WMP668" s="91"/>
      <c r="WMQ668" s="91"/>
      <c r="WMR668" s="91"/>
      <c r="WMS668" s="91"/>
      <c r="WMT668" s="91"/>
      <c r="WMU668" s="91"/>
      <c r="WMV668" s="91"/>
      <c r="WMW668" s="91"/>
      <c r="WMX668" s="91"/>
      <c r="WMY668" s="91"/>
      <c r="WMZ668" s="91"/>
      <c r="WNA668" s="91"/>
      <c r="WNB668" s="91"/>
      <c r="WNC668" s="91"/>
      <c r="WND668" s="91"/>
      <c r="WNE668" s="91"/>
      <c r="WNF668" s="91"/>
      <c r="WNG668" s="91"/>
      <c r="WNH668" s="91"/>
      <c r="WNI668" s="91"/>
      <c r="WNJ668" s="91"/>
      <c r="WNK668" s="91"/>
      <c r="WNL668" s="91"/>
      <c r="WNM668" s="91"/>
      <c r="WNN668" s="91"/>
      <c r="WNO668" s="91"/>
      <c r="WNP668" s="91"/>
      <c r="WNQ668" s="91"/>
      <c r="WNR668" s="91"/>
      <c r="WNS668" s="91"/>
      <c r="WNT668" s="91"/>
      <c r="WNU668" s="91"/>
      <c r="WNV668" s="91"/>
      <c r="WNW668" s="91"/>
      <c r="WNX668" s="91"/>
      <c r="WNY668" s="91"/>
      <c r="WNZ668" s="91"/>
      <c r="WOA668" s="91"/>
      <c r="WOB668" s="91"/>
      <c r="WOC668" s="91"/>
      <c r="WOD668" s="91"/>
      <c r="WOE668" s="91"/>
      <c r="WOF668" s="91"/>
      <c r="WOG668" s="91"/>
      <c r="WOH668" s="91"/>
      <c r="WOI668" s="91"/>
      <c r="WOJ668" s="91"/>
      <c r="WOK668" s="91"/>
      <c r="WOL668" s="91"/>
      <c r="WOM668" s="91"/>
      <c r="WON668" s="91"/>
      <c r="WOO668" s="91"/>
      <c r="WOP668" s="91"/>
      <c r="WOQ668" s="91"/>
      <c r="WOR668" s="91"/>
      <c r="WOS668" s="91"/>
      <c r="WOT668" s="91"/>
      <c r="WOU668" s="91"/>
      <c r="WOV668" s="91"/>
      <c r="WOW668" s="91"/>
      <c r="WOX668" s="91"/>
      <c r="WOY668" s="91"/>
      <c r="WOZ668" s="91"/>
      <c r="WPA668" s="91"/>
      <c r="WPB668" s="91"/>
      <c r="WPC668" s="91"/>
      <c r="WPD668" s="91"/>
      <c r="WPE668" s="91"/>
      <c r="WPF668" s="91"/>
      <c r="WPG668" s="91"/>
      <c r="WPH668" s="91"/>
      <c r="WPI668" s="91"/>
      <c r="WPJ668" s="91"/>
      <c r="WPK668" s="91"/>
      <c r="WPL668" s="91"/>
      <c r="WPM668" s="91"/>
      <c r="WPN668" s="91"/>
      <c r="WPO668" s="91"/>
      <c r="WPP668" s="91"/>
      <c r="WPQ668" s="91"/>
      <c r="WPR668" s="91"/>
      <c r="WPS668" s="91"/>
      <c r="WPT668" s="91"/>
      <c r="WPU668" s="91"/>
      <c r="WPV668" s="91"/>
      <c r="WPW668" s="91"/>
      <c r="WPX668" s="91"/>
      <c r="WPY668" s="91"/>
      <c r="WPZ668" s="91"/>
      <c r="WQA668" s="91"/>
      <c r="WQB668" s="91"/>
      <c r="WQC668" s="91"/>
      <c r="WQD668" s="91"/>
      <c r="WQE668" s="91"/>
      <c r="WQF668" s="91"/>
      <c r="WQG668" s="91"/>
      <c r="WQH668" s="91"/>
      <c r="WQI668" s="91"/>
      <c r="WQJ668" s="91"/>
      <c r="WQK668" s="91"/>
      <c r="WQL668" s="91"/>
      <c r="WQM668" s="91"/>
      <c r="WQN668" s="91"/>
      <c r="WQO668" s="91"/>
      <c r="WQP668" s="91"/>
      <c r="WQQ668" s="91"/>
      <c r="WQR668" s="91"/>
      <c r="WQS668" s="91"/>
      <c r="WQT668" s="91"/>
      <c r="WQU668" s="91"/>
      <c r="WQV668" s="91"/>
      <c r="WQW668" s="91"/>
      <c r="WQX668" s="91"/>
      <c r="WQY668" s="91"/>
      <c r="WQZ668" s="91"/>
      <c r="WRA668" s="91"/>
      <c r="WRB668" s="91"/>
      <c r="WRC668" s="91"/>
      <c r="WRD668" s="91"/>
      <c r="WRE668" s="91"/>
      <c r="WRF668" s="91"/>
      <c r="WRG668" s="91"/>
      <c r="WRH668" s="91"/>
      <c r="WRI668" s="91"/>
      <c r="WRJ668" s="91"/>
      <c r="WRK668" s="91"/>
      <c r="WRL668" s="91"/>
      <c r="WRM668" s="91"/>
      <c r="WRN668" s="91"/>
      <c r="WRO668" s="91"/>
      <c r="WRP668" s="91"/>
      <c r="WRQ668" s="91"/>
      <c r="WRR668" s="91"/>
      <c r="WRS668" s="91"/>
      <c r="WRT668" s="91"/>
      <c r="WRU668" s="91"/>
      <c r="WRV668" s="91"/>
      <c r="WRW668" s="91"/>
      <c r="WRX668" s="91"/>
      <c r="WRY668" s="91"/>
      <c r="WRZ668" s="91"/>
      <c r="WSA668" s="91"/>
      <c r="WSB668" s="91"/>
      <c r="WSC668" s="91"/>
      <c r="WSD668" s="91"/>
      <c r="WSE668" s="91"/>
      <c r="WSF668" s="91"/>
      <c r="WSG668" s="91"/>
      <c r="WSH668" s="91"/>
      <c r="WSI668" s="91"/>
      <c r="WSJ668" s="91"/>
      <c r="WSK668" s="91"/>
      <c r="WSL668" s="91"/>
      <c r="WSM668" s="91"/>
      <c r="WSN668" s="91"/>
      <c r="WSO668" s="91"/>
      <c r="WSP668" s="91"/>
      <c r="WSQ668" s="91"/>
      <c r="WSR668" s="91"/>
      <c r="WSS668" s="91"/>
      <c r="WST668" s="91"/>
      <c r="WSU668" s="91"/>
      <c r="WSV668" s="91"/>
      <c r="WSW668" s="91"/>
      <c r="WSX668" s="91"/>
      <c r="WSY668" s="91"/>
      <c r="WSZ668" s="91"/>
      <c r="WTA668" s="91"/>
      <c r="WTB668" s="91"/>
      <c r="WTC668" s="91"/>
      <c r="WTD668" s="91"/>
      <c r="WTE668" s="91"/>
      <c r="WTF668" s="91"/>
      <c r="WTG668" s="91"/>
      <c r="WTH668" s="91"/>
      <c r="WTI668" s="91"/>
      <c r="WTJ668" s="91"/>
      <c r="WTK668" s="91"/>
      <c r="WTL668" s="91"/>
      <c r="WTM668" s="91"/>
      <c r="WTN668" s="91"/>
      <c r="WTO668" s="91"/>
      <c r="WTP668" s="91"/>
      <c r="WTQ668" s="91"/>
      <c r="WTR668" s="91"/>
      <c r="WTS668" s="91"/>
      <c r="WTT668" s="91"/>
      <c r="WTU668" s="91"/>
      <c r="WTV668" s="91"/>
      <c r="WTW668" s="91"/>
      <c r="WTX668" s="91"/>
      <c r="WTY668" s="91"/>
      <c r="WTZ668" s="91"/>
      <c r="WUA668" s="91"/>
      <c r="WUB668" s="91"/>
      <c r="WUC668" s="91"/>
      <c r="WUD668" s="91"/>
      <c r="WUE668" s="91"/>
      <c r="WUF668" s="91"/>
      <c r="WUG668" s="91"/>
      <c r="WUH668" s="91"/>
      <c r="WUI668" s="91"/>
      <c r="WUJ668" s="91"/>
      <c r="WUK668" s="91"/>
      <c r="WUL668" s="91"/>
      <c r="WUM668" s="91"/>
      <c r="WUN668" s="91"/>
      <c r="WUO668" s="91"/>
      <c r="WUP668" s="91"/>
      <c r="WUQ668" s="91"/>
      <c r="WUR668" s="91"/>
      <c r="WUS668" s="91"/>
      <c r="WUT668" s="91"/>
      <c r="WUU668" s="91"/>
      <c r="WUV668" s="91"/>
      <c r="WUW668" s="91"/>
      <c r="WUX668" s="91"/>
      <c r="WUY668" s="91"/>
      <c r="WUZ668" s="91"/>
      <c r="WVA668" s="91"/>
      <c r="WVB668" s="91"/>
      <c r="WVC668" s="91"/>
      <c r="WVD668" s="91"/>
      <c r="WVE668" s="91"/>
      <c r="WVF668" s="91"/>
      <c r="WVG668" s="91"/>
      <c r="WVH668" s="91"/>
      <c r="WVI668" s="91"/>
      <c r="WVJ668" s="91"/>
      <c r="WVK668" s="91"/>
      <c r="WVL668" s="91"/>
      <c r="WVM668" s="91"/>
      <c r="WVN668" s="91"/>
      <c r="WVO668" s="91"/>
      <c r="WVP668" s="91"/>
      <c r="WVQ668" s="91"/>
      <c r="WVR668" s="91"/>
      <c r="WVS668" s="91"/>
      <c r="WVT668" s="91"/>
      <c r="WVU668" s="91"/>
      <c r="WVV668" s="91"/>
      <c r="WVW668" s="91"/>
      <c r="WVX668" s="91"/>
      <c r="WVY668" s="91"/>
      <c r="WVZ668" s="91"/>
      <c r="WWA668" s="91"/>
      <c r="WWB668" s="91"/>
      <c r="WWC668" s="91"/>
      <c r="WWD668" s="91"/>
      <c r="WWE668" s="91"/>
      <c r="WWF668" s="91"/>
      <c r="WWG668" s="91"/>
      <c r="WWH668" s="91"/>
      <c r="WWI668" s="91"/>
      <c r="WWJ668" s="91"/>
      <c r="WWK668" s="91"/>
      <c r="WWL668" s="91"/>
      <c r="WWM668" s="91"/>
      <c r="WWN668" s="91"/>
      <c r="WWO668" s="91"/>
      <c r="WWP668" s="91"/>
      <c r="WWQ668" s="91"/>
      <c r="WWR668" s="91"/>
      <c r="WWS668" s="91"/>
      <c r="WWT668" s="91"/>
      <c r="WWU668" s="91"/>
      <c r="WWV668" s="91"/>
      <c r="WWW668" s="91"/>
      <c r="WWX668" s="91"/>
      <c r="WWY668" s="91"/>
      <c r="WWZ668" s="91"/>
      <c r="WXA668" s="91"/>
      <c r="WXB668" s="91"/>
      <c r="WXC668" s="91"/>
      <c r="WXD668" s="91"/>
      <c r="WXE668" s="91"/>
      <c r="WXF668" s="91"/>
      <c r="WXG668" s="91"/>
      <c r="WXH668" s="91"/>
      <c r="WXI668" s="91"/>
      <c r="WXJ668" s="91"/>
      <c r="WXK668" s="91"/>
      <c r="WXL668" s="91"/>
      <c r="WXM668" s="91"/>
      <c r="WXN668" s="91"/>
      <c r="WXO668" s="91"/>
      <c r="WXP668" s="91"/>
      <c r="WXQ668" s="91"/>
      <c r="WXR668" s="91"/>
      <c r="WXS668" s="91"/>
      <c r="WXT668" s="91"/>
      <c r="WXU668" s="91"/>
      <c r="WXV668" s="91"/>
      <c r="WXW668" s="91"/>
      <c r="WXX668" s="91"/>
      <c r="WXY668" s="91"/>
      <c r="WXZ668" s="91"/>
      <c r="WYA668" s="91"/>
      <c r="WYB668" s="91"/>
      <c r="WYC668" s="91"/>
      <c r="WYD668" s="91"/>
      <c r="WYE668" s="91"/>
      <c r="WYF668" s="91"/>
      <c r="WYG668" s="91"/>
      <c r="WYH668" s="91"/>
      <c r="WYI668" s="91"/>
      <c r="WYJ668" s="91"/>
      <c r="WYK668" s="91"/>
      <c r="WYL668" s="91"/>
      <c r="WYM668" s="91"/>
      <c r="WYN668" s="91"/>
      <c r="WYO668" s="91"/>
      <c r="WYP668" s="91"/>
      <c r="WYQ668" s="91"/>
      <c r="WYR668" s="91"/>
      <c r="WYS668" s="91"/>
      <c r="WYT668" s="91"/>
      <c r="WYU668" s="91"/>
      <c r="WYV668" s="91"/>
      <c r="WYW668" s="91"/>
      <c r="WYX668" s="91"/>
      <c r="WYY668" s="91"/>
      <c r="WYZ668" s="91"/>
      <c r="WZA668" s="91"/>
      <c r="WZB668" s="91"/>
      <c r="WZC668" s="91"/>
      <c r="WZD668" s="91"/>
      <c r="WZE668" s="91"/>
      <c r="WZF668" s="91"/>
      <c r="WZG668" s="91"/>
      <c r="WZH668" s="91"/>
      <c r="WZI668" s="91"/>
      <c r="WZJ668" s="91"/>
      <c r="WZK668" s="91"/>
      <c r="WZL668" s="91"/>
      <c r="WZM668" s="91"/>
      <c r="WZN668" s="91"/>
      <c r="WZO668" s="91"/>
      <c r="WZP668" s="91"/>
      <c r="WZQ668" s="91"/>
      <c r="WZR668" s="91"/>
      <c r="WZS668" s="91"/>
      <c r="WZT668" s="91"/>
      <c r="WZU668" s="91"/>
      <c r="WZV668" s="91"/>
      <c r="WZW668" s="91"/>
      <c r="WZX668" s="91"/>
      <c r="WZY668" s="91"/>
      <c r="WZZ668" s="91"/>
      <c r="XAA668" s="91"/>
      <c r="XAB668" s="91"/>
      <c r="XAC668" s="91"/>
      <c r="XAD668" s="91"/>
      <c r="XAE668" s="91"/>
      <c r="XAF668" s="91"/>
      <c r="XAG668" s="91"/>
      <c r="XAH668" s="91"/>
      <c r="XAI668" s="91"/>
      <c r="XAJ668" s="91"/>
      <c r="XAK668" s="91"/>
      <c r="XAL668" s="91"/>
      <c r="XAM668" s="91"/>
      <c r="XAN668" s="91"/>
      <c r="XAO668" s="91"/>
      <c r="XAP668" s="91"/>
      <c r="XAQ668" s="91"/>
      <c r="XAR668" s="91"/>
      <c r="XAS668" s="91"/>
      <c r="XAT668" s="91"/>
      <c r="XAU668" s="91"/>
      <c r="XAV668" s="91"/>
      <c r="XAW668" s="91"/>
      <c r="XAX668" s="91"/>
      <c r="XAY668" s="91"/>
      <c r="XAZ668" s="91"/>
      <c r="XBA668" s="91"/>
      <c r="XBB668" s="91"/>
      <c r="XBC668" s="91"/>
      <c r="XBD668" s="91"/>
      <c r="XBE668" s="91"/>
      <c r="XBF668" s="91"/>
      <c r="XBG668" s="91"/>
      <c r="XBH668" s="91"/>
      <c r="XBI668" s="91"/>
      <c r="XBJ668" s="91"/>
      <c r="XBK668" s="91"/>
      <c r="XBL668" s="91"/>
      <c r="XBM668" s="91"/>
      <c r="XBN668" s="91"/>
      <c r="XBO668" s="91"/>
      <c r="XBP668" s="91"/>
      <c r="XBQ668" s="91"/>
      <c r="XBR668" s="91"/>
      <c r="XBS668" s="91"/>
      <c r="XBT668" s="91"/>
      <c r="XBU668" s="91"/>
      <c r="XBV668" s="91"/>
      <c r="XBW668" s="91"/>
      <c r="XBX668" s="91"/>
      <c r="XBY668" s="91"/>
      <c r="XBZ668" s="91"/>
      <c r="XCA668" s="91"/>
      <c r="XCB668" s="91"/>
      <c r="XCC668" s="91"/>
      <c r="XCD668" s="91"/>
      <c r="XCE668" s="91"/>
      <c r="XCF668" s="91"/>
      <c r="XCG668" s="91"/>
      <c r="XCH668" s="91"/>
      <c r="XCI668" s="91"/>
      <c r="XCJ668" s="91"/>
      <c r="XCK668" s="91"/>
      <c r="XCL668" s="91"/>
      <c r="XCM668" s="91"/>
      <c r="XCN668" s="91"/>
      <c r="XCO668" s="91"/>
      <c r="XCP668" s="91"/>
      <c r="XCQ668" s="91"/>
      <c r="XCR668" s="91"/>
      <c r="XCS668" s="91"/>
      <c r="XCT668" s="91"/>
      <c r="XCU668" s="91"/>
      <c r="XCV668" s="91"/>
      <c r="XCW668" s="91"/>
      <c r="XCX668" s="91"/>
      <c r="XCY668" s="91"/>
      <c r="XCZ668" s="91"/>
      <c r="XDA668" s="91"/>
      <c r="XDB668" s="91"/>
      <c r="XDC668" s="91"/>
      <c r="XDD668" s="91"/>
      <c r="XDE668" s="91"/>
      <c r="XDF668" s="91"/>
      <c r="XDG668" s="91"/>
      <c r="XDH668" s="91"/>
      <c r="XDI668" s="91"/>
      <c r="XDJ668" s="91"/>
      <c r="XDK668" s="91"/>
      <c r="XDL668" s="91"/>
      <c r="XDM668" s="91"/>
      <c r="XDN668" s="91"/>
      <c r="XDO668" s="91"/>
      <c r="XDP668" s="91"/>
      <c r="XDQ668" s="91"/>
      <c r="XDR668" s="91"/>
      <c r="XDS668" s="91"/>
      <c r="XDT668" s="91"/>
      <c r="XDU668" s="91"/>
      <c r="XDV668" s="91"/>
      <c r="XDW668" s="91"/>
      <c r="XDX668" s="91"/>
      <c r="XDY668" s="91"/>
      <c r="XDZ668" s="91"/>
      <c r="XEA668" s="91"/>
      <c r="XEB668" s="91"/>
      <c r="XEC668" s="91"/>
      <c r="XED668" s="91"/>
      <c r="XEE668" s="91"/>
      <c r="XEF668" s="91"/>
      <c r="XEG668" s="91"/>
      <c r="XEH668" s="91"/>
      <c r="XEI668" s="91"/>
      <c r="XEJ668" s="91"/>
      <c r="XEK668" s="91"/>
      <c r="XEL668" s="91"/>
      <c r="XEM668" s="91"/>
      <c r="XEN668" s="91"/>
      <c r="XEO668" s="91"/>
      <c r="XEP668" s="91"/>
      <c r="XEQ668" s="91"/>
      <c r="XER668" s="91"/>
      <c r="XES668" s="91"/>
      <c r="XET668" s="91"/>
      <c r="XEU668" s="91"/>
      <c r="XEV668" s="91"/>
      <c r="XEW668" s="91"/>
      <c r="XEX668" s="91"/>
      <c r="XEY668" s="91"/>
      <c r="XEZ668" s="91"/>
      <c r="XFA668" s="91"/>
      <c r="XFB668" s="91"/>
      <c r="XFC668" s="91"/>
    </row>
    <row r="669" spans="1:16383" ht="98.25" customHeight="1">
      <c r="A669" s="27">
        <v>644</v>
      </c>
      <c r="B669" s="28" t="s">
        <v>2682</v>
      </c>
      <c r="C669" s="29" t="s">
        <v>2162</v>
      </c>
      <c r="D669" s="30" t="s">
        <v>141</v>
      </c>
      <c r="E669" s="31"/>
      <c r="F669" s="30" t="s">
        <v>539</v>
      </c>
      <c r="G669" s="31" t="s">
        <v>70</v>
      </c>
      <c r="H669" s="30" t="s">
        <v>934</v>
      </c>
      <c r="I669" s="31" t="s">
        <v>70</v>
      </c>
      <c r="J669" s="31" t="s">
        <v>70</v>
      </c>
      <c r="K669" s="31" t="s">
        <v>2413</v>
      </c>
      <c r="L669" s="31" t="s">
        <v>2338</v>
      </c>
      <c r="M669" s="31" t="s">
        <v>2683</v>
      </c>
      <c r="N669" s="31" t="s">
        <v>2683</v>
      </c>
      <c r="O669" s="30" t="s">
        <v>2459</v>
      </c>
      <c r="P669" s="30" t="s">
        <v>141</v>
      </c>
      <c r="Q669" s="32" t="s">
        <v>2460</v>
      </c>
      <c r="R669" s="30">
        <v>6300000</v>
      </c>
      <c r="S669" s="32" t="s">
        <v>734</v>
      </c>
      <c r="T669" s="30" t="s">
        <v>191</v>
      </c>
      <c r="U669" s="31">
        <v>1</v>
      </c>
      <c r="V669" s="33">
        <v>240</v>
      </c>
      <c r="W669" s="60">
        <v>240</v>
      </c>
      <c r="X669" s="30">
        <v>2014</v>
      </c>
      <c r="Y669" s="30" t="s">
        <v>80</v>
      </c>
      <c r="Z669" s="30">
        <v>2014</v>
      </c>
      <c r="AA669" s="30" t="s">
        <v>80</v>
      </c>
      <c r="AB669" s="30">
        <v>2014</v>
      </c>
      <c r="AC669" s="30" t="s">
        <v>80</v>
      </c>
      <c r="AD669" s="30">
        <v>2014</v>
      </c>
      <c r="AE669" s="30" t="s">
        <v>80</v>
      </c>
      <c r="AF669" s="30">
        <v>2014</v>
      </c>
      <c r="AG669" s="30" t="s">
        <v>80</v>
      </c>
      <c r="AH669" s="30">
        <v>2015</v>
      </c>
      <c r="AI669" s="30" t="s">
        <v>81</v>
      </c>
      <c r="AJ669" s="31" t="s">
        <v>2393</v>
      </c>
      <c r="AK669" s="30" t="s">
        <v>108</v>
      </c>
      <c r="AL669" s="30" t="s">
        <v>141</v>
      </c>
      <c r="AM669" s="30" t="s">
        <v>288</v>
      </c>
      <c r="AN669" s="30" t="s">
        <v>289</v>
      </c>
      <c r="AO669" s="61"/>
      <c r="AP669" s="30"/>
      <c r="AQ669" s="30" t="s">
        <v>2672</v>
      </c>
      <c r="AR669" s="93"/>
      <c r="AS669" s="93" t="s">
        <v>2344</v>
      </c>
      <c r="AT669" s="90"/>
      <c r="AU669" s="90"/>
      <c r="AV669" s="90"/>
      <c r="AW669" s="90"/>
      <c r="AX669" s="90"/>
      <c r="AY669" s="90"/>
      <c r="AZ669" s="90"/>
      <c r="BA669" s="90"/>
      <c r="BB669" s="91"/>
      <c r="BC669" s="91"/>
      <c r="BD669" s="91"/>
      <c r="BE669" s="91"/>
      <c r="BF669" s="91"/>
      <c r="BG669" s="91"/>
      <c r="BH669" s="91"/>
      <c r="BI669" s="91"/>
      <c r="BJ669" s="91"/>
      <c r="BK669" s="91"/>
      <c r="BL669" s="91"/>
      <c r="BM669" s="91"/>
      <c r="BN669" s="91"/>
      <c r="BO669" s="91"/>
      <c r="BP669" s="91"/>
      <c r="BQ669" s="91"/>
      <c r="BR669" s="91"/>
      <c r="BS669" s="91"/>
      <c r="BT669" s="91"/>
      <c r="BU669" s="91"/>
      <c r="BV669" s="91"/>
      <c r="BW669" s="91"/>
      <c r="BX669" s="91"/>
      <c r="BY669" s="91"/>
      <c r="BZ669" s="91"/>
      <c r="CA669" s="91"/>
      <c r="CB669" s="91"/>
      <c r="CC669" s="91"/>
      <c r="CD669" s="91"/>
      <c r="CE669" s="91"/>
      <c r="CF669" s="91"/>
      <c r="CG669" s="91"/>
      <c r="CH669" s="91"/>
      <c r="CI669" s="91"/>
      <c r="CJ669" s="91"/>
      <c r="CK669" s="91"/>
      <c r="CL669" s="91"/>
      <c r="CM669" s="91"/>
      <c r="CN669" s="91"/>
      <c r="CO669" s="91"/>
      <c r="CP669" s="91"/>
      <c r="CQ669" s="91"/>
      <c r="CR669" s="91"/>
      <c r="CS669" s="91"/>
      <c r="CT669" s="91"/>
      <c r="CU669" s="91"/>
      <c r="CV669" s="91"/>
      <c r="CW669" s="91"/>
      <c r="CX669" s="91"/>
      <c r="CY669" s="91"/>
      <c r="CZ669" s="91"/>
      <c r="DA669" s="91"/>
      <c r="DB669" s="91"/>
      <c r="DC669" s="91"/>
      <c r="DD669" s="91"/>
      <c r="DE669" s="91"/>
      <c r="DF669" s="91"/>
      <c r="DG669" s="91"/>
      <c r="DH669" s="91"/>
      <c r="DI669" s="91"/>
      <c r="DJ669" s="91"/>
      <c r="DK669" s="91"/>
      <c r="DL669" s="91"/>
      <c r="DM669" s="91"/>
      <c r="DN669" s="91"/>
      <c r="DO669" s="91"/>
      <c r="DP669" s="91"/>
      <c r="DQ669" s="91"/>
      <c r="DR669" s="91"/>
      <c r="DS669" s="91"/>
      <c r="DT669" s="91"/>
      <c r="DU669" s="91"/>
      <c r="DV669" s="91"/>
      <c r="DW669" s="91"/>
      <c r="DX669" s="91"/>
      <c r="DY669" s="91"/>
      <c r="DZ669" s="91"/>
      <c r="EA669" s="91"/>
      <c r="EB669" s="91"/>
      <c r="EC669" s="91"/>
      <c r="ED669" s="91"/>
      <c r="EE669" s="91"/>
      <c r="EF669" s="91"/>
      <c r="EG669" s="91"/>
      <c r="EH669" s="91"/>
      <c r="EI669" s="91"/>
      <c r="EJ669" s="91"/>
      <c r="EK669" s="91"/>
      <c r="EL669" s="91"/>
      <c r="EM669" s="91"/>
      <c r="EN669" s="91"/>
      <c r="EO669" s="91"/>
      <c r="EP669" s="91"/>
      <c r="EQ669" s="91"/>
      <c r="ER669" s="91"/>
      <c r="ES669" s="91"/>
      <c r="ET669" s="91"/>
      <c r="EU669" s="91"/>
      <c r="EV669" s="91"/>
      <c r="EW669" s="91"/>
      <c r="EX669" s="91"/>
      <c r="EY669" s="91"/>
      <c r="EZ669" s="91"/>
      <c r="FA669" s="91"/>
      <c r="FB669" s="91"/>
      <c r="FC669" s="91"/>
      <c r="FD669" s="91"/>
      <c r="FE669" s="91"/>
      <c r="FF669" s="91"/>
      <c r="FG669" s="91"/>
      <c r="FH669" s="91"/>
      <c r="FI669" s="91"/>
      <c r="FJ669" s="91"/>
      <c r="FK669" s="91"/>
      <c r="FL669" s="91"/>
      <c r="FM669" s="91"/>
      <c r="FN669" s="91"/>
      <c r="FO669" s="91"/>
      <c r="FP669" s="91"/>
      <c r="FQ669" s="91"/>
      <c r="FR669" s="91"/>
      <c r="FS669" s="91"/>
      <c r="FT669" s="91"/>
      <c r="FU669" s="91"/>
      <c r="FV669" s="91"/>
      <c r="FW669" s="91"/>
      <c r="FX669" s="91"/>
      <c r="FY669" s="91"/>
      <c r="FZ669" s="91"/>
      <c r="GA669" s="91"/>
      <c r="GB669" s="91"/>
      <c r="GC669" s="91"/>
      <c r="GD669" s="91"/>
      <c r="GE669" s="91"/>
      <c r="GF669" s="91"/>
      <c r="GG669" s="91"/>
      <c r="GH669" s="91"/>
      <c r="GI669" s="91"/>
      <c r="GJ669" s="91"/>
      <c r="GK669" s="91"/>
      <c r="GL669" s="91"/>
      <c r="GM669" s="91"/>
      <c r="GN669" s="91"/>
      <c r="GO669" s="91"/>
      <c r="GP669" s="91"/>
      <c r="GQ669" s="91"/>
      <c r="GR669" s="91"/>
      <c r="GS669" s="91"/>
      <c r="GT669" s="91"/>
      <c r="GU669" s="91"/>
      <c r="GV669" s="91"/>
      <c r="GW669" s="91"/>
      <c r="GX669" s="91"/>
      <c r="GY669" s="91"/>
      <c r="GZ669" s="91"/>
      <c r="HA669" s="91"/>
      <c r="HB669" s="91"/>
      <c r="HC669" s="91"/>
      <c r="HD669" s="91"/>
      <c r="HE669" s="91"/>
      <c r="HF669" s="91"/>
      <c r="HG669" s="91"/>
      <c r="HH669" s="91"/>
      <c r="HI669" s="91"/>
      <c r="HJ669" s="91"/>
      <c r="HK669" s="91"/>
      <c r="HL669" s="91"/>
      <c r="HM669" s="91"/>
      <c r="HN669" s="91"/>
      <c r="HO669" s="91"/>
      <c r="HP669" s="91"/>
      <c r="HQ669" s="91"/>
      <c r="HR669" s="91"/>
      <c r="HS669" s="91"/>
      <c r="HT669" s="91"/>
      <c r="HU669" s="91"/>
      <c r="HV669" s="91"/>
      <c r="HW669" s="91"/>
      <c r="HX669" s="91"/>
      <c r="HY669" s="91"/>
      <c r="HZ669" s="91"/>
      <c r="IA669" s="91"/>
      <c r="IB669" s="91"/>
      <c r="IC669" s="91"/>
      <c r="ID669" s="91"/>
      <c r="IE669" s="91"/>
      <c r="IF669" s="91"/>
      <c r="IG669" s="91"/>
      <c r="IH669" s="91"/>
      <c r="II669" s="91"/>
      <c r="IJ669" s="91"/>
      <c r="IK669" s="91"/>
      <c r="IL669" s="91"/>
      <c r="IM669" s="91"/>
      <c r="IN669" s="91"/>
      <c r="IO669" s="91"/>
      <c r="IP669" s="91"/>
      <c r="IQ669" s="91"/>
      <c r="IR669" s="91"/>
      <c r="IS669" s="91"/>
      <c r="IT669" s="91"/>
      <c r="IU669" s="91"/>
      <c r="IV669" s="91"/>
      <c r="IW669" s="91"/>
      <c r="IX669" s="91"/>
      <c r="IY669" s="91"/>
      <c r="IZ669" s="91"/>
      <c r="JA669" s="91"/>
      <c r="JB669" s="91"/>
      <c r="JC669" s="91"/>
      <c r="JD669" s="91"/>
      <c r="JE669" s="91"/>
      <c r="JF669" s="91"/>
      <c r="JG669" s="91"/>
      <c r="JH669" s="91"/>
      <c r="JI669" s="91"/>
      <c r="JJ669" s="91"/>
      <c r="JK669" s="91"/>
      <c r="JL669" s="91"/>
      <c r="JM669" s="91"/>
      <c r="JN669" s="91"/>
      <c r="JO669" s="91"/>
      <c r="JP669" s="91"/>
      <c r="JQ669" s="91"/>
      <c r="JR669" s="91"/>
      <c r="JS669" s="91"/>
      <c r="JT669" s="91"/>
      <c r="JU669" s="91"/>
      <c r="JV669" s="91"/>
      <c r="JW669" s="91"/>
      <c r="JX669" s="91"/>
      <c r="JY669" s="91"/>
      <c r="JZ669" s="91"/>
      <c r="KA669" s="91"/>
      <c r="KB669" s="91"/>
      <c r="KC669" s="91"/>
      <c r="KD669" s="91"/>
      <c r="KE669" s="91"/>
      <c r="KF669" s="91"/>
      <c r="KG669" s="91"/>
      <c r="KH669" s="91"/>
      <c r="KI669" s="91"/>
      <c r="KJ669" s="91"/>
      <c r="KK669" s="91"/>
      <c r="KL669" s="91"/>
      <c r="KM669" s="91"/>
      <c r="KN669" s="91"/>
      <c r="KO669" s="91"/>
      <c r="KP669" s="91"/>
      <c r="KQ669" s="91"/>
      <c r="KR669" s="91"/>
      <c r="KS669" s="91"/>
      <c r="KT669" s="91"/>
      <c r="KU669" s="91"/>
      <c r="KV669" s="91"/>
      <c r="KW669" s="91"/>
      <c r="KX669" s="91"/>
      <c r="KY669" s="91"/>
      <c r="KZ669" s="91"/>
      <c r="LA669" s="91"/>
      <c r="LB669" s="91"/>
      <c r="LC669" s="91"/>
      <c r="LD669" s="91"/>
      <c r="LE669" s="91"/>
      <c r="LF669" s="91"/>
      <c r="LG669" s="91"/>
      <c r="LH669" s="91"/>
      <c r="LI669" s="91"/>
      <c r="LJ669" s="91"/>
      <c r="LK669" s="91"/>
      <c r="LL669" s="91"/>
      <c r="LM669" s="91"/>
      <c r="LN669" s="91"/>
      <c r="LO669" s="91"/>
      <c r="LP669" s="91"/>
      <c r="LQ669" s="91"/>
      <c r="LR669" s="91"/>
      <c r="LS669" s="91"/>
      <c r="LT669" s="91"/>
      <c r="LU669" s="91"/>
      <c r="LV669" s="91"/>
      <c r="LW669" s="91"/>
      <c r="LX669" s="91"/>
      <c r="LY669" s="91"/>
      <c r="LZ669" s="91"/>
      <c r="MA669" s="91"/>
      <c r="MB669" s="91"/>
      <c r="MC669" s="91"/>
      <c r="MD669" s="91"/>
      <c r="ME669" s="91"/>
      <c r="MF669" s="91"/>
      <c r="MG669" s="91"/>
      <c r="MH669" s="91"/>
      <c r="MI669" s="91"/>
      <c r="MJ669" s="91"/>
      <c r="MK669" s="91"/>
      <c r="ML669" s="91"/>
      <c r="MM669" s="91"/>
      <c r="MN669" s="91"/>
      <c r="MO669" s="91"/>
      <c r="MP669" s="91"/>
      <c r="MQ669" s="91"/>
      <c r="MR669" s="91"/>
      <c r="MS669" s="91"/>
      <c r="MT669" s="91"/>
      <c r="MU669" s="91"/>
      <c r="MV669" s="91"/>
      <c r="MW669" s="91"/>
      <c r="MX669" s="91"/>
      <c r="MY669" s="91"/>
      <c r="MZ669" s="91"/>
      <c r="NA669" s="91"/>
      <c r="NB669" s="91"/>
      <c r="NC669" s="91"/>
      <c r="ND669" s="91"/>
      <c r="NE669" s="91"/>
      <c r="NF669" s="91"/>
      <c r="NG669" s="91"/>
      <c r="NH669" s="91"/>
      <c r="NI669" s="91"/>
      <c r="NJ669" s="91"/>
      <c r="NK669" s="91"/>
      <c r="NL669" s="91"/>
      <c r="NM669" s="91"/>
      <c r="NN669" s="91"/>
      <c r="NO669" s="91"/>
      <c r="NP669" s="91"/>
      <c r="NQ669" s="91"/>
      <c r="NR669" s="91"/>
      <c r="NS669" s="91"/>
      <c r="NT669" s="91"/>
      <c r="NU669" s="91"/>
      <c r="NV669" s="91"/>
      <c r="NW669" s="91"/>
      <c r="NX669" s="91"/>
      <c r="NY669" s="91"/>
      <c r="NZ669" s="91"/>
      <c r="OA669" s="91"/>
      <c r="OB669" s="91"/>
      <c r="OC669" s="91"/>
      <c r="OD669" s="91"/>
      <c r="OE669" s="91"/>
      <c r="OF669" s="91"/>
      <c r="OG669" s="91"/>
      <c r="OH669" s="91"/>
      <c r="OI669" s="91"/>
      <c r="OJ669" s="91"/>
      <c r="OK669" s="91"/>
      <c r="OL669" s="91"/>
      <c r="OM669" s="91"/>
      <c r="ON669" s="91"/>
      <c r="OO669" s="91"/>
      <c r="OP669" s="91"/>
      <c r="OQ669" s="91"/>
      <c r="OR669" s="91"/>
      <c r="OS669" s="91"/>
      <c r="OT669" s="91"/>
      <c r="OU669" s="91"/>
      <c r="OV669" s="91"/>
      <c r="OW669" s="91"/>
      <c r="OX669" s="91"/>
      <c r="OY669" s="91"/>
      <c r="OZ669" s="91"/>
      <c r="PA669" s="91"/>
      <c r="PB669" s="91"/>
      <c r="PC669" s="91"/>
      <c r="PD669" s="91"/>
      <c r="PE669" s="91"/>
      <c r="PF669" s="91"/>
      <c r="PG669" s="91"/>
      <c r="PH669" s="91"/>
      <c r="PI669" s="91"/>
      <c r="PJ669" s="91"/>
      <c r="PK669" s="91"/>
      <c r="PL669" s="91"/>
      <c r="PM669" s="91"/>
      <c r="PN669" s="91"/>
      <c r="PO669" s="91"/>
      <c r="PP669" s="91"/>
      <c r="PQ669" s="91"/>
      <c r="PR669" s="91"/>
      <c r="PS669" s="91"/>
      <c r="PT669" s="91"/>
      <c r="PU669" s="91"/>
      <c r="PV669" s="91"/>
      <c r="PW669" s="91"/>
      <c r="PX669" s="91"/>
      <c r="PY669" s="91"/>
      <c r="PZ669" s="91"/>
      <c r="QA669" s="91"/>
      <c r="QB669" s="91"/>
      <c r="QC669" s="91"/>
      <c r="QD669" s="91"/>
      <c r="QE669" s="91"/>
      <c r="QF669" s="91"/>
      <c r="QG669" s="91"/>
      <c r="QH669" s="91"/>
      <c r="QI669" s="91"/>
      <c r="QJ669" s="91"/>
      <c r="QK669" s="91"/>
      <c r="QL669" s="91"/>
      <c r="QM669" s="91"/>
      <c r="QN669" s="91"/>
      <c r="QO669" s="91"/>
      <c r="QP669" s="91"/>
      <c r="QQ669" s="91"/>
      <c r="QR669" s="91"/>
      <c r="QS669" s="91"/>
      <c r="QT669" s="91"/>
      <c r="QU669" s="91"/>
      <c r="QV669" s="91"/>
      <c r="QW669" s="91"/>
      <c r="QX669" s="91"/>
      <c r="QY669" s="91"/>
      <c r="QZ669" s="91"/>
      <c r="RA669" s="91"/>
      <c r="RB669" s="91"/>
      <c r="RC669" s="91"/>
      <c r="RD669" s="91"/>
      <c r="RE669" s="91"/>
      <c r="RF669" s="91"/>
      <c r="RG669" s="91"/>
      <c r="RH669" s="91"/>
      <c r="RI669" s="91"/>
      <c r="RJ669" s="91"/>
      <c r="RK669" s="91"/>
      <c r="RL669" s="91"/>
      <c r="RM669" s="91"/>
      <c r="RN669" s="91"/>
      <c r="RO669" s="91"/>
      <c r="RP669" s="91"/>
      <c r="RQ669" s="91"/>
      <c r="RR669" s="91"/>
      <c r="RS669" s="91"/>
      <c r="RT669" s="91"/>
      <c r="RU669" s="91"/>
      <c r="RV669" s="91"/>
      <c r="RW669" s="91"/>
      <c r="RX669" s="91"/>
      <c r="RY669" s="91"/>
      <c r="RZ669" s="91"/>
      <c r="SA669" s="91"/>
      <c r="SB669" s="91"/>
      <c r="SC669" s="91"/>
      <c r="SD669" s="91"/>
      <c r="SE669" s="91"/>
      <c r="SF669" s="91"/>
      <c r="SG669" s="91"/>
      <c r="SH669" s="91"/>
      <c r="SI669" s="91"/>
      <c r="SJ669" s="91"/>
      <c r="SK669" s="91"/>
      <c r="SL669" s="91"/>
      <c r="SM669" s="91"/>
      <c r="SN669" s="91"/>
      <c r="SO669" s="91"/>
      <c r="SP669" s="91"/>
      <c r="SQ669" s="91"/>
      <c r="SR669" s="91"/>
      <c r="SS669" s="91"/>
      <c r="ST669" s="91"/>
      <c r="SU669" s="91"/>
      <c r="SV669" s="91"/>
      <c r="SW669" s="91"/>
      <c r="SX669" s="91"/>
      <c r="SY669" s="91"/>
      <c r="SZ669" s="91"/>
      <c r="TA669" s="91"/>
      <c r="TB669" s="91"/>
      <c r="TC669" s="91"/>
      <c r="TD669" s="91"/>
      <c r="TE669" s="91"/>
      <c r="TF669" s="91"/>
      <c r="TG669" s="91"/>
      <c r="TH669" s="91"/>
      <c r="TI669" s="91"/>
      <c r="TJ669" s="91"/>
      <c r="TK669" s="91"/>
      <c r="TL669" s="91"/>
      <c r="TM669" s="91"/>
      <c r="TN669" s="91"/>
      <c r="TO669" s="91"/>
      <c r="TP669" s="91"/>
      <c r="TQ669" s="91"/>
      <c r="TR669" s="91"/>
      <c r="TS669" s="91"/>
      <c r="TT669" s="91"/>
      <c r="TU669" s="91"/>
      <c r="TV669" s="91"/>
      <c r="TW669" s="91"/>
      <c r="TX669" s="91"/>
      <c r="TY669" s="91"/>
      <c r="TZ669" s="91"/>
      <c r="UA669" s="91"/>
      <c r="UB669" s="91"/>
      <c r="UC669" s="91"/>
      <c r="UD669" s="91"/>
      <c r="UE669" s="91"/>
      <c r="UF669" s="91"/>
      <c r="UG669" s="91"/>
      <c r="UH669" s="91"/>
      <c r="UI669" s="91"/>
      <c r="UJ669" s="91"/>
      <c r="UK669" s="91"/>
      <c r="UL669" s="91"/>
      <c r="UM669" s="91"/>
      <c r="UN669" s="91"/>
      <c r="UO669" s="91"/>
      <c r="UP669" s="91"/>
      <c r="UQ669" s="91"/>
      <c r="UR669" s="91"/>
      <c r="US669" s="91"/>
      <c r="UT669" s="91"/>
      <c r="UU669" s="91"/>
      <c r="UV669" s="91"/>
      <c r="UW669" s="91"/>
      <c r="UX669" s="91"/>
      <c r="UY669" s="91"/>
      <c r="UZ669" s="91"/>
      <c r="VA669" s="91"/>
      <c r="VB669" s="91"/>
      <c r="VC669" s="91"/>
      <c r="VD669" s="91"/>
      <c r="VE669" s="91"/>
      <c r="VF669" s="91"/>
      <c r="VG669" s="91"/>
      <c r="VH669" s="91"/>
      <c r="VI669" s="91"/>
      <c r="VJ669" s="91"/>
      <c r="VK669" s="91"/>
      <c r="VL669" s="91"/>
      <c r="VM669" s="91"/>
      <c r="VN669" s="91"/>
      <c r="VO669" s="91"/>
      <c r="VP669" s="91"/>
      <c r="VQ669" s="91"/>
      <c r="VR669" s="91"/>
      <c r="VS669" s="91"/>
      <c r="VT669" s="91"/>
      <c r="VU669" s="91"/>
      <c r="VV669" s="91"/>
      <c r="VW669" s="91"/>
      <c r="VX669" s="91"/>
      <c r="VY669" s="91"/>
      <c r="VZ669" s="91"/>
      <c r="WA669" s="91"/>
      <c r="WB669" s="91"/>
      <c r="WC669" s="91"/>
      <c r="WD669" s="91"/>
      <c r="WE669" s="91"/>
      <c r="WF669" s="91"/>
      <c r="WG669" s="91"/>
      <c r="WH669" s="91"/>
      <c r="WI669" s="91"/>
      <c r="WJ669" s="91"/>
      <c r="WK669" s="91"/>
      <c r="WL669" s="91"/>
      <c r="WM669" s="91"/>
      <c r="WN669" s="91"/>
      <c r="WO669" s="91"/>
      <c r="WP669" s="91"/>
      <c r="WQ669" s="91"/>
      <c r="WR669" s="91"/>
      <c r="WS669" s="91"/>
      <c r="WT669" s="91"/>
      <c r="WU669" s="91"/>
      <c r="WV669" s="91"/>
      <c r="WW669" s="91"/>
      <c r="WX669" s="91"/>
      <c r="WY669" s="91"/>
      <c r="WZ669" s="91"/>
      <c r="XA669" s="91"/>
      <c r="XB669" s="91"/>
      <c r="XC669" s="91"/>
      <c r="XD669" s="91"/>
      <c r="XE669" s="91"/>
      <c r="XF669" s="91"/>
      <c r="XG669" s="91"/>
      <c r="XH669" s="91"/>
      <c r="XI669" s="91"/>
      <c r="XJ669" s="91"/>
      <c r="XK669" s="91"/>
      <c r="XL669" s="91"/>
      <c r="XM669" s="91"/>
      <c r="XN669" s="91"/>
      <c r="XO669" s="91"/>
      <c r="XP669" s="91"/>
      <c r="XQ669" s="91"/>
      <c r="XR669" s="91"/>
      <c r="XS669" s="91"/>
      <c r="XT669" s="91"/>
      <c r="XU669" s="91"/>
      <c r="XV669" s="91"/>
      <c r="XW669" s="91"/>
      <c r="XX669" s="91"/>
      <c r="XY669" s="91"/>
      <c r="XZ669" s="91"/>
      <c r="YA669" s="91"/>
      <c r="YB669" s="91"/>
      <c r="YC669" s="91"/>
      <c r="YD669" s="91"/>
      <c r="YE669" s="91"/>
      <c r="YF669" s="91"/>
      <c r="YG669" s="91"/>
      <c r="YH669" s="91"/>
      <c r="YI669" s="91"/>
      <c r="YJ669" s="91"/>
      <c r="YK669" s="91"/>
      <c r="YL669" s="91"/>
      <c r="YM669" s="91"/>
      <c r="YN669" s="91"/>
      <c r="YO669" s="91"/>
      <c r="YP669" s="91"/>
      <c r="YQ669" s="91"/>
      <c r="YR669" s="91"/>
      <c r="YS669" s="91"/>
      <c r="YT669" s="91"/>
      <c r="YU669" s="91"/>
      <c r="YV669" s="91"/>
      <c r="YW669" s="91"/>
      <c r="YX669" s="91"/>
      <c r="YY669" s="91"/>
      <c r="YZ669" s="91"/>
      <c r="ZA669" s="91"/>
      <c r="ZB669" s="91"/>
      <c r="ZC669" s="91"/>
      <c r="ZD669" s="91"/>
      <c r="ZE669" s="91"/>
      <c r="ZF669" s="91"/>
      <c r="ZG669" s="91"/>
      <c r="ZH669" s="91"/>
      <c r="ZI669" s="91"/>
      <c r="ZJ669" s="91"/>
      <c r="ZK669" s="91"/>
      <c r="ZL669" s="91"/>
      <c r="ZM669" s="91"/>
      <c r="ZN669" s="91"/>
      <c r="ZO669" s="91"/>
      <c r="ZP669" s="91"/>
      <c r="ZQ669" s="91"/>
      <c r="ZR669" s="91"/>
      <c r="ZS669" s="91"/>
      <c r="ZT669" s="91"/>
      <c r="ZU669" s="91"/>
      <c r="ZV669" s="91"/>
      <c r="ZW669" s="91"/>
      <c r="ZX669" s="91"/>
      <c r="ZY669" s="91"/>
      <c r="ZZ669" s="91"/>
      <c r="AAA669" s="91"/>
      <c r="AAB669" s="91"/>
      <c r="AAC669" s="91"/>
      <c r="AAD669" s="91"/>
      <c r="AAE669" s="91"/>
      <c r="AAF669" s="91"/>
      <c r="AAG669" s="91"/>
      <c r="AAH669" s="91"/>
      <c r="AAI669" s="91"/>
      <c r="AAJ669" s="91"/>
      <c r="AAK669" s="91"/>
      <c r="AAL669" s="91"/>
      <c r="AAM669" s="91"/>
      <c r="AAN669" s="91"/>
      <c r="AAO669" s="91"/>
      <c r="AAP669" s="91"/>
      <c r="AAQ669" s="91"/>
      <c r="AAR669" s="91"/>
      <c r="AAS669" s="91"/>
      <c r="AAT669" s="91"/>
      <c r="AAU669" s="91"/>
      <c r="AAV669" s="91"/>
      <c r="AAW669" s="91"/>
      <c r="AAX669" s="91"/>
      <c r="AAY669" s="91"/>
      <c r="AAZ669" s="91"/>
      <c r="ABA669" s="91"/>
      <c r="ABB669" s="91"/>
      <c r="ABC669" s="91"/>
      <c r="ABD669" s="91"/>
      <c r="ABE669" s="91"/>
      <c r="ABF669" s="91"/>
      <c r="ABG669" s="91"/>
      <c r="ABH669" s="91"/>
      <c r="ABI669" s="91"/>
      <c r="ABJ669" s="91"/>
      <c r="ABK669" s="91"/>
      <c r="ABL669" s="91"/>
      <c r="ABM669" s="91"/>
      <c r="ABN669" s="91"/>
      <c r="ABO669" s="91"/>
      <c r="ABP669" s="91"/>
      <c r="ABQ669" s="91"/>
      <c r="ABR669" s="91"/>
      <c r="ABS669" s="91"/>
      <c r="ABT669" s="91"/>
      <c r="ABU669" s="91"/>
      <c r="ABV669" s="91"/>
      <c r="ABW669" s="91"/>
      <c r="ABX669" s="91"/>
      <c r="ABY669" s="91"/>
      <c r="ABZ669" s="91"/>
      <c r="ACA669" s="91"/>
      <c r="ACB669" s="91"/>
      <c r="ACC669" s="91"/>
      <c r="ACD669" s="91"/>
      <c r="ACE669" s="91"/>
      <c r="ACF669" s="91"/>
      <c r="ACG669" s="91"/>
      <c r="ACH669" s="91"/>
      <c r="ACI669" s="91"/>
      <c r="ACJ669" s="91"/>
      <c r="ACK669" s="91"/>
      <c r="ACL669" s="91"/>
      <c r="ACM669" s="91"/>
      <c r="ACN669" s="91"/>
      <c r="ACO669" s="91"/>
      <c r="ACP669" s="91"/>
      <c r="ACQ669" s="91"/>
      <c r="ACR669" s="91"/>
      <c r="ACS669" s="91"/>
      <c r="ACT669" s="91"/>
      <c r="ACU669" s="91"/>
      <c r="ACV669" s="91"/>
      <c r="ACW669" s="91"/>
      <c r="ACX669" s="91"/>
      <c r="ACY669" s="91"/>
      <c r="ACZ669" s="91"/>
      <c r="ADA669" s="91"/>
      <c r="ADB669" s="91"/>
      <c r="ADC669" s="91"/>
      <c r="ADD669" s="91"/>
      <c r="ADE669" s="91"/>
      <c r="ADF669" s="91"/>
      <c r="ADG669" s="91"/>
      <c r="ADH669" s="91"/>
      <c r="ADI669" s="91"/>
      <c r="ADJ669" s="91"/>
      <c r="ADK669" s="91"/>
      <c r="ADL669" s="91"/>
      <c r="ADM669" s="91"/>
      <c r="ADN669" s="91"/>
      <c r="ADO669" s="91"/>
      <c r="ADP669" s="91"/>
      <c r="ADQ669" s="91"/>
      <c r="ADR669" s="91"/>
      <c r="ADS669" s="91"/>
      <c r="ADT669" s="91"/>
      <c r="ADU669" s="91"/>
      <c r="ADV669" s="91"/>
      <c r="ADW669" s="91"/>
      <c r="ADX669" s="91"/>
      <c r="ADY669" s="91"/>
      <c r="ADZ669" s="91"/>
      <c r="AEA669" s="91"/>
      <c r="AEB669" s="91"/>
      <c r="AEC669" s="91"/>
      <c r="AED669" s="91"/>
      <c r="AEE669" s="91"/>
      <c r="AEF669" s="91"/>
      <c r="AEG669" s="91"/>
      <c r="AEH669" s="91"/>
      <c r="AEI669" s="91"/>
      <c r="AEJ669" s="91"/>
      <c r="AEK669" s="91"/>
      <c r="AEL669" s="91"/>
      <c r="AEM669" s="91"/>
      <c r="AEN669" s="91"/>
      <c r="AEO669" s="91"/>
      <c r="AEP669" s="91"/>
      <c r="AEQ669" s="91"/>
      <c r="AER669" s="91"/>
      <c r="AES669" s="91"/>
      <c r="AET669" s="91"/>
      <c r="AEU669" s="91"/>
      <c r="AEV669" s="91"/>
      <c r="AEW669" s="91"/>
      <c r="AEX669" s="91"/>
      <c r="AEY669" s="91"/>
      <c r="AEZ669" s="91"/>
      <c r="AFA669" s="91"/>
      <c r="AFB669" s="91"/>
      <c r="AFC669" s="91"/>
      <c r="AFD669" s="91"/>
      <c r="AFE669" s="91"/>
      <c r="AFF669" s="91"/>
      <c r="AFG669" s="91"/>
      <c r="AFH669" s="91"/>
      <c r="AFI669" s="91"/>
      <c r="AFJ669" s="91"/>
      <c r="AFK669" s="91"/>
      <c r="AFL669" s="91"/>
      <c r="AFM669" s="91"/>
      <c r="AFN669" s="91"/>
      <c r="AFO669" s="91"/>
      <c r="AFP669" s="91"/>
      <c r="AFQ669" s="91"/>
      <c r="AFR669" s="91"/>
      <c r="AFS669" s="91"/>
      <c r="AFT669" s="91"/>
      <c r="AFU669" s="91"/>
      <c r="AFV669" s="91"/>
      <c r="AFW669" s="91"/>
      <c r="AFX669" s="91"/>
      <c r="AFY669" s="91"/>
      <c r="AFZ669" s="91"/>
      <c r="AGA669" s="91"/>
      <c r="AGB669" s="91"/>
      <c r="AGC669" s="91"/>
      <c r="AGD669" s="91"/>
      <c r="AGE669" s="91"/>
      <c r="AGF669" s="91"/>
      <c r="AGG669" s="91"/>
      <c r="AGH669" s="91"/>
      <c r="AGI669" s="91"/>
      <c r="AGJ669" s="91"/>
      <c r="AGK669" s="91"/>
      <c r="AGL669" s="91"/>
      <c r="AGM669" s="91"/>
      <c r="AGN669" s="91"/>
      <c r="AGO669" s="91"/>
      <c r="AGP669" s="91"/>
      <c r="AGQ669" s="91"/>
      <c r="AGR669" s="91"/>
      <c r="AGS669" s="91"/>
      <c r="AGT669" s="91"/>
      <c r="AGU669" s="91"/>
      <c r="AGV669" s="91"/>
      <c r="AGW669" s="91"/>
      <c r="AGX669" s="91"/>
      <c r="AGY669" s="91"/>
      <c r="AGZ669" s="91"/>
      <c r="AHA669" s="91"/>
      <c r="AHB669" s="91"/>
      <c r="AHC669" s="91"/>
      <c r="AHD669" s="91"/>
      <c r="AHE669" s="91"/>
      <c r="AHF669" s="91"/>
      <c r="AHG669" s="91"/>
      <c r="AHH669" s="91"/>
      <c r="AHI669" s="91"/>
      <c r="AHJ669" s="91"/>
      <c r="AHK669" s="91"/>
      <c r="AHL669" s="91"/>
      <c r="AHM669" s="91"/>
      <c r="AHN669" s="91"/>
      <c r="AHO669" s="91"/>
      <c r="AHP669" s="91"/>
      <c r="AHQ669" s="91"/>
      <c r="AHR669" s="91"/>
      <c r="AHS669" s="91"/>
      <c r="AHT669" s="91"/>
      <c r="AHU669" s="91"/>
      <c r="AHV669" s="91"/>
      <c r="AHW669" s="91"/>
      <c r="AHX669" s="91"/>
      <c r="AHY669" s="91"/>
      <c r="AHZ669" s="91"/>
      <c r="AIA669" s="91"/>
      <c r="AIB669" s="91"/>
      <c r="AIC669" s="91"/>
      <c r="AID669" s="91"/>
      <c r="AIE669" s="91"/>
      <c r="AIF669" s="91"/>
      <c r="AIG669" s="91"/>
      <c r="AIH669" s="91"/>
      <c r="AII669" s="91"/>
      <c r="AIJ669" s="91"/>
      <c r="AIK669" s="91"/>
      <c r="AIL669" s="91"/>
      <c r="AIM669" s="91"/>
      <c r="AIN669" s="91"/>
      <c r="AIO669" s="91"/>
      <c r="AIP669" s="91"/>
      <c r="AIQ669" s="91"/>
      <c r="AIR669" s="91"/>
      <c r="AIS669" s="91"/>
      <c r="AIT669" s="91"/>
      <c r="AIU669" s="91"/>
      <c r="AIV669" s="91"/>
      <c r="AIW669" s="91"/>
      <c r="AIX669" s="91"/>
      <c r="AIY669" s="91"/>
      <c r="AIZ669" s="91"/>
      <c r="AJA669" s="91"/>
      <c r="AJB669" s="91"/>
      <c r="AJC669" s="91"/>
      <c r="AJD669" s="91"/>
      <c r="AJE669" s="91"/>
      <c r="AJF669" s="91"/>
      <c r="AJG669" s="91"/>
      <c r="AJH669" s="91"/>
      <c r="AJI669" s="91"/>
      <c r="AJJ669" s="91"/>
      <c r="AJK669" s="91"/>
      <c r="AJL669" s="91"/>
      <c r="AJM669" s="91"/>
      <c r="AJN669" s="91"/>
      <c r="AJO669" s="91"/>
      <c r="AJP669" s="91"/>
      <c r="AJQ669" s="91"/>
      <c r="AJR669" s="91"/>
      <c r="AJS669" s="91"/>
      <c r="AJT669" s="91"/>
      <c r="AJU669" s="91"/>
      <c r="AJV669" s="91"/>
      <c r="AJW669" s="91"/>
      <c r="AJX669" s="91"/>
      <c r="AJY669" s="91"/>
      <c r="AJZ669" s="91"/>
      <c r="AKA669" s="91"/>
      <c r="AKB669" s="91"/>
      <c r="AKC669" s="91"/>
      <c r="AKD669" s="91"/>
      <c r="AKE669" s="91"/>
      <c r="AKF669" s="91"/>
      <c r="AKG669" s="91"/>
      <c r="AKH669" s="91"/>
      <c r="AKI669" s="91"/>
      <c r="AKJ669" s="91"/>
      <c r="AKK669" s="91"/>
      <c r="AKL669" s="91"/>
      <c r="AKM669" s="91"/>
      <c r="AKN669" s="91"/>
      <c r="AKO669" s="91"/>
      <c r="AKP669" s="91"/>
      <c r="AKQ669" s="91"/>
      <c r="AKR669" s="91"/>
      <c r="AKS669" s="91"/>
      <c r="AKT669" s="91"/>
      <c r="AKU669" s="91"/>
      <c r="AKV669" s="91"/>
      <c r="AKW669" s="91"/>
      <c r="AKX669" s="91"/>
      <c r="AKY669" s="91"/>
      <c r="AKZ669" s="91"/>
      <c r="ALA669" s="91"/>
      <c r="ALB669" s="91"/>
      <c r="ALC669" s="91"/>
      <c r="ALD669" s="91"/>
      <c r="ALE669" s="91"/>
      <c r="ALF669" s="91"/>
      <c r="ALG669" s="91"/>
      <c r="ALH669" s="91"/>
      <c r="ALI669" s="91"/>
      <c r="ALJ669" s="91"/>
      <c r="ALK669" s="91"/>
      <c r="ALL669" s="91"/>
      <c r="ALM669" s="91"/>
      <c r="ALN669" s="91"/>
      <c r="ALO669" s="91"/>
      <c r="ALP669" s="91"/>
      <c r="ALQ669" s="91"/>
      <c r="ALR669" s="91"/>
      <c r="ALS669" s="91"/>
      <c r="ALT669" s="91"/>
      <c r="ALU669" s="91"/>
      <c r="ALV669" s="91"/>
      <c r="ALW669" s="91"/>
      <c r="ALX669" s="91"/>
      <c r="ALY669" s="91"/>
      <c r="ALZ669" s="91"/>
      <c r="AMA669" s="91"/>
      <c r="AMB669" s="91"/>
      <c r="AMC669" s="91"/>
      <c r="AMD669" s="91"/>
      <c r="AME669" s="91"/>
      <c r="AMF669" s="91"/>
      <c r="AMG669" s="91"/>
      <c r="AMH669" s="91"/>
      <c r="AMI669" s="91"/>
      <c r="AMJ669" s="91"/>
      <c r="AMK669" s="91"/>
      <c r="AML669" s="91"/>
      <c r="AMM669" s="91"/>
      <c r="AMN669" s="91"/>
      <c r="AMO669" s="91"/>
      <c r="AMP669" s="91"/>
      <c r="AMQ669" s="91"/>
      <c r="AMR669" s="91"/>
      <c r="AMS669" s="91"/>
      <c r="AMT669" s="91"/>
      <c r="AMU669" s="91"/>
      <c r="AMV669" s="91"/>
      <c r="AMW669" s="91"/>
      <c r="AMX669" s="91"/>
      <c r="AMY669" s="91"/>
      <c r="AMZ669" s="91"/>
      <c r="ANA669" s="91"/>
      <c r="ANB669" s="91"/>
      <c r="ANC669" s="91"/>
      <c r="AND669" s="91"/>
      <c r="ANE669" s="91"/>
      <c r="ANF669" s="91"/>
      <c r="ANG669" s="91"/>
      <c r="ANH669" s="91"/>
      <c r="ANI669" s="91"/>
      <c r="ANJ669" s="91"/>
      <c r="ANK669" s="91"/>
      <c r="ANL669" s="91"/>
      <c r="ANM669" s="91"/>
      <c r="ANN669" s="91"/>
      <c r="ANO669" s="91"/>
      <c r="ANP669" s="91"/>
      <c r="ANQ669" s="91"/>
      <c r="ANR669" s="91"/>
      <c r="ANS669" s="91"/>
      <c r="ANT669" s="91"/>
      <c r="ANU669" s="91"/>
      <c r="ANV669" s="91"/>
      <c r="ANW669" s="91"/>
      <c r="ANX669" s="91"/>
      <c r="ANY669" s="91"/>
      <c r="ANZ669" s="91"/>
      <c r="AOA669" s="91"/>
      <c r="AOB669" s="91"/>
      <c r="AOC669" s="91"/>
      <c r="AOD669" s="91"/>
      <c r="AOE669" s="91"/>
      <c r="AOF669" s="91"/>
      <c r="AOG669" s="91"/>
      <c r="AOH669" s="91"/>
      <c r="AOI669" s="91"/>
      <c r="AOJ669" s="91"/>
      <c r="AOK669" s="91"/>
      <c r="AOL669" s="91"/>
      <c r="AOM669" s="91"/>
      <c r="AON669" s="91"/>
      <c r="AOO669" s="91"/>
      <c r="AOP669" s="91"/>
      <c r="AOQ669" s="91"/>
      <c r="AOR669" s="91"/>
      <c r="AOS669" s="91"/>
      <c r="AOT669" s="91"/>
      <c r="AOU669" s="91"/>
      <c r="AOV669" s="91"/>
      <c r="AOW669" s="91"/>
      <c r="AOX669" s="91"/>
      <c r="AOY669" s="91"/>
      <c r="AOZ669" s="91"/>
      <c r="APA669" s="91"/>
      <c r="APB669" s="91"/>
      <c r="APC669" s="91"/>
      <c r="APD669" s="91"/>
      <c r="APE669" s="91"/>
      <c r="APF669" s="91"/>
      <c r="APG669" s="91"/>
      <c r="APH669" s="91"/>
      <c r="API669" s="91"/>
      <c r="APJ669" s="91"/>
      <c r="APK669" s="91"/>
      <c r="APL669" s="91"/>
      <c r="APM669" s="91"/>
      <c r="APN669" s="91"/>
      <c r="APO669" s="91"/>
      <c r="APP669" s="91"/>
      <c r="APQ669" s="91"/>
      <c r="APR669" s="91"/>
      <c r="APS669" s="91"/>
      <c r="APT669" s="91"/>
      <c r="APU669" s="91"/>
      <c r="APV669" s="91"/>
      <c r="APW669" s="91"/>
      <c r="APX669" s="91"/>
      <c r="APY669" s="91"/>
      <c r="APZ669" s="91"/>
      <c r="AQA669" s="91"/>
      <c r="AQB669" s="91"/>
      <c r="AQC669" s="91"/>
      <c r="AQD669" s="91"/>
      <c r="AQE669" s="91"/>
      <c r="AQF669" s="91"/>
      <c r="AQG669" s="91"/>
      <c r="AQH669" s="91"/>
      <c r="AQI669" s="91"/>
      <c r="AQJ669" s="91"/>
      <c r="AQK669" s="91"/>
      <c r="AQL669" s="91"/>
      <c r="AQM669" s="91"/>
      <c r="AQN669" s="91"/>
      <c r="AQO669" s="91"/>
      <c r="AQP669" s="91"/>
      <c r="AQQ669" s="91"/>
      <c r="AQR669" s="91"/>
      <c r="AQS669" s="91"/>
      <c r="AQT669" s="91"/>
      <c r="AQU669" s="91"/>
      <c r="AQV669" s="91"/>
      <c r="AQW669" s="91"/>
      <c r="AQX669" s="91"/>
      <c r="AQY669" s="91"/>
      <c r="AQZ669" s="91"/>
      <c r="ARA669" s="91"/>
      <c r="ARB669" s="91"/>
      <c r="ARC669" s="91"/>
      <c r="ARD669" s="91"/>
      <c r="ARE669" s="91"/>
      <c r="ARF669" s="91"/>
      <c r="ARG669" s="91"/>
      <c r="ARH669" s="91"/>
      <c r="ARI669" s="91"/>
      <c r="ARJ669" s="91"/>
      <c r="ARK669" s="91"/>
      <c r="ARL669" s="91"/>
      <c r="ARM669" s="91"/>
      <c r="ARN669" s="91"/>
      <c r="ARO669" s="91"/>
      <c r="ARP669" s="91"/>
      <c r="ARQ669" s="91"/>
      <c r="ARR669" s="91"/>
      <c r="ARS669" s="91"/>
      <c r="ART669" s="91"/>
      <c r="ARU669" s="91"/>
      <c r="ARV669" s="91"/>
      <c r="ARW669" s="91"/>
      <c r="ARX669" s="91"/>
      <c r="ARY669" s="91"/>
      <c r="ARZ669" s="91"/>
      <c r="ASA669" s="91"/>
      <c r="ASB669" s="91"/>
      <c r="ASC669" s="91"/>
      <c r="ASD669" s="91"/>
      <c r="ASE669" s="91"/>
      <c r="ASF669" s="91"/>
      <c r="ASG669" s="91"/>
      <c r="ASH669" s="91"/>
      <c r="ASI669" s="91"/>
      <c r="ASJ669" s="91"/>
      <c r="ASK669" s="91"/>
      <c r="ASL669" s="91"/>
      <c r="ASM669" s="91"/>
      <c r="ASN669" s="91"/>
      <c r="ASO669" s="91"/>
      <c r="ASP669" s="91"/>
      <c r="ASQ669" s="91"/>
      <c r="ASR669" s="91"/>
      <c r="ASS669" s="91"/>
      <c r="AST669" s="91"/>
      <c r="ASU669" s="91"/>
      <c r="ASV669" s="91"/>
      <c r="ASW669" s="91"/>
      <c r="ASX669" s="91"/>
      <c r="ASY669" s="91"/>
      <c r="ASZ669" s="91"/>
      <c r="ATA669" s="91"/>
      <c r="ATB669" s="91"/>
      <c r="ATC669" s="91"/>
      <c r="ATD669" s="91"/>
      <c r="ATE669" s="91"/>
      <c r="ATF669" s="91"/>
      <c r="ATG669" s="91"/>
      <c r="ATH669" s="91"/>
      <c r="ATI669" s="91"/>
      <c r="ATJ669" s="91"/>
      <c r="ATK669" s="91"/>
      <c r="ATL669" s="91"/>
      <c r="ATM669" s="91"/>
      <c r="ATN669" s="91"/>
      <c r="ATO669" s="91"/>
      <c r="ATP669" s="91"/>
      <c r="ATQ669" s="91"/>
      <c r="ATR669" s="91"/>
      <c r="ATS669" s="91"/>
      <c r="ATT669" s="91"/>
      <c r="ATU669" s="91"/>
      <c r="ATV669" s="91"/>
      <c r="ATW669" s="91"/>
      <c r="ATX669" s="91"/>
      <c r="ATY669" s="91"/>
      <c r="ATZ669" s="91"/>
      <c r="AUA669" s="91"/>
      <c r="AUB669" s="91"/>
      <c r="AUC669" s="91"/>
      <c r="AUD669" s="91"/>
      <c r="AUE669" s="91"/>
      <c r="AUF669" s="91"/>
      <c r="AUG669" s="91"/>
      <c r="AUH669" s="91"/>
      <c r="AUI669" s="91"/>
      <c r="AUJ669" s="91"/>
      <c r="AUK669" s="91"/>
      <c r="AUL669" s="91"/>
      <c r="AUM669" s="91"/>
      <c r="AUN669" s="91"/>
      <c r="AUO669" s="91"/>
      <c r="AUP669" s="91"/>
      <c r="AUQ669" s="91"/>
      <c r="AUR669" s="91"/>
      <c r="AUS669" s="91"/>
      <c r="AUT669" s="91"/>
      <c r="AUU669" s="91"/>
      <c r="AUV669" s="91"/>
      <c r="AUW669" s="91"/>
      <c r="AUX669" s="91"/>
      <c r="AUY669" s="91"/>
      <c r="AUZ669" s="91"/>
      <c r="AVA669" s="91"/>
      <c r="AVB669" s="91"/>
      <c r="AVC669" s="91"/>
      <c r="AVD669" s="91"/>
      <c r="AVE669" s="91"/>
      <c r="AVF669" s="91"/>
      <c r="AVG669" s="91"/>
      <c r="AVH669" s="91"/>
      <c r="AVI669" s="91"/>
      <c r="AVJ669" s="91"/>
      <c r="AVK669" s="91"/>
      <c r="AVL669" s="91"/>
      <c r="AVM669" s="91"/>
      <c r="AVN669" s="91"/>
      <c r="AVO669" s="91"/>
      <c r="AVP669" s="91"/>
      <c r="AVQ669" s="91"/>
      <c r="AVR669" s="91"/>
      <c r="AVS669" s="91"/>
      <c r="AVT669" s="91"/>
      <c r="AVU669" s="91"/>
      <c r="AVV669" s="91"/>
      <c r="AVW669" s="91"/>
      <c r="AVX669" s="91"/>
      <c r="AVY669" s="91"/>
      <c r="AVZ669" s="91"/>
      <c r="AWA669" s="91"/>
      <c r="AWB669" s="91"/>
      <c r="AWC669" s="91"/>
      <c r="AWD669" s="91"/>
      <c r="AWE669" s="91"/>
      <c r="AWF669" s="91"/>
      <c r="AWG669" s="91"/>
      <c r="AWH669" s="91"/>
      <c r="AWI669" s="91"/>
      <c r="AWJ669" s="91"/>
      <c r="AWK669" s="91"/>
      <c r="AWL669" s="91"/>
      <c r="AWM669" s="91"/>
      <c r="AWN669" s="91"/>
      <c r="AWO669" s="91"/>
      <c r="AWP669" s="91"/>
      <c r="AWQ669" s="91"/>
      <c r="AWR669" s="91"/>
      <c r="AWS669" s="91"/>
      <c r="AWT669" s="91"/>
      <c r="AWU669" s="91"/>
      <c r="AWV669" s="91"/>
      <c r="AWW669" s="91"/>
      <c r="AWX669" s="91"/>
      <c r="AWY669" s="91"/>
      <c r="AWZ669" s="91"/>
      <c r="AXA669" s="91"/>
      <c r="AXB669" s="91"/>
      <c r="AXC669" s="91"/>
      <c r="AXD669" s="91"/>
      <c r="AXE669" s="91"/>
      <c r="AXF669" s="91"/>
      <c r="AXG669" s="91"/>
      <c r="AXH669" s="91"/>
      <c r="AXI669" s="91"/>
      <c r="AXJ669" s="91"/>
      <c r="AXK669" s="91"/>
      <c r="AXL669" s="91"/>
      <c r="AXM669" s="91"/>
      <c r="AXN669" s="91"/>
      <c r="AXO669" s="91"/>
      <c r="AXP669" s="91"/>
      <c r="AXQ669" s="91"/>
      <c r="AXR669" s="91"/>
      <c r="AXS669" s="91"/>
      <c r="AXT669" s="91"/>
      <c r="AXU669" s="91"/>
      <c r="AXV669" s="91"/>
      <c r="AXW669" s="91"/>
      <c r="AXX669" s="91"/>
      <c r="AXY669" s="91"/>
      <c r="AXZ669" s="91"/>
      <c r="AYA669" s="91"/>
      <c r="AYB669" s="91"/>
      <c r="AYC669" s="91"/>
      <c r="AYD669" s="91"/>
      <c r="AYE669" s="91"/>
      <c r="AYF669" s="91"/>
      <c r="AYG669" s="91"/>
      <c r="AYH669" s="91"/>
      <c r="AYI669" s="91"/>
      <c r="AYJ669" s="91"/>
      <c r="AYK669" s="91"/>
      <c r="AYL669" s="91"/>
      <c r="AYM669" s="91"/>
      <c r="AYN669" s="91"/>
      <c r="AYO669" s="91"/>
      <c r="AYP669" s="91"/>
      <c r="AYQ669" s="91"/>
      <c r="AYR669" s="91"/>
      <c r="AYS669" s="91"/>
      <c r="AYT669" s="91"/>
      <c r="AYU669" s="91"/>
      <c r="AYV669" s="91"/>
      <c r="AYW669" s="91"/>
      <c r="AYX669" s="91"/>
      <c r="AYY669" s="91"/>
      <c r="AYZ669" s="91"/>
      <c r="AZA669" s="91"/>
      <c r="AZB669" s="91"/>
      <c r="AZC669" s="91"/>
      <c r="AZD669" s="91"/>
      <c r="AZE669" s="91"/>
      <c r="AZF669" s="91"/>
      <c r="AZG669" s="91"/>
      <c r="AZH669" s="91"/>
      <c r="AZI669" s="91"/>
      <c r="AZJ669" s="91"/>
      <c r="AZK669" s="91"/>
      <c r="AZL669" s="91"/>
      <c r="AZM669" s="91"/>
      <c r="AZN669" s="91"/>
      <c r="AZO669" s="91"/>
      <c r="AZP669" s="91"/>
      <c r="AZQ669" s="91"/>
      <c r="AZR669" s="91"/>
      <c r="AZS669" s="91"/>
      <c r="AZT669" s="91"/>
      <c r="AZU669" s="91"/>
      <c r="AZV669" s="91"/>
      <c r="AZW669" s="91"/>
      <c r="AZX669" s="91"/>
      <c r="AZY669" s="91"/>
      <c r="AZZ669" s="91"/>
      <c r="BAA669" s="91"/>
      <c r="BAB669" s="91"/>
      <c r="BAC669" s="91"/>
      <c r="BAD669" s="91"/>
      <c r="BAE669" s="91"/>
      <c r="BAF669" s="91"/>
      <c r="BAG669" s="91"/>
      <c r="BAH669" s="91"/>
      <c r="BAI669" s="91"/>
      <c r="BAJ669" s="91"/>
      <c r="BAK669" s="91"/>
      <c r="BAL669" s="91"/>
      <c r="BAM669" s="91"/>
      <c r="BAN669" s="91"/>
      <c r="BAO669" s="91"/>
      <c r="BAP669" s="91"/>
      <c r="BAQ669" s="91"/>
      <c r="BAR669" s="91"/>
      <c r="BAS669" s="91"/>
      <c r="BAT669" s="91"/>
      <c r="BAU669" s="91"/>
      <c r="BAV669" s="91"/>
      <c r="BAW669" s="91"/>
      <c r="BAX669" s="91"/>
      <c r="BAY669" s="91"/>
      <c r="BAZ669" s="91"/>
      <c r="BBA669" s="91"/>
      <c r="BBB669" s="91"/>
      <c r="BBC669" s="91"/>
      <c r="BBD669" s="91"/>
      <c r="BBE669" s="91"/>
      <c r="BBF669" s="91"/>
      <c r="BBG669" s="91"/>
      <c r="BBH669" s="91"/>
      <c r="BBI669" s="91"/>
      <c r="BBJ669" s="91"/>
      <c r="BBK669" s="91"/>
      <c r="BBL669" s="91"/>
      <c r="BBM669" s="91"/>
      <c r="BBN669" s="91"/>
      <c r="BBO669" s="91"/>
      <c r="BBP669" s="91"/>
      <c r="BBQ669" s="91"/>
      <c r="BBR669" s="91"/>
      <c r="BBS669" s="91"/>
      <c r="BBT669" s="91"/>
      <c r="BBU669" s="91"/>
      <c r="BBV669" s="91"/>
      <c r="BBW669" s="91"/>
      <c r="BBX669" s="91"/>
      <c r="BBY669" s="91"/>
      <c r="BBZ669" s="91"/>
      <c r="BCA669" s="91"/>
      <c r="BCB669" s="91"/>
      <c r="BCC669" s="91"/>
      <c r="BCD669" s="91"/>
      <c r="BCE669" s="91"/>
      <c r="BCF669" s="91"/>
      <c r="BCG669" s="91"/>
      <c r="BCH669" s="91"/>
      <c r="BCI669" s="91"/>
      <c r="BCJ669" s="91"/>
      <c r="BCK669" s="91"/>
      <c r="BCL669" s="91"/>
      <c r="BCM669" s="91"/>
      <c r="BCN669" s="91"/>
      <c r="BCO669" s="91"/>
      <c r="BCP669" s="91"/>
      <c r="BCQ669" s="91"/>
      <c r="BCR669" s="91"/>
      <c r="BCS669" s="91"/>
      <c r="BCT669" s="91"/>
      <c r="BCU669" s="91"/>
      <c r="BCV669" s="91"/>
      <c r="BCW669" s="91"/>
      <c r="BCX669" s="91"/>
      <c r="BCY669" s="91"/>
      <c r="BCZ669" s="91"/>
      <c r="BDA669" s="91"/>
      <c r="BDB669" s="91"/>
      <c r="BDC669" s="91"/>
      <c r="BDD669" s="91"/>
      <c r="BDE669" s="91"/>
      <c r="BDF669" s="91"/>
      <c r="BDG669" s="91"/>
      <c r="BDH669" s="91"/>
      <c r="BDI669" s="91"/>
      <c r="BDJ669" s="91"/>
      <c r="BDK669" s="91"/>
      <c r="BDL669" s="91"/>
      <c r="BDM669" s="91"/>
      <c r="BDN669" s="91"/>
      <c r="BDO669" s="91"/>
      <c r="BDP669" s="91"/>
      <c r="BDQ669" s="91"/>
      <c r="BDR669" s="91"/>
      <c r="BDS669" s="91"/>
      <c r="BDT669" s="91"/>
      <c r="BDU669" s="91"/>
      <c r="BDV669" s="91"/>
      <c r="BDW669" s="91"/>
      <c r="BDX669" s="91"/>
      <c r="BDY669" s="91"/>
      <c r="BDZ669" s="91"/>
      <c r="BEA669" s="91"/>
      <c r="BEB669" s="91"/>
      <c r="BEC669" s="91"/>
      <c r="BED669" s="91"/>
      <c r="BEE669" s="91"/>
      <c r="BEF669" s="91"/>
      <c r="BEG669" s="91"/>
      <c r="BEH669" s="91"/>
      <c r="BEI669" s="91"/>
      <c r="BEJ669" s="91"/>
      <c r="BEK669" s="91"/>
      <c r="BEL669" s="91"/>
      <c r="BEM669" s="91"/>
      <c r="BEN669" s="91"/>
      <c r="BEO669" s="91"/>
      <c r="BEP669" s="91"/>
      <c r="BEQ669" s="91"/>
      <c r="BER669" s="91"/>
      <c r="BES669" s="91"/>
      <c r="BET669" s="91"/>
      <c r="BEU669" s="91"/>
      <c r="BEV669" s="91"/>
      <c r="BEW669" s="91"/>
      <c r="BEX669" s="91"/>
      <c r="BEY669" s="91"/>
      <c r="BEZ669" s="91"/>
      <c r="BFA669" s="91"/>
      <c r="BFB669" s="91"/>
      <c r="BFC669" s="91"/>
      <c r="BFD669" s="91"/>
      <c r="BFE669" s="91"/>
      <c r="BFF669" s="91"/>
      <c r="BFG669" s="91"/>
      <c r="BFH669" s="91"/>
      <c r="BFI669" s="91"/>
      <c r="BFJ669" s="91"/>
      <c r="BFK669" s="91"/>
      <c r="BFL669" s="91"/>
      <c r="BFM669" s="91"/>
      <c r="BFN669" s="91"/>
      <c r="BFO669" s="91"/>
      <c r="BFP669" s="91"/>
      <c r="BFQ669" s="91"/>
      <c r="BFR669" s="91"/>
      <c r="BFS669" s="91"/>
      <c r="BFT669" s="91"/>
      <c r="BFU669" s="91"/>
      <c r="BFV669" s="91"/>
      <c r="BFW669" s="91"/>
      <c r="BFX669" s="91"/>
      <c r="BFY669" s="91"/>
      <c r="BFZ669" s="91"/>
      <c r="BGA669" s="91"/>
      <c r="BGB669" s="91"/>
      <c r="BGC669" s="91"/>
      <c r="BGD669" s="91"/>
      <c r="BGE669" s="91"/>
      <c r="BGF669" s="91"/>
      <c r="BGG669" s="91"/>
      <c r="BGH669" s="91"/>
      <c r="BGI669" s="91"/>
      <c r="BGJ669" s="91"/>
      <c r="BGK669" s="91"/>
      <c r="BGL669" s="91"/>
      <c r="BGM669" s="91"/>
      <c r="BGN669" s="91"/>
      <c r="BGO669" s="91"/>
      <c r="BGP669" s="91"/>
      <c r="BGQ669" s="91"/>
      <c r="BGR669" s="91"/>
      <c r="BGS669" s="91"/>
      <c r="BGT669" s="91"/>
      <c r="BGU669" s="91"/>
      <c r="BGV669" s="91"/>
      <c r="BGW669" s="91"/>
      <c r="BGX669" s="91"/>
      <c r="BGY669" s="91"/>
      <c r="BGZ669" s="91"/>
      <c r="BHA669" s="91"/>
      <c r="BHB669" s="91"/>
      <c r="BHC669" s="91"/>
      <c r="BHD669" s="91"/>
      <c r="BHE669" s="91"/>
      <c r="BHF669" s="91"/>
      <c r="BHG669" s="91"/>
      <c r="BHH669" s="91"/>
      <c r="BHI669" s="91"/>
      <c r="BHJ669" s="91"/>
      <c r="BHK669" s="91"/>
      <c r="BHL669" s="91"/>
      <c r="BHM669" s="91"/>
      <c r="BHN669" s="91"/>
      <c r="BHO669" s="91"/>
      <c r="BHP669" s="91"/>
      <c r="BHQ669" s="91"/>
      <c r="BHR669" s="91"/>
      <c r="BHS669" s="91"/>
      <c r="BHT669" s="91"/>
      <c r="BHU669" s="91"/>
      <c r="BHV669" s="91"/>
      <c r="BHW669" s="91"/>
      <c r="BHX669" s="91"/>
      <c r="BHY669" s="91"/>
      <c r="BHZ669" s="91"/>
      <c r="BIA669" s="91"/>
      <c r="BIB669" s="91"/>
      <c r="BIC669" s="91"/>
      <c r="BID669" s="91"/>
      <c r="BIE669" s="91"/>
      <c r="BIF669" s="91"/>
      <c r="BIG669" s="91"/>
      <c r="BIH669" s="91"/>
      <c r="BII669" s="91"/>
      <c r="BIJ669" s="91"/>
      <c r="BIK669" s="91"/>
      <c r="BIL669" s="91"/>
      <c r="BIM669" s="91"/>
      <c r="BIN669" s="91"/>
      <c r="BIO669" s="91"/>
      <c r="BIP669" s="91"/>
      <c r="BIQ669" s="91"/>
      <c r="BIR669" s="91"/>
      <c r="BIS669" s="91"/>
      <c r="BIT669" s="91"/>
      <c r="BIU669" s="91"/>
      <c r="BIV669" s="91"/>
      <c r="BIW669" s="91"/>
      <c r="BIX669" s="91"/>
      <c r="BIY669" s="91"/>
      <c r="BIZ669" s="91"/>
      <c r="BJA669" s="91"/>
      <c r="BJB669" s="91"/>
      <c r="BJC669" s="91"/>
      <c r="BJD669" s="91"/>
      <c r="BJE669" s="91"/>
      <c r="BJF669" s="91"/>
      <c r="BJG669" s="91"/>
      <c r="BJH669" s="91"/>
      <c r="BJI669" s="91"/>
      <c r="BJJ669" s="91"/>
      <c r="BJK669" s="91"/>
      <c r="BJL669" s="91"/>
      <c r="BJM669" s="91"/>
      <c r="BJN669" s="91"/>
      <c r="BJO669" s="91"/>
      <c r="BJP669" s="91"/>
      <c r="BJQ669" s="91"/>
      <c r="BJR669" s="91"/>
      <c r="BJS669" s="91"/>
      <c r="BJT669" s="91"/>
      <c r="BJU669" s="91"/>
      <c r="BJV669" s="91"/>
      <c r="BJW669" s="91"/>
      <c r="BJX669" s="91"/>
      <c r="BJY669" s="91"/>
      <c r="BJZ669" s="91"/>
      <c r="BKA669" s="91"/>
      <c r="BKB669" s="91"/>
      <c r="BKC669" s="91"/>
      <c r="BKD669" s="91"/>
      <c r="BKE669" s="91"/>
      <c r="BKF669" s="91"/>
      <c r="BKG669" s="91"/>
      <c r="BKH669" s="91"/>
      <c r="BKI669" s="91"/>
      <c r="BKJ669" s="91"/>
      <c r="BKK669" s="91"/>
      <c r="BKL669" s="91"/>
      <c r="BKM669" s="91"/>
      <c r="BKN669" s="91"/>
      <c r="BKO669" s="91"/>
      <c r="BKP669" s="91"/>
      <c r="BKQ669" s="91"/>
      <c r="BKR669" s="91"/>
      <c r="BKS669" s="91"/>
      <c r="BKT669" s="91"/>
      <c r="BKU669" s="91"/>
      <c r="BKV669" s="91"/>
      <c r="BKW669" s="91"/>
      <c r="BKX669" s="91"/>
      <c r="BKY669" s="91"/>
      <c r="BKZ669" s="91"/>
      <c r="BLA669" s="91"/>
      <c r="BLB669" s="91"/>
      <c r="BLC669" s="91"/>
      <c r="BLD669" s="91"/>
      <c r="BLE669" s="91"/>
      <c r="BLF669" s="91"/>
      <c r="BLG669" s="91"/>
      <c r="BLH669" s="91"/>
      <c r="BLI669" s="91"/>
      <c r="BLJ669" s="91"/>
      <c r="BLK669" s="91"/>
      <c r="BLL669" s="91"/>
      <c r="BLM669" s="91"/>
      <c r="BLN669" s="91"/>
      <c r="BLO669" s="91"/>
      <c r="BLP669" s="91"/>
      <c r="BLQ669" s="91"/>
      <c r="BLR669" s="91"/>
      <c r="BLS669" s="91"/>
      <c r="BLT669" s="91"/>
      <c r="BLU669" s="91"/>
      <c r="BLV669" s="91"/>
      <c r="BLW669" s="91"/>
      <c r="BLX669" s="91"/>
      <c r="BLY669" s="91"/>
      <c r="BLZ669" s="91"/>
      <c r="BMA669" s="91"/>
      <c r="BMB669" s="91"/>
      <c r="BMC669" s="91"/>
      <c r="BMD669" s="91"/>
      <c r="BME669" s="91"/>
      <c r="BMF669" s="91"/>
      <c r="BMG669" s="91"/>
      <c r="BMH669" s="91"/>
      <c r="BMI669" s="91"/>
      <c r="BMJ669" s="91"/>
      <c r="BMK669" s="91"/>
      <c r="BML669" s="91"/>
      <c r="BMM669" s="91"/>
      <c r="BMN669" s="91"/>
      <c r="BMO669" s="91"/>
      <c r="BMP669" s="91"/>
      <c r="BMQ669" s="91"/>
      <c r="BMR669" s="91"/>
      <c r="BMS669" s="91"/>
      <c r="BMT669" s="91"/>
      <c r="BMU669" s="91"/>
      <c r="BMV669" s="91"/>
      <c r="BMW669" s="91"/>
      <c r="BMX669" s="91"/>
      <c r="BMY669" s="91"/>
      <c r="BMZ669" s="91"/>
      <c r="BNA669" s="91"/>
      <c r="BNB669" s="91"/>
      <c r="BNC669" s="91"/>
      <c r="BND669" s="91"/>
      <c r="BNE669" s="91"/>
      <c r="BNF669" s="91"/>
      <c r="BNG669" s="91"/>
      <c r="BNH669" s="91"/>
      <c r="BNI669" s="91"/>
      <c r="BNJ669" s="91"/>
      <c r="BNK669" s="91"/>
      <c r="BNL669" s="91"/>
      <c r="BNM669" s="91"/>
      <c r="BNN669" s="91"/>
      <c r="BNO669" s="91"/>
      <c r="BNP669" s="91"/>
      <c r="BNQ669" s="91"/>
      <c r="BNR669" s="91"/>
      <c r="BNS669" s="91"/>
      <c r="BNT669" s="91"/>
      <c r="BNU669" s="91"/>
      <c r="BNV669" s="91"/>
      <c r="BNW669" s="91"/>
      <c r="BNX669" s="91"/>
      <c r="BNY669" s="91"/>
      <c r="BNZ669" s="91"/>
      <c r="BOA669" s="91"/>
      <c r="BOB669" s="91"/>
      <c r="BOC669" s="91"/>
      <c r="BOD669" s="91"/>
      <c r="BOE669" s="91"/>
      <c r="BOF669" s="91"/>
      <c r="BOG669" s="91"/>
      <c r="BOH669" s="91"/>
      <c r="BOI669" s="91"/>
      <c r="BOJ669" s="91"/>
      <c r="BOK669" s="91"/>
      <c r="BOL669" s="91"/>
      <c r="BOM669" s="91"/>
      <c r="BON669" s="91"/>
      <c r="BOO669" s="91"/>
      <c r="BOP669" s="91"/>
      <c r="BOQ669" s="91"/>
      <c r="BOR669" s="91"/>
      <c r="BOS669" s="91"/>
      <c r="BOT669" s="91"/>
      <c r="BOU669" s="91"/>
      <c r="BOV669" s="91"/>
      <c r="BOW669" s="91"/>
      <c r="BOX669" s="91"/>
      <c r="BOY669" s="91"/>
      <c r="BOZ669" s="91"/>
      <c r="BPA669" s="91"/>
      <c r="BPB669" s="91"/>
      <c r="BPC669" s="91"/>
      <c r="BPD669" s="91"/>
      <c r="BPE669" s="91"/>
      <c r="BPF669" s="91"/>
      <c r="BPG669" s="91"/>
      <c r="BPH669" s="91"/>
      <c r="BPI669" s="91"/>
      <c r="BPJ669" s="91"/>
      <c r="BPK669" s="91"/>
      <c r="BPL669" s="91"/>
      <c r="BPM669" s="91"/>
      <c r="BPN669" s="91"/>
      <c r="BPO669" s="91"/>
      <c r="BPP669" s="91"/>
      <c r="BPQ669" s="91"/>
      <c r="BPR669" s="91"/>
      <c r="BPS669" s="91"/>
      <c r="BPT669" s="91"/>
      <c r="BPU669" s="91"/>
      <c r="BPV669" s="91"/>
      <c r="BPW669" s="91"/>
      <c r="BPX669" s="91"/>
      <c r="BPY669" s="91"/>
      <c r="BPZ669" s="91"/>
      <c r="BQA669" s="91"/>
      <c r="BQB669" s="91"/>
      <c r="BQC669" s="91"/>
      <c r="BQD669" s="91"/>
      <c r="BQE669" s="91"/>
      <c r="BQF669" s="91"/>
      <c r="BQG669" s="91"/>
      <c r="BQH669" s="91"/>
      <c r="BQI669" s="91"/>
      <c r="BQJ669" s="91"/>
      <c r="BQK669" s="91"/>
      <c r="BQL669" s="91"/>
      <c r="BQM669" s="91"/>
      <c r="BQN669" s="91"/>
      <c r="BQO669" s="91"/>
      <c r="BQP669" s="91"/>
      <c r="BQQ669" s="91"/>
      <c r="BQR669" s="91"/>
      <c r="BQS669" s="91"/>
      <c r="BQT669" s="91"/>
      <c r="BQU669" s="91"/>
      <c r="BQV669" s="91"/>
      <c r="BQW669" s="91"/>
      <c r="BQX669" s="91"/>
      <c r="BQY669" s="91"/>
      <c r="BQZ669" s="91"/>
      <c r="BRA669" s="91"/>
      <c r="BRB669" s="91"/>
      <c r="BRC669" s="91"/>
      <c r="BRD669" s="91"/>
      <c r="BRE669" s="91"/>
      <c r="BRF669" s="91"/>
      <c r="BRG669" s="91"/>
      <c r="BRH669" s="91"/>
      <c r="BRI669" s="91"/>
      <c r="BRJ669" s="91"/>
      <c r="BRK669" s="91"/>
      <c r="BRL669" s="91"/>
      <c r="BRM669" s="91"/>
      <c r="BRN669" s="91"/>
      <c r="BRO669" s="91"/>
      <c r="BRP669" s="91"/>
      <c r="BRQ669" s="91"/>
      <c r="BRR669" s="91"/>
      <c r="BRS669" s="91"/>
      <c r="BRT669" s="91"/>
      <c r="BRU669" s="91"/>
      <c r="BRV669" s="91"/>
      <c r="BRW669" s="91"/>
      <c r="BRX669" s="91"/>
      <c r="BRY669" s="91"/>
      <c r="BRZ669" s="91"/>
      <c r="BSA669" s="91"/>
      <c r="BSB669" s="91"/>
      <c r="BSC669" s="91"/>
      <c r="BSD669" s="91"/>
      <c r="BSE669" s="91"/>
      <c r="BSF669" s="91"/>
      <c r="BSG669" s="91"/>
      <c r="BSH669" s="91"/>
      <c r="BSI669" s="91"/>
      <c r="BSJ669" s="91"/>
      <c r="BSK669" s="91"/>
      <c r="BSL669" s="91"/>
      <c r="BSM669" s="91"/>
      <c r="BSN669" s="91"/>
      <c r="BSO669" s="91"/>
      <c r="BSP669" s="91"/>
      <c r="BSQ669" s="91"/>
      <c r="BSR669" s="91"/>
      <c r="BSS669" s="91"/>
      <c r="BST669" s="91"/>
      <c r="BSU669" s="91"/>
      <c r="BSV669" s="91"/>
      <c r="BSW669" s="91"/>
      <c r="BSX669" s="91"/>
      <c r="BSY669" s="91"/>
      <c r="BSZ669" s="91"/>
      <c r="BTA669" s="91"/>
      <c r="BTB669" s="91"/>
      <c r="BTC669" s="91"/>
      <c r="BTD669" s="91"/>
      <c r="BTE669" s="91"/>
      <c r="BTF669" s="91"/>
      <c r="BTG669" s="91"/>
      <c r="BTH669" s="91"/>
      <c r="BTI669" s="91"/>
      <c r="BTJ669" s="91"/>
      <c r="BTK669" s="91"/>
      <c r="BTL669" s="91"/>
      <c r="BTM669" s="91"/>
      <c r="BTN669" s="91"/>
      <c r="BTO669" s="91"/>
      <c r="BTP669" s="91"/>
      <c r="BTQ669" s="91"/>
      <c r="BTR669" s="91"/>
      <c r="BTS669" s="91"/>
      <c r="BTT669" s="91"/>
      <c r="BTU669" s="91"/>
      <c r="BTV669" s="91"/>
      <c r="BTW669" s="91"/>
      <c r="BTX669" s="91"/>
      <c r="BTY669" s="91"/>
      <c r="BTZ669" s="91"/>
      <c r="BUA669" s="91"/>
      <c r="BUB669" s="91"/>
      <c r="BUC669" s="91"/>
      <c r="BUD669" s="91"/>
      <c r="BUE669" s="91"/>
      <c r="BUF669" s="91"/>
      <c r="BUG669" s="91"/>
      <c r="BUH669" s="91"/>
      <c r="BUI669" s="91"/>
      <c r="BUJ669" s="91"/>
      <c r="BUK669" s="91"/>
      <c r="BUL669" s="91"/>
      <c r="BUM669" s="91"/>
      <c r="BUN669" s="91"/>
      <c r="BUO669" s="91"/>
      <c r="BUP669" s="91"/>
      <c r="BUQ669" s="91"/>
      <c r="BUR669" s="91"/>
      <c r="BUS669" s="91"/>
      <c r="BUT669" s="91"/>
      <c r="BUU669" s="91"/>
      <c r="BUV669" s="91"/>
      <c r="BUW669" s="91"/>
      <c r="BUX669" s="91"/>
      <c r="BUY669" s="91"/>
      <c r="BUZ669" s="91"/>
      <c r="BVA669" s="91"/>
      <c r="BVB669" s="91"/>
      <c r="BVC669" s="91"/>
      <c r="BVD669" s="91"/>
      <c r="BVE669" s="91"/>
      <c r="BVF669" s="91"/>
      <c r="BVG669" s="91"/>
      <c r="BVH669" s="91"/>
      <c r="BVI669" s="91"/>
      <c r="BVJ669" s="91"/>
      <c r="BVK669" s="91"/>
      <c r="BVL669" s="91"/>
      <c r="BVM669" s="91"/>
      <c r="BVN669" s="91"/>
      <c r="BVO669" s="91"/>
      <c r="BVP669" s="91"/>
      <c r="BVQ669" s="91"/>
      <c r="BVR669" s="91"/>
      <c r="BVS669" s="91"/>
      <c r="BVT669" s="91"/>
      <c r="BVU669" s="91"/>
      <c r="BVV669" s="91"/>
      <c r="BVW669" s="91"/>
      <c r="BVX669" s="91"/>
      <c r="BVY669" s="91"/>
      <c r="BVZ669" s="91"/>
      <c r="BWA669" s="91"/>
      <c r="BWB669" s="91"/>
      <c r="BWC669" s="91"/>
      <c r="BWD669" s="91"/>
      <c r="BWE669" s="91"/>
      <c r="BWF669" s="91"/>
      <c r="BWG669" s="91"/>
      <c r="BWH669" s="91"/>
      <c r="BWI669" s="91"/>
      <c r="BWJ669" s="91"/>
      <c r="BWK669" s="91"/>
      <c r="BWL669" s="91"/>
      <c r="BWM669" s="91"/>
      <c r="BWN669" s="91"/>
      <c r="BWO669" s="91"/>
      <c r="BWP669" s="91"/>
      <c r="BWQ669" s="91"/>
      <c r="BWR669" s="91"/>
      <c r="BWS669" s="91"/>
      <c r="BWT669" s="91"/>
      <c r="BWU669" s="91"/>
      <c r="BWV669" s="91"/>
      <c r="BWW669" s="91"/>
      <c r="BWX669" s="91"/>
      <c r="BWY669" s="91"/>
      <c r="BWZ669" s="91"/>
      <c r="BXA669" s="91"/>
      <c r="BXB669" s="91"/>
      <c r="BXC669" s="91"/>
      <c r="BXD669" s="91"/>
      <c r="BXE669" s="91"/>
      <c r="BXF669" s="91"/>
      <c r="BXG669" s="91"/>
      <c r="BXH669" s="91"/>
      <c r="BXI669" s="91"/>
      <c r="BXJ669" s="91"/>
      <c r="BXK669" s="91"/>
      <c r="BXL669" s="91"/>
      <c r="BXM669" s="91"/>
      <c r="BXN669" s="91"/>
      <c r="BXO669" s="91"/>
      <c r="BXP669" s="91"/>
      <c r="BXQ669" s="91"/>
      <c r="BXR669" s="91"/>
      <c r="BXS669" s="91"/>
      <c r="BXT669" s="91"/>
      <c r="BXU669" s="91"/>
      <c r="BXV669" s="91"/>
      <c r="BXW669" s="91"/>
      <c r="BXX669" s="91"/>
      <c r="BXY669" s="91"/>
      <c r="BXZ669" s="91"/>
      <c r="BYA669" s="91"/>
      <c r="BYB669" s="91"/>
      <c r="BYC669" s="91"/>
      <c r="BYD669" s="91"/>
      <c r="BYE669" s="91"/>
      <c r="BYF669" s="91"/>
      <c r="BYG669" s="91"/>
      <c r="BYH669" s="91"/>
      <c r="BYI669" s="91"/>
      <c r="BYJ669" s="91"/>
      <c r="BYK669" s="91"/>
      <c r="BYL669" s="91"/>
      <c r="BYM669" s="91"/>
      <c r="BYN669" s="91"/>
      <c r="BYO669" s="91"/>
      <c r="BYP669" s="91"/>
      <c r="BYQ669" s="91"/>
      <c r="BYR669" s="91"/>
      <c r="BYS669" s="91"/>
      <c r="BYT669" s="91"/>
      <c r="BYU669" s="91"/>
      <c r="BYV669" s="91"/>
      <c r="BYW669" s="91"/>
      <c r="BYX669" s="91"/>
      <c r="BYY669" s="91"/>
      <c r="BYZ669" s="91"/>
      <c r="BZA669" s="91"/>
      <c r="BZB669" s="91"/>
      <c r="BZC669" s="91"/>
      <c r="BZD669" s="91"/>
      <c r="BZE669" s="91"/>
      <c r="BZF669" s="91"/>
      <c r="BZG669" s="91"/>
      <c r="BZH669" s="91"/>
      <c r="BZI669" s="91"/>
      <c r="BZJ669" s="91"/>
      <c r="BZK669" s="91"/>
      <c r="BZL669" s="91"/>
      <c r="BZM669" s="91"/>
      <c r="BZN669" s="91"/>
      <c r="BZO669" s="91"/>
      <c r="BZP669" s="91"/>
      <c r="BZQ669" s="91"/>
      <c r="BZR669" s="91"/>
      <c r="BZS669" s="91"/>
      <c r="BZT669" s="91"/>
      <c r="BZU669" s="91"/>
      <c r="BZV669" s="91"/>
      <c r="BZW669" s="91"/>
      <c r="BZX669" s="91"/>
      <c r="BZY669" s="91"/>
      <c r="BZZ669" s="91"/>
      <c r="CAA669" s="91"/>
      <c r="CAB669" s="91"/>
      <c r="CAC669" s="91"/>
      <c r="CAD669" s="91"/>
      <c r="CAE669" s="91"/>
      <c r="CAF669" s="91"/>
      <c r="CAG669" s="91"/>
      <c r="CAH669" s="91"/>
      <c r="CAI669" s="91"/>
      <c r="CAJ669" s="91"/>
      <c r="CAK669" s="91"/>
      <c r="CAL669" s="91"/>
      <c r="CAM669" s="91"/>
      <c r="CAN669" s="91"/>
      <c r="CAO669" s="91"/>
      <c r="CAP669" s="91"/>
      <c r="CAQ669" s="91"/>
      <c r="CAR669" s="91"/>
      <c r="CAS669" s="91"/>
      <c r="CAT669" s="91"/>
      <c r="CAU669" s="91"/>
      <c r="CAV669" s="91"/>
      <c r="CAW669" s="91"/>
      <c r="CAX669" s="91"/>
      <c r="CAY669" s="91"/>
      <c r="CAZ669" s="91"/>
      <c r="CBA669" s="91"/>
      <c r="CBB669" s="91"/>
      <c r="CBC669" s="91"/>
      <c r="CBD669" s="91"/>
      <c r="CBE669" s="91"/>
      <c r="CBF669" s="91"/>
      <c r="CBG669" s="91"/>
      <c r="CBH669" s="91"/>
      <c r="CBI669" s="91"/>
      <c r="CBJ669" s="91"/>
      <c r="CBK669" s="91"/>
      <c r="CBL669" s="91"/>
      <c r="CBM669" s="91"/>
      <c r="CBN669" s="91"/>
      <c r="CBO669" s="91"/>
      <c r="CBP669" s="91"/>
      <c r="CBQ669" s="91"/>
      <c r="CBR669" s="91"/>
      <c r="CBS669" s="91"/>
      <c r="CBT669" s="91"/>
      <c r="CBU669" s="91"/>
      <c r="CBV669" s="91"/>
      <c r="CBW669" s="91"/>
      <c r="CBX669" s="91"/>
      <c r="CBY669" s="91"/>
      <c r="CBZ669" s="91"/>
      <c r="CCA669" s="91"/>
      <c r="CCB669" s="91"/>
      <c r="CCC669" s="91"/>
      <c r="CCD669" s="91"/>
      <c r="CCE669" s="91"/>
      <c r="CCF669" s="91"/>
      <c r="CCG669" s="91"/>
      <c r="CCH669" s="91"/>
      <c r="CCI669" s="91"/>
      <c r="CCJ669" s="91"/>
      <c r="CCK669" s="91"/>
      <c r="CCL669" s="91"/>
      <c r="CCM669" s="91"/>
      <c r="CCN669" s="91"/>
      <c r="CCO669" s="91"/>
      <c r="CCP669" s="91"/>
      <c r="CCQ669" s="91"/>
      <c r="CCR669" s="91"/>
      <c r="CCS669" s="91"/>
      <c r="CCT669" s="91"/>
      <c r="CCU669" s="91"/>
      <c r="CCV669" s="91"/>
      <c r="CCW669" s="91"/>
      <c r="CCX669" s="91"/>
      <c r="CCY669" s="91"/>
      <c r="CCZ669" s="91"/>
      <c r="CDA669" s="91"/>
      <c r="CDB669" s="91"/>
      <c r="CDC669" s="91"/>
      <c r="CDD669" s="91"/>
      <c r="CDE669" s="91"/>
      <c r="CDF669" s="91"/>
      <c r="CDG669" s="91"/>
      <c r="CDH669" s="91"/>
      <c r="CDI669" s="91"/>
      <c r="CDJ669" s="91"/>
      <c r="CDK669" s="91"/>
      <c r="CDL669" s="91"/>
      <c r="CDM669" s="91"/>
      <c r="CDN669" s="91"/>
      <c r="CDO669" s="91"/>
      <c r="CDP669" s="91"/>
      <c r="CDQ669" s="91"/>
      <c r="CDR669" s="91"/>
      <c r="CDS669" s="91"/>
      <c r="CDT669" s="91"/>
      <c r="CDU669" s="91"/>
      <c r="CDV669" s="91"/>
      <c r="CDW669" s="91"/>
      <c r="CDX669" s="91"/>
      <c r="CDY669" s="91"/>
      <c r="CDZ669" s="91"/>
      <c r="CEA669" s="91"/>
      <c r="CEB669" s="91"/>
      <c r="CEC669" s="91"/>
      <c r="CED669" s="91"/>
      <c r="CEE669" s="91"/>
      <c r="CEF669" s="91"/>
      <c r="CEG669" s="91"/>
      <c r="CEH669" s="91"/>
      <c r="CEI669" s="91"/>
      <c r="CEJ669" s="91"/>
      <c r="CEK669" s="91"/>
      <c r="CEL669" s="91"/>
      <c r="CEM669" s="91"/>
      <c r="CEN669" s="91"/>
      <c r="CEO669" s="91"/>
      <c r="CEP669" s="91"/>
      <c r="CEQ669" s="91"/>
      <c r="CER669" s="91"/>
      <c r="CES669" s="91"/>
      <c r="CET669" s="91"/>
      <c r="CEU669" s="91"/>
      <c r="CEV669" s="91"/>
      <c r="CEW669" s="91"/>
      <c r="CEX669" s="91"/>
      <c r="CEY669" s="91"/>
      <c r="CEZ669" s="91"/>
      <c r="CFA669" s="91"/>
      <c r="CFB669" s="91"/>
      <c r="CFC669" s="91"/>
      <c r="CFD669" s="91"/>
      <c r="CFE669" s="91"/>
      <c r="CFF669" s="91"/>
      <c r="CFG669" s="91"/>
      <c r="CFH669" s="91"/>
      <c r="CFI669" s="91"/>
      <c r="CFJ669" s="91"/>
      <c r="CFK669" s="91"/>
      <c r="CFL669" s="91"/>
      <c r="CFM669" s="91"/>
      <c r="CFN669" s="91"/>
      <c r="CFO669" s="91"/>
      <c r="CFP669" s="91"/>
      <c r="CFQ669" s="91"/>
      <c r="CFR669" s="91"/>
      <c r="CFS669" s="91"/>
      <c r="CFT669" s="91"/>
      <c r="CFU669" s="91"/>
      <c r="CFV669" s="91"/>
      <c r="CFW669" s="91"/>
      <c r="CFX669" s="91"/>
      <c r="CFY669" s="91"/>
      <c r="CFZ669" s="91"/>
      <c r="CGA669" s="91"/>
      <c r="CGB669" s="91"/>
      <c r="CGC669" s="91"/>
      <c r="CGD669" s="91"/>
      <c r="CGE669" s="91"/>
      <c r="CGF669" s="91"/>
      <c r="CGG669" s="91"/>
      <c r="CGH669" s="91"/>
      <c r="CGI669" s="91"/>
      <c r="CGJ669" s="91"/>
      <c r="CGK669" s="91"/>
      <c r="CGL669" s="91"/>
      <c r="CGM669" s="91"/>
      <c r="CGN669" s="91"/>
      <c r="CGO669" s="91"/>
      <c r="CGP669" s="91"/>
      <c r="CGQ669" s="91"/>
      <c r="CGR669" s="91"/>
      <c r="CGS669" s="91"/>
      <c r="CGT669" s="91"/>
      <c r="CGU669" s="91"/>
      <c r="CGV669" s="91"/>
      <c r="CGW669" s="91"/>
      <c r="CGX669" s="91"/>
      <c r="CGY669" s="91"/>
      <c r="CGZ669" s="91"/>
      <c r="CHA669" s="91"/>
      <c r="CHB669" s="91"/>
      <c r="CHC669" s="91"/>
      <c r="CHD669" s="91"/>
      <c r="CHE669" s="91"/>
      <c r="CHF669" s="91"/>
      <c r="CHG669" s="91"/>
      <c r="CHH669" s="91"/>
      <c r="CHI669" s="91"/>
      <c r="CHJ669" s="91"/>
      <c r="CHK669" s="91"/>
      <c r="CHL669" s="91"/>
      <c r="CHM669" s="91"/>
      <c r="CHN669" s="91"/>
      <c r="CHO669" s="91"/>
      <c r="CHP669" s="91"/>
      <c r="CHQ669" s="91"/>
      <c r="CHR669" s="91"/>
      <c r="CHS669" s="91"/>
      <c r="CHT669" s="91"/>
      <c r="CHU669" s="91"/>
      <c r="CHV669" s="91"/>
      <c r="CHW669" s="91"/>
      <c r="CHX669" s="91"/>
      <c r="CHY669" s="91"/>
      <c r="CHZ669" s="91"/>
      <c r="CIA669" s="91"/>
      <c r="CIB669" s="91"/>
      <c r="CIC669" s="91"/>
      <c r="CID669" s="91"/>
      <c r="CIE669" s="91"/>
      <c r="CIF669" s="91"/>
      <c r="CIG669" s="91"/>
      <c r="CIH669" s="91"/>
      <c r="CII669" s="91"/>
      <c r="CIJ669" s="91"/>
      <c r="CIK669" s="91"/>
      <c r="CIL669" s="91"/>
      <c r="CIM669" s="91"/>
      <c r="CIN669" s="91"/>
      <c r="CIO669" s="91"/>
      <c r="CIP669" s="91"/>
      <c r="CIQ669" s="91"/>
      <c r="CIR669" s="91"/>
      <c r="CIS669" s="91"/>
      <c r="CIT669" s="91"/>
      <c r="CIU669" s="91"/>
      <c r="CIV669" s="91"/>
      <c r="CIW669" s="91"/>
      <c r="CIX669" s="91"/>
      <c r="CIY669" s="91"/>
      <c r="CIZ669" s="91"/>
      <c r="CJA669" s="91"/>
      <c r="CJB669" s="91"/>
      <c r="CJC669" s="91"/>
      <c r="CJD669" s="91"/>
      <c r="CJE669" s="91"/>
      <c r="CJF669" s="91"/>
      <c r="CJG669" s="91"/>
      <c r="CJH669" s="91"/>
      <c r="CJI669" s="91"/>
      <c r="CJJ669" s="91"/>
      <c r="CJK669" s="91"/>
      <c r="CJL669" s="91"/>
      <c r="CJM669" s="91"/>
      <c r="CJN669" s="91"/>
      <c r="CJO669" s="91"/>
      <c r="CJP669" s="91"/>
      <c r="CJQ669" s="91"/>
      <c r="CJR669" s="91"/>
      <c r="CJS669" s="91"/>
      <c r="CJT669" s="91"/>
      <c r="CJU669" s="91"/>
      <c r="CJV669" s="91"/>
      <c r="CJW669" s="91"/>
      <c r="CJX669" s="91"/>
      <c r="CJY669" s="91"/>
      <c r="CJZ669" s="91"/>
      <c r="CKA669" s="91"/>
      <c r="CKB669" s="91"/>
      <c r="CKC669" s="91"/>
      <c r="CKD669" s="91"/>
      <c r="CKE669" s="91"/>
      <c r="CKF669" s="91"/>
      <c r="CKG669" s="91"/>
      <c r="CKH669" s="91"/>
      <c r="CKI669" s="91"/>
      <c r="CKJ669" s="91"/>
      <c r="CKK669" s="91"/>
      <c r="CKL669" s="91"/>
      <c r="CKM669" s="91"/>
      <c r="CKN669" s="91"/>
      <c r="CKO669" s="91"/>
      <c r="CKP669" s="91"/>
      <c r="CKQ669" s="91"/>
      <c r="CKR669" s="91"/>
      <c r="CKS669" s="91"/>
      <c r="CKT669" s="91"/>
      <c r="CKU669" s="91"/>
      <c r="CKV669" s="91"/>
      <c r="CKW669" s="91"/>
      <c r="CKX669" s="91"/>
      <c r="CKY669" s="91"/>
      <c r="CKZ669" s="91"/>
      <c r="CLA669" s="91"/>
      <c r="CLB669" s="91"/>
      <c r="CLC669" s="91"/>
      <c r="CLD669" s="91"/>
      <c r="CLE669" s="91"/>
      <c r="CLF669" s="91"/>
      <c r="CLG669" s="91"/>
      <c r="CLH669" s="91"/>
      <c r="CLI669" s="91"/>
      <c r="CLJ669" s="91"/>
      <c r="CLK669" s="91"/>
      <c r="CLL669" s="91"/>
      <c r="CLM669" s="91"/>
      <c r="CLN669" s="91"/>
      <c r="CLO669" s="91"/>
      <c r="CLP669" s="91"/>
      <c r="CLQ669" s="91"/>
      <c r="CLR669" s="91"/>
      <c r="CLS669" s="91"/>
      <c r="CLT669" s="91"/>
      <c r="CLU669" s="91"/>
      <c r="CLV669" s="91"/>
      <c r="CLW669" s="91"/>
      <c r="CLX669" s="91"/>
      <c r="CLY669" s="91"/>
      <c r="CLZ669" s="91"/>
      <c r="CMA669" s="91"/>
      <c r="CMB669" s="91"/>
      <c r="CMC669" s="91"/>
      <c r="CMD669" s="91"/>
      <c r="CME669" s="91"/>
      <c r="CMF669" s="91"/>
      <c r="CMG669" s="91"/>
      <c r="CMH669" s="91"/>
      <c r="CMI669" s="91"/>
      <c r="CMJ669" s="91"/>
      <c r="CMK669" s="91"/>
      <c r="CML669" s="91"/>
      <c r="CMM669" s="91"/>
      <c r="CMN669" s="91"/>
      <c r="CMO669" s="91"/>
      <c r="CMP669" s="91"/>
      <c r="CMQ669" s="91"/>
      <c r="CMR669" s="91"/>
      <c r="CMS669" s="91"/>
      <c r="CMT669" s="91"/>
      <c r="CMU669" s="91"/>
      <c r="CMV669" s="91"/>
      <c r="CMW669" s="91"/>
      <c r="CMX669" s="91"/>
      <c r="CMY669" s="91"/>
      <c r="CMZ669" s="91"/>
      <c r="CNA669" s="91"/>
      <c r="CNB669" s="91"/>
      <c r="CNC669" s="91"/>
      <c r="CND669" s="91"/>
      <c r="CNE669" s="91"/>
      <c r="CNF669" s="91"/>
      <c r="CNG669" s="91"/>
      <c r="CNH669" s="91"/>
      <c r="CNI669" s="91"/>
      <c r="CNJ669" s="91"/>
      <c r="CNK669" s="91"/>
      <c r="CNL669" s="91"/>
      <c r="CNM669" s="91"/>
      <c r="CNN669" s="91"/>
      <c r="CNO669" s="91"/>
      <c r="CNP669" s="91"/>
      <c r="CNQ669" s="91"/>
      <c r="CNR669" s="91"/>
      <c r="CNS669" s="91"/>
      <c r="CNT669" s="91"/>
      <c r="CNU669" s="91"/>
      <c r="CNV669" s="91"/>
      <c r="CNW669" s="91"/>
      <c r="CNX669" s="91"/>
      <c r="CNY669" s="91"/>
      <c r="CNZ669" s="91"/>
      <c r="COA669" s="91"/>
      <c r="COB669" s="91"/>
      <c r="COC669" s="91"/>
      <c r="COD669" s="91"/>
      <c r="COE669" s="91"/>
      <c r="COF669" s="91"/>
      <c r="COG669" s="91"/>
      <c r="COH669" s="91"/>
      <c r="COI669" s="91"/>
      <c r="COJ669" s="91"/>
      <c r="COK669" s="91"/>
      <c r="COL669" s="91"/>
      <c r="COM669" s="91"/>
      <c r="CON669" s="91"/>
      <c r="COO669" s="91"/>
      <c r="COP669" s="91"/>
      <c r="COQ669" s="91"/>
      <c r="COR669" s="91"/>
      <c r="COS669" s="91"/>
      <c r="COT669" s="91"/>
      <c r="COU669" s="91"/>
      <c r="COV669" s="91"/>
      <c r="COW669" s="91"/>
      <c r="COX669" s="91"/>
      <c r="COY669" s="91"/>
      <c r="COZ669" s="91"/>
      <c r="CPA669" s="91"/>
      <c r="CPB669" s="91"/>
      <c r="CPC669" s="91"/>
      <c r="CPD669" s="91"/>
      <c r="CPE669" s="91"/>
      <c r="CPF669" s="91"/>
      <c r="CPG669" s="91"/>
      <c r="CPH669" s="91"/>
      <c r="CPI669" s="91"/>
      <c r="CPJ669" s="91"/>
      <c r="CPK669" s="91"/>
      <c r="CPL669" s="91"/>
      <c r="CPM669" s="91"/>
      <c r="CPN669" s="91"/>
      <c r="CPO669" s="91"/>
      <c r="CPP669" s="91"/>
      <c r="CPQ669" s="91"/>
      <c r="CPR669" s="91"/>
      <c r="CPS669" s="91"/>
      <c r="CPT669" s="91"/>
      <c r="CPU669" s="91"/>
      <c r="CPV669" s="91"/>
      <c r="CPW669" s="91"/>
      <c r="CPX669" s="91"/>
      <c r="CPY669" s="91"/>
      <c r="CPZ669" s="91"/>
      <c r="CQA669" s="91"/>
      <c r="CQB669" s="91"/>
      <c r="CQC669" s="91"/>
      <c r="CQD669" s="91"/>
      <c r="CQE669" s="91"/>
      <c r="CQF669" s="91"/>
      <c r="CQG669" s="91"/>
      <c r="CQH669" s="91"/>
      <c r="CQI669" s="91"/>
      <c r="CQJ669" s="91"/>
      <c r="CQK669" s="91"/>
      <c r="CQL669" s="91"/>
      <c r="CQM669" s="91"/>
      <c r="CQN669" s="91"/>
      <c r="CQO669" s="91"/>
      <c r="CQP669" s="91"/>
      <c r="CQQ669" s="91"/>
      <c r="CQR669" s="91"/>
      <c r="CQS669" s="91"/>
      <c r="CQT669" s="91"/>
      <c r="CQU669" s="91"/>
      <c r="CQV669" s="91"/>
      <c r="CQW669" s="91"/>
      <c r="CQX669" s="91"/>
      <c r="CQY669" s="91"/>
      <c r="CQZ669" s="91"/>
      <c r="CRA669" s="91"/>
      <c r="CRB669" s="91"/>
      <c r="CRC669" s="91"/>
      <c r="CRD669" s="91"/>
      <c r="CRE669" s="91"/>
      <c r="CRF669" s="91"/>
      <c r="CRG669" s="91"/>
      <c r="CRH669" s="91"/>
      <c r="CRI669" s="91"/>
      <c r="CRJ669" s="91"/>
      <c r="CRK669" s="91"/>
      <c r="CRL669" s="91"/>
      <c r="CRM669" s="91"/>
      <c r="CRN669" s="91"/>
      <c r="CRO669" s="91"/>
      <c r="CRP669" s="91"/>
      <c r="CRQ669" s="91"/>
      <c r="CRR669" s="91"/>
      <c r="CRS669" s="91"/>
      <c r="CRT669" s="91"/>
      <c r="CRU669" s="91"/>
      <c r="CRV669" s="91"/>
      <c r="CRW669" s="91"/>
      <c r="CRX669" s="91"/>
      <c r="CRY669" s="91"/>
      <c r="CRZ669" s="91"/>
      <c r="CSA669" s="91"/>
      <c r="CSB669" s="91"/>
      <c r="CSC669" s="91"/>
      <c r="CSD669" s="91"/>
      <c r="CSE669" s="91"/>
      <c r="CSF669" s="91"/>
      <c r="CSG669" s="91"/>
      <c r="CSH669" s="91"/>
      <c r="CSI669" s="91"/>
      <c r="CSJ669" s="91"/>
      <c r="CSK669" s="91"/>
      <c r="CSL669" s="91"/>
      <c r="CSM669" s="91"/>
      <c r="CSN669" s="91"/>
      <c r="CSO669" s="91"/>
      <c r="CSP669" s="91"/>
      <c r="CSQ669" s="91"/>
      <c r="CSR669" s="91"/>
      <c r="CSS669" s="91"/>
      <c r="CST669" s="91"/>
      <c r="CSU669" s="91"/>
      <c r="CSV669" s="91"/>
      <c r="CSW669" s="91"/>
      <c r="CSX669" s="91"/>
      <c r="CSY669" s="91"/>
      <c r="CSZ669" s="91"/>
      <c r="CTA669" s="91"/>
      <c r="CTB669" s="91"/>
      <c r="CTC669" s="91"/>
      <c r="CTD669" s="91"/>
      <c r="CTE669" s="91"/>
      <c r="CTF669" s="91"/>
      <c r="CTG669" s="91"/>
      <c r="CTH669" s="91"/>
      <c r="CTI669" s="91"/>
      <c r="CTJ669" s="91"/>
      <c r="CTK669" s="91"/>
      <c r="CTL669" s="91"/>
      <c r="CTM669" s="91"/>
      <c r="CTN669" s="91"/>
      <c r="CTO669" s="91"/>
      <c r="CTP669" s="91"/>
      <c r="CTQ669" s="91"/>
      <c r="CTR669" s="91"/>
      <c r="CTS669" s="91"/>
      <c r="CTT669" s="91"/>
      <c r="CTU669" s="91"/>
      <c r="CTV669" s="91"/>
      <c r="CTW669" s="91"/>
      <c r="CTX669" s="91"/>
      <c r="CTY669" s="91"/>
      <c r="CTZ669" s="91"/>
      <c r="CUA669" s="91"/>
      <c r="CUB669" s="91"/>
      <c r="CUC669" s="91"/>
      <c r="CUD669" s="91"/>
      <c r="CUE669" s="91"/>
      <c r="CUF669" s="91"/>
      <c r="CUG669" s="91"/>
      <c r="CUH669" s="91"/>
      <c r="CUI669" s="91"/>
      <c r="CUJ669" s="91"/>
      <c r="CUK669" s="91"/>
      <c r="CUL669" s="91"/>
      <c r="CUM669" s="91"/>
      <c r="CUN669" s="91"/>
      <c r="CUO669" s="91"/>
      <c r="CUP669" s="91"/>
      <c r="CUQ669" s="91"/>
      <c r="CUR669" s="91"/>
      <c r="CUS669" s="91"/>
      <c r="CUT669" s="91"/>
      <c r="CUU669" s="91"/>
      <c r="CUV669" s="91"/>
      <c r="CUW669" s="91"/>
      <c r="CUX669" s="91"/>
      <c r="CUY669" s="91"/>
      <c r="CUZ669" s="91"/>
      <c r="CVA669" s="91"/>
      <c r="CVB669" s="91"/>
      <c r="CVC669" s="91"/>
      <c r="CVD669" s="91"/>
      <c r="CVE669" s="91"/>
      <c r="CVF669" s="91"/>
      <c r="CVG669" s="91"/>
      <c r="CVH669" s="91"/>
      <c r="CVI669" s="91"/>
      <c r="CVJ669" s="91"/>
      <c r="CVK669" s="91"/>
      <c r="CVL669" s="91"/>
      <c r="CVM669" s="91"/>
      <c r="CVN669" s="91"/>
      <c r="CVO669" s="91"/>
      <c r="CVP669" s="91"/>
      <c r="CVQ669" s="91"/>
      <c r="CVR669" s="91"/>
      <c r="CVS669" s="91"/>
      <c r="CVT669" s="91"/>
      <c r="CVU669" s="91"/>
      <c r="CVV669" s="91"/>
      <c r="CVW669" s="91"/>
      <c r="CVX669" s="91"/>
      <c r="CVY669" s="91"/>
      <c r="CVZ669" s="91"/>
      <c r="CWA669" s="91"/>
      <c r="CWB669" s="91"/>
      <c r="CWC669" s="91"/>
      <c r="CWD669" s="91"/>
      <c r="CWE669" s="91"/>
      <c r="CWF669" s="91"/>
      <c r="CWG669" s="91"/>
      <c r="CWH669" s="91"/>
      <c r="CWI669" s="91"/>
      <c r="CWJ669" s="91"/>
      <c r="CWK669" s="91"/>
      <c r="CWL669" s="91"/>
      <c r="CWM669" s="91"/>
      <c r="CWN669" s="91"/>
      <c r="CWO669" s="91"/>
      <c r="CWP669" s="91"/>
      <c r="CWQ669" s="91"/>
      <c r="CWR669" s="91"/>
      <c r="CWS669" s="91"/>
      <c r="CWT669" s="91"/>
      <c r="CWU669" s="91"/>
      <c r="CWV669" s="91"/>
      <c r="CWW669" s="91"/>
      <c r="CWX669" s="91"/>
      <c r="CWY669" s="91"/>
      <c r="CWZ669" s="91"/>
      <c r="CXA669" s="91"/>
      <c r="CXB669" s="91"/>
      <c r="CXC669" s="91"/>
      <c r="CXD669" s="91"/>
      <c r="CXE669" s="91"/>
      <c r="CXF669" s="91"/>
      <c r="CXG669" s="91"/>
      <c r="CXH669" s="91"/>
      <c r="CXI669" s="91"/>
      <c r="CXJ669" s="91"/>
      <c r="CXK669" s="91"/>
      <c r="CXL669" s="91"/>
      <c r="CXM669" s="91"/>
      <c r="CXN669" s="91"/>
      <c r="CXO669" s="91"/>
      <c r="CXP669" s="91"/>
      <c r="CXQ669" s="91"/>
      <c r="CXR669" s="91"/>
      <c r="CXS669" s="91"/>
      <c r="CXT669" s="91"/>
      <c r="CXU669" s="91"/>
      <c r="CXV669" s="91"/>
      <c r="CXW669" s="91"/>
      <c r="CXX669" s="91"/>
      <c r="CXY669" s="91"/>
      <c r="CXZ669" s="91"/>
      <c r="CYA669" s="91"/>
      <c r="CYB669" s="91"/>
      <c r="CYC669" s="91"/>
      <c r="CYD669" s="91"/>
      <c r="CYE669" s="91"/>
      <c r="CYF669" s="91"/>
      <c r="CYG669" s="91"/>
      <c r="CYH669" s="91"/>
      <c r="CYI669" s="91"/>
      <c r="CYJ669" s="91"/>
      <c r="CYK669" s="91"/>
      <c r="CYL669" s="91"/>
      <c r="CYM669" s="91"/>
      <c r="CYN669" s="91"/>
      <c r="CYO669" s="91"/>
      <c r="CYP669" s="91"/>
      <c r="CYQ669" s="91"/>
      <c r="CYR669" s="91"/>
      <c r="CYS669" s="91"/>
      <c r="CYT669" s="91"/>
      <c r="CYU669" s="91"/>
      <c r="CYV669" s="91"/>
      <c r="CYW669" s="91"/>
      <c r="CYX669" s="91"/>
      <c r="CYY669" s="91"/>
      <c r="CYZ669" s="91"/>
      <c r="CZA669" s="91"/>
      <c r="CZB669" s="91"/>
      <c r="CZC669" s="91"/>
      <c r="CZD669" s="91"/>
      <c r="CZE669" s="91"/>
      <c r="CZF669" s="91"/>
      <c r="CZG669" s="91"/>
      <c r="CZH669" s="91"/>
      <c r="CZI669" s="91"/>
      <c r="CZJ669" s="91"/>
      <c r="CZK669" s="91"/>
      <c r="CZL669" s="91"/>
      <c r="CZM669" s="91"/>
      <c r="CZN669" s="91"/>
      <c r="CZO669" s="91"/>
      <c r="CZP669" s="91"/>
      <c r="CZQ669" s="91"/>
      <c r="CZR669" s="91"/>
      <c r="CZS669" s="91"/>
      <c r="CZT669" s="91"/>
      <c r="CZU669" s="91"/>
      <c r="CZV669" s="91"/>
      <c r="CZW669" s="91"/>
      <c r="CZX669" s="91"/>
      <c r="CZY669" s="91"/>
      <c r="CZZ669" s="91"/>
      <c r="DAA669" s="91"/>
      <c r="DAB669" s="91"/>
      <c r="DAC669" s="91"/>
      <c r="DAD669" s="91"/>
      <c r="DAE669" s="91"/>
      <c r="DAF669" s="91"/>
      <c r="DAG669" s="91"/>
      <c r="DAH669" s="91"/>
      <c r="DAI669" s="91"/>
      <c r="DAJ669" s="91"/>
      <c r="DAK669" s="91"/>
      <c r="DAL669" s="91"/>
      <c r="DAM669" s="91"/>
      <c r="DAN669" s="91"/>
      <c r="DAO669" s="91"/>
      <c r="DAP669" s="91"/>
      <c r="DAQ669" s="91"/>
      <c r="DAR669" s="91"/>
      <c r="DAS669" s="91"/>
      <c r="DAT669" s="91"/>
      <c r="DAU669" s="91"/>
      <c r="DAV669" s="91"/>
      <c r="DAW669" s="91"/>
      <c r="DAX669" s="91"/>
      <c r="DAY669" s="91"/>
      <c r="DAZ669" s="91"/>
      <c r="DBA669" s="91"/>
      <c r="DBB669" s="91"/>
      <c r="DBC669" s="91"/>
      <c r="DBD669" s="91"/>
      <c r="DBE669" s="91"/>
      <c r="DBF669" s="91"/>
      <c r="DBG669" s="91"/>
      <c r="DBH669" s="91"/>
      <c r="DBI669" s="91"/>
      <c r="DBJ669" s="91"/>
      <c r="DBK669" s="91"/>
      <c r="DBL669" s="91"/>
      <c r="DBM669" s="91"/>
      <c r="DBN669" s="91"/>
      <c r="DBO669" s="91"/>
      <c r="DBP669" s="91"/>
      <c r="DBQ669" s="91"/>
      <c r="DBR669" s="91"/>
      <c r="DBS669" s="91"/>
      <c r="DBT669" s="91"/>
      <c r="DBU669" s="91"/>
      <c r="DBV669" s="91"/>
      <c r="DBW669" s="91"/>
      <c r="DBX669" s="91"/>
      <c r="DBY669" s="91"/>
      <c r="DBZ669" s="91"/>
      <c r="DCA669" s="91"/>
      <c r="DCB669" s="91"/>
      <c r="DCC669" s="91"/>
      <c r="DCD669" s="91"/>
      <c r="DCE669" s="91"/>
      <c r="DCF669" s="91"/>
      <c r="DCG669" s="91"/>
      <c r="DCH669" s="91"/>
      <c r="DCI669" s="91"/>
      <c r="DCJ669" s="91"/>
      <c r="DCK669" s="91"/>
      <c r="DCL669" s="91"/>
      <c r="DCM669" s="91"/>
      <c r="DCN669" s="91"/>
      <c r="DCO669" s="91"/>
      <c r="DCP669" s="91"/>
      <c r="DCQ669" s="91"/>
      <c r="DCR669" s="91"/>
      <c r="DCS669" s="91"/>
      <c r="DCT669" s="91"/>
      <c r="DCU669" s="91"/>
      <c r="DCV669" s="91"/>
      <c r="DCW669" s="91"/>
      <c r="DCX669" s="91"/>
      <c r="DCY669" s="91"/>
      <c r="DCZ669" s="91"/>
      <c r="DDA669" s="91"/>
      <c r="DDB669" s="91"/>
      <c r="DDC669" s="91"/>
      <c r="DDD669" s="91"/>
      <c r="DDE669" s="91"/>
      <c r="DDF669" s="91"/>
      <c r="DDG669" s="91"/>
      <c r="DDH669" s="91"/>
      <c r="DDI669" s="91"/>
      <c r="DDJ669" s="91"/>
      <c r="DDK669" s="91"/>
      <c r="DDL669" s="91"/>
      <c r="DDM669" s="91"/>
      <c r="DDN669" s="91"/>
      <c r="DDO669" s="91"/>
      <c r="DDP669" s="91"/>
      <c r="DDQ669" s="91"/>
      <c r="DDR669" s="91"/>
      <c r="DDS669" s="91"/>
      <c r="DDT669" s="91"/>
      <c r="DDU669" s="91"/>
      <c r="DDV669" s="91"/>
      <c r="DDW669" s="91"/>
      <c r="DDX669" s="91"/>
      <c r="DDY669" s="91"/>
      <c r="DDZ669" s="91"/>
      <c r="DEA669" s="91"/>
      <c r="DEB669" s="91"/>
      <c r="DEC669" s="91"/>
      <c r="DED669" s="91"/>
      <c r="DEE669" s="91"/>
      <c r="DEF669" s="91"/>
      <c r="DEG669" s="91"/>
      <c r="DEH669" s="91"/>
      <c r="DEI669" s="91"/>
      <c r="DEJ669" s="91"/>
      <c r="DEK669" s="91"/>
      <c r="DEL669" s="91"/>
      <c r="DEM669" s="91"/>
      <c r="DEN669" s="91"/>
      <c r="DEO669" s="91"/>
      <c r="DEP669" s="91"/>
      <c r="DEQ669" s="91"/>
      <c r="DER669" s="91"/>
      <c r="DES669" s="91"/>
      <c r="DET669" s="91"/>
      <c r="DEU669" s="91"/>
      <c r="DEV669" s="91"/>
      <c r="DEW669" s="91"/>
      <c r="DEX669" s="91"/>
      <c r="DEY669" s="91"/>
      <c r="DEZ669" s="91"/>
      <c r="DFA669" s="91"/>
      <c r="DFB669" s="91"/>
      <c r="DFC669" s="91"/>
      <c r="DFD669" s="91"/>
      <c r="DFE669" s="91"/>
      <c r="DFF669" s="91"/>
      <c r="DFG669" s="91"/>
      <c r="DFH669" s="91"/>
      <c r="DFI669" s="91"/>
      <c r="DFJ669" s="91"/>
      <c r="DFK669" s="91"/>
      <c r="DFL669" s="91"/>
      <c r="DFM669" s="91"/>
      <c r="DFN669" s="91"/>
      <c r="DFO669" s="91"/>
      <c r="DFP669" s="91"/>
      <c r="DFQ669" s="91"/>
      <c r="DFR669" s="91"/>
      <c r="DFS669" s="91"/>
      <c r="DFT669" s="91"/>
      <c r="DFU669" s="91"/>
      <c r="DFV669" s="91"/>
      <c r="DFW669" s="91"/>
      <c r="DFX669" s="91"/>
      <c r="DFY669" s="91"/>
      <c r="DFZ669" s="91"/>
      <c r="DGA669" s="91"/>
      <c r="DGB669" s="91"/>
      <c r="DGC669" s="91"/>
      <c r="DGD669" s="91"/>
      <c r="DGE669" s="91"/>
      <c r="DGF669" s="91"/>
      <c r="DGG669" s="91"/>
      <c r="DGH669" s="91"/>
      <c r="DGI669" s="91"/>
      <c r="DGJ669" s="91"/>
      <c r="DGK669" s="91"/>
      <c r="DGL669" s="91"/>
      <c r="DGM669" s="91"/>
      <c r="DGN669" s="91"/>
      <c r="DGO669" s="91"/>
      <c r="DGP669" s="91"/>
      <c r="DGQ669" s="91"/>
      <c r="DGR669" s="91"/>
      <c r="DGS669" s="91"/>
      <c r="DGT669" s="91"/>
      <c r="DGU669" s="91"/>
      <c r="DGV669" s="91"/>
      <c r="DGW669" s="91"/>
      <c r="DGX669" s="91"/>
      <c r="DGY669" s="91"/>
      <c r="DGZ669" s="91"/>
      <c r="DHA669" s="91"/>
      <c r="DHB669" s="91"/>
      <c r="DHC669" s="91"/>
      <c r="DHD669" s="91"/>
      <c r="DHE669" s="91"/>
      <c r="DHF669" s="91"/>
      <c r="DHG669" s="91"/>
      <c r="DHH669" s="91"/>
      <c r="DHI669" s="91"/>
      <c r="DHJ669" s="91"/>
      <c r="DHK669" s="91"/>
      <c r="DHL669" s="91"/>
      <c r="DHM669" s="91"/>
      <c r="DHN669" s="91"/>
      <c r="DHO669" s="91"/>
      <c r="DHP669" s="91"/>
      <c r="DHQ669" s="91"/>
      <c r="DHR669" s="91"/>
      <c r="DHS669" s="91"/>
      <c r="DHT669" s="91"/>
      <c r="DHU669" s="91"/>
      <c r="DHV669" s="91"/>
      <c r="DHW669" s="91"/>
      <c r="DHX669" s="91"/>
      <c r="DHY669" s="91"/>
      <c r="DHZ669" s="91"/>
      <c r="DIA669" s="91"/>
      <c r="DIB669" s="91"/>
      <c r="DIC669" s="91"/>
      <c r="DID669" s="91"/>
      <c r="DIE669" s="91"/>
      <c r="DIF669" s="91"/>
      <c r="DIG669" s="91"/>
      <c r="DIH669" s="91"/>
      <c r="DII669" s="91"/>
      <c r="DIJ669" s="91"/>
      <c r="DIK669" s="91"/>
      <c r="DIL669" s="91"/>
      <c r="DIM669" s="91"/>
      <c r="DIN669" s="91"/>
      <c r="DIO669" s="91"/>
      <c r="DIP669" s="91"/>
      <c r="DIQ669" s="91"/>
      <c r="DIR669" s="91"/>
      <c r="DIS669" s="91"/>
      <c r="DIT669" s="91"/>
      <c r="DIU669" s="91"/>
      <c r="DIV669" s="91"/>
      <c r="DIW669" s="91"/>
      <c r="DIX669" s="91"/>
      <c r="DIY669" s="91"/>
      <c r="DIZ669" s="91"/>
      <c r="DJA669" s="91"/>
      <c r="DJB669" s="91"/>
      <c r="DJC669" s="91"/>
      <c r="DJD669" s="91"/>
      <c r="DJE669" s="91"/>
      <c r="DJF669" s="91"/>
      <c r="DJG669" s="91"/>
      <c r="DJH669" s="91"/>
      <c r="DJI669" s="91"/>
      <c r="DJJ669" s="91"/>
      <c r="DJK669" s="91"/>
      <c r="DJL669" s="91"/>
      <c r="DJM669" s="91"/>
      <c r="DJN669" s="91"/>
      <c r="DJO669" s="91"/>
      <c r="DJP669" s="91"/>
      <c r="DJQ669" s="91"/>
      <c r="DJR669" s="91"/>
      <c r="DJS669" s="91"/>
      <c r="DJT669" s="91"/>
      <c r="DJU669" s="91"/>
      <c r="DJV669" s="91"/>
      <c r="DJW669" s="91"/>
      <c r="DJX669" s="91"/>
      <c r="DJY669" s="91"/>
      <c r="DJZ669" s="91"/>
      <c r="DKA669" s="91"/>
      <c r="DKB669" s="91"/>
      <c r="DKC669" s="91"/>
      <c r="DKD669" s="91"/>
      <c r="DKE669" s="91"/>
      <c r="DKF669" s="91"/>
      <c r="DKG669" s="91"/>
      <c r="DKH669" s="91"/>
      <c r="DKI669" s="91"/>
      <c r="DKJ669" s="91"/>
      <c r="DKK669" s="91"/>
      <c r="DKL669" s="91"/>
      <c r="DKM669" s="91"/>
      <c r="DKN669" s="91"/>
      <c r="DKO669" s="91"/>
      <c r="DKP669" s="91"/>
      <c r="DKQ669" s="91"/>
      <c r="DKR669" s="91"/>
      <c r="DKS669" s="91"/>
      <c r="DKT669" s="91"/>
      <c r="DKU669" s="91"/>
      <c r="DKV669" s="91"/>
      <c r="DKW669" s="91"/>
      <c r="DKX669" s="91"/>
      <c r="DKY669" s="91"/>
      <c r="DKZ669" s="91"/>
      <c r="DLA669" s="91"/>
      <c r="DLB669" s="91"/>
      <c r="DLC669" s="91"/>
      <c r="DLD669" s="91"/>
      <c r="DLE669" s="91"/>
      <c r="DLF669" s="91"/>
      <c r="DLG669" s="91"/>
      <c r="DLH669" s="91"/>
      <c r="DLI669" s="91"/>
      <c r="DLJ669" s="91"/>
      <c r="DLK669" s="91"/>
      <c r="DLL669" s="91"/>
      <c r="DLM669" s="91"/>
      <c r="DLN669" s="91"/>
      <c r="DLO669" s="91"/>
      <c r="DLP669" s="91"/>
      <c r="DLQ669" s="91"/>
      <c r="DLR669" s="91"/>
      <c r="DLS669" s="91"/>
      <c r="DLT669" s="91"/>
      <c r="DLU669" s="91"/>
      <c r="DLV669" s="91"/>
      <c r="DLW669" s="91"/>
      <c r="DLX669" s="91"/>
      <c r="DLY669" s="91"/>
      <c r="DLZ669" s="91"/>
      <c r="DMA669" s="91"/>
      <c r="DMB669" s="91"/>
      <c r="DMC669" s="91"/>
      <c r="DMD669" s="91"/>
      <c r="DME669" s="91"/>
      <c r="DMF669" s="91"/>
      <c r="DMG669" s="91"/>
      <c r="DMH669" s="91"/>
      <c r="DMI669" s="91"/>
      <c r="DMJ669" s="91"/>
      <c r="DMK669" s="91"/>
      <c r="DML669" s="91"/>
      <c r="DMM669" s="91"/>
      <c r="DMN669" s="91"/>
      <c r="DMO669" s="91"/>
      <c r="DMP669" s="91"/>
      <c r="DMQ669" s="91"/>
      <c r="DMR669" s="91"/>
      <c r="DMS669" s="91"/>
      <c r="DMT669" s="91"/>
      <c r="DMU669" s="91"/>
      <c r="DMV669" s="91"/>
      <c r="DMW669" s="91"/>
      <c r="DMX669" s="91"/>
      <c r="DMY669" s="91"/>
      <c r="DMZ669" s="91"/>
      <c r="DNA669" s="91"/>
      <c r="DNB669" s="91"/>
      <c r="DNC669" s="91"/>
      <c r="DND669" s="91"/>
      <c r="DNE669" s="91"/>
      <c r="DNF669" s="91"/>
      <c r="DNG669" s="91"/>
      <c r="DNH669" s="91"/>
      <c r="DNI669" s="91"/>
      <c r="DNJ669" s="91"/>
      <c r="DNK669" s="91"/>
      <c r="DNL669" s="91"/>
      <c r="DNM669" s="91"/>
      <c r="DNN669" s="91"/>
      <c r="DNO669" s="91"/>
      <c r="DNP669" s="91"/>
      <c r="DNQ669" s="91"/>
      <c r="DNR669" s="91"/>
      <c r="DNS669" s="91"/>
      <c r="DNT669" s="91"/>
      <c r="DNU669" s="91"/>
      <c r="DNV669" s="91"/>
      <c r="DNW669" s="91"/>
      <c r="DNX669" s="91"/>
      <c r="DNY669" s="91"/>
      <c r="DNZ669" s="91"/>
      <c r="DOA669" s="91"/>
      <c r="DOB669" s="91"/>
      <c r="DOC669" s="91"/>
      <c r="DOD669" s="91"/>
      <c r="DOE669" s="91"/>
      <c r="DOF669" s="91"/>
      <c r="DOG669" s="91"/>
      <c r="DOH669" s="91"/>
      <c r="DOI669" s="91"/>
      <c r="DOJ669" s="91"/>
      <c r="DOK669" s="91"/>
      <c r="DOL669" s="91"/>
      <c r="DOM669" s="91"/>
      <c r="DON669" s="91"/>
      <c r="DOO669" s="91"/>
      <c r="DOP669" s="91"/>
      <c r="DOQ669" s="91"/>
      <c r="DOR669" s="91"/>
      <c r="DOS669" s="91"/>
      <c r="DOT669" s="91"/>
      <c r="DOU669" s="91"/>
      <c r="DOV669" s="91"/>
      <c r="DOW669" s="91"/>
      <c r="DOX669" s="91"/>
      <c r="DOY669" s="91"/>
      <c r="DOZ669" s="91"/>
      <c r="DPA669" s="91"/>
      <c r="DPB669" s="91"/>
      <c r="DPC669" s="91"/>
      <c r="DPD669" s="91"/>
      <c r="DPE669" s="91"/>
      <c r="DPF669" s="91"/>
      <c r="DPG669" s="91"/>
      <c r="DPH669" s="91"/>
      <c r="DPI669" s="91"/>
      <c r="DPJ669" s="91"/>
      <c r="DPK669" s="91"/>
      <c r="DPL669" s="91"/>
      <c r="DPM669" s="91"/>
      <c r="DPN669" s="91"/>
      <c r="DPO669" s="91"/>
      <c r="DPP669" s="91"/>
      <c r="DPQ669" s="91"/>
      <c r="DPR669" s="91"/>
      <c r="DPS669" s="91"/>
      <c r="DPT669" s="91"/>
      <c r="DPU669" s="91"/>
      <c r="DPV669" s="91"/>
      <c r="DPW669" s="91"/>
      <c r="DPX669" s="91"/>
      <c r="DPY669" s="91"/>
      <c r="DPZ669" s="91"/>
      <c r="DQA669" s="91"/>
      <c r="DQB669" s="91"/>
      <c r="DQC669" s="91"/>
      <c r="DQD669" s="91"/>
      <c r="DQE669" s="91"/>
      <c r="DQF669" s="91"/>
      <c r="DQG669" s="91"/>
      <c r="DQH669" s="91"/>
      <c r="DQI669" s="91"/>
      <c r="DQJ669" s="91"/>
      <c r="DQK669" s="91"/>
      <c r="DQL669" s="91"/>
      <c r="DQM669" s="91"/>
      <c r="DQN669" s="91"/>
      <c r="DQO669" s="91"/>
      <c r="DQP669" s="91"/>
      <c r="DQQ669" s="91"/>
      <c r="DQR669" s="91"/>
      <c r="DQS669" s="91"/>
      <c r="DQT669" s="91"/>
      <c r="DQU669" s="91"/>
      <c r="DQV669" s="91"/>
      <c r="DQW669" s="91"/>
      <c r="DQX669" s="91"/>
      <c r="DQY669" s="91"/>
      <c r="DQZ669" s="91"/>
      <c r="DRA669" s="91"/>
      <c r="DRB669" s="91"/>
      <c r="DRC669" s="91"/>
      <c r="DRD669" s="91"/>
      <c r="DRE669" s="91"/>
      <c r="DRF669" s="91"/>
      <c r="DRG669" s="91"/>
      <c r="DRH669" s="91"/>
      <c r="DRI669" s="91"/>
      <c r="DRJ669" s="91"/>
      <c r="DRK669" s="91"/>
      <c r="DRL669" s="91"/>
      <c r="DRM669" s="91"/>
      <c r="DRN669" s="91"/>
      <c r="DRO669" s="91"/>
      <c r="DRP669" s="91"/>
      <c r="DRQ669" s="91"/>
      <c r="DRR669" s="91"/>
      <c r="DRS669" s="91"/>
      <c r="DRT669" s="91"/>
      <c r="DRU669" s="91"/>
      <c r="DRV669" s="91"/>
      <c r="DRW669" s="91"/>
      <c r="DRX669" s="91"/>
      <c r="DRY669" s="91"/>
      <c r="DRZ669" s="91"/>
      <c r="DSA669" s="91"/>
      <c r="DSB669" s="91"/>
      <c r="DSC669" s="91"/>
      <c r="DSD669" s="91"/>
      <c r="DSE669" s="91"/>
      <c r="DSF669" s="91"/>
      <c r="DSG669" s="91"/>
      <c r="DSH669" s="91"/>
      <c r="DSI669" s="91"/>
      <c r="DSJ669" s="91"/>
      <c r="DSK669" s="91"/>
      <c r="DSL669" s="91"/>
      <c r="DSM669" s="91"/>
      <c r="DSN669" s="91"/>
      <c r="DSO669" s="91"/>
      <c r="DSP669" s="91"/>
      <c r="DSQ669" s="91"/>
      <c r="DSR669" s="91"/>
      <c r="DSS669" s="91"/>
      <c r="DST669" s="91"/>
      <c r="DSU669" s="91"/>
      <c r="DSV669" s="91"/>
      <c r="DSW669" s="91"/>
      <c r="DSX669" s="91"/>
      <c r="DSY669" s="91"/>
      <c r="DSZ669" s="91"/>
      <c r="DTA669" s="91"/>
      <c r="DTB669" s="91"/>
      <c r="DTC669" s="91"/>
      <c r="DTD669" s="91"/>
      <c r="DTE669" s="91"/>
      <c r="DTF669" s="91"/>
      <c r="DTG669" s="91"/>
      <c r="DTH669" s="91"/>
      <c r="DTI669" s="91"/>
      <c r="DTJ669" s="91"/>
      <c r="DTK669" s="91"/>
      <c r="DTL669" s="91"/>
      <c r="DTM669" s="91"/>
      <c r="DTN669" s="91"/>
      <c r="DTO669" s="91"/>
      <c r="DTP669" s="91"/>
      <c r="DTQ669" s="91"/>
      <c r="DTR669" s="91"/>
      <c r="DTS669" s="91"/>
      <c r="DTT669" s="91"/>
      <c r="DTU669" s="91"/>
      <c r="DTV669" s="91"/>
      <c r="DTW669" s="91"/>
      <c r="DTX669" s="91"/>
      <c r="DTY669" s="91"/>
      <c r="DTZ669" s="91"/>
      <c r="DUA669" s="91"/>
      <c r="DUB669" s="91"/>
      <c r="DUC669" s="91"/>
      <c r="DUD669" s="91"/>
      <c r="DUE669" s="91"/>
      <c r="DUF669" s="91"/>
      <c r="DUG669" s="91"/>
      <c r="DUH669" s="91"/>
      <c r="DUI669" s="91"/>
      <c r="DUJ669" s="91"/>
      <c r="DUK669" s="91"/>
      <c r="DUL669" s="91"/>
      <c r="DUM669" s="91"/>
      <c r="DUN669" s="91"/>
      <c r="DUO669" s="91"/>
      <c r="DUP669" s="91"/>
      <c r="DUQ669" s="91"/>
      <c r="DUR669" s="91"/>
      <c r="DUS669" s="91"/>
      <c r="DUT669" s="91"/>
      <c r="DUU669" s="91"/>
      <c r="DUV669" s="91"/>
      <c r="DUW669" s="91"/>
      <c r="DUX669" s="91"/>
      <c r="DUY669" s="91"/>
      <c r="DUZ669" s="91"/>
      <c r="DVA669" s="91"/>
      <c r="DVB669" s="91"/>
      <c r="DVC669" s="91"/>
      <c r="DVD669" s="91"/>
      <c r="DVE669" s="91"/>
      <c r="DVF669" s="91"/>
      <c r="DVG669" s="91"/>
      <c r="DVH669" s="91"/>
      <c r="DVI669" s="91"/>
      <c r="DVJ669" s="91"/>
      <c r="DVK669" s="91"/>
      <c r="DVL669" s="91"/>
      <c r="DVM669" s="91"/>
      <c r="DVN669" s="91"/>
      <c r="DVO669" s="91"/>
      <c r="DVP669" s="91"/>
      <c r="DVQ669" s="91"/>
      <c r="DVR669" s="91"/>
      <c r="DVS669" s="91"/>
      <c r="DVT669" s="91"/>
      <c r="DVU669" s="91"/>
      <c r="DVV669" s="91"/>
      <c r="DVW669" s="91"/>
      <c r="DVX669" s="91"/>
      <c r="DVY669" s="91"/>
      <c r="DVZ669" s="91"/>
      <c r="DWA669" s="91"/>
      <c r="DWB669" s="91"/>
      <c r="DWC669" s="91"/>
      <c r="DWD669" s="91"/>
      <c r="DWE669" s="91"/>
      <c r="DWF669" s="91"/>
      <c r="DWG669" s="91"/>
      <c r="DWH669" s="91"/>
      <c r="DWI669" s="91"/>
      <c r="DWJ669" s="91"/>
      <c r="DWK669" s="91"/>
      <c r="DWL669" s="91"/>
      <c r="DWM669" s="91"/>
      <c r="DWN669" s="91"/>
      <c r="DWO669" s="91"/>
      <c r="DWP669" s="91"/>
      <c r="DWQ669" s="91"/>
      <c r="DWR669" s="91"/>
      <c r="DWS669" s="91"/>
      <c r="DWT669" s="91"/>
      <c r="DWU669" s="91"/>
      <c r="DWV669" s="91"/>
      <c r="DWW669" s="91"/>
      <c r="DWX669" s="91"/>
      <c r="DWY669" s="91"/>
      <c r="DWZ669" s="91"/>
      <c r="DXA669" s="91"/>
      <c r="DXB669" s="91"/>
      <c r="DXC669" s="91"/>
      <c r="DXD669" s="91"/>
      <c r="DXE669" s="91"/>
      <c r="DXF669" s="91"/>
      <c r="DXG669" s="91"/>
      <c r="DXH669" s="91"/>
      <c r="DXI669" s="91"/>
      <c r="DXJ669" s="91"/>
      <c r="DXK669" s="91"/>
      <c r="DXL669" s="91"/>
      <c r="DXM669" s="91"/>
      <c r="DXN669" s="91"/>
      <c r="DXO669" s="91"/>
      <c r="DXP669" s="91"/>
      <c r="DXQ669" s="91"/>
      <c r="DXR669" s="91"/>
      <c r="DXS669" s="91"/>
      <c r="DXT669" s="91"/>
      <c r="DXU669" s="91"/>
      <c r="DXV669" s="91"/>
      <c r="DXW669" s="91"/>
      <c r="DXX669" s="91"/>
      <c r="DXY669" s="91"/>
      <c r="DXZ669" s="91"/>
      <c r="DYA669" s="91"/>
      <c r="DYB669" s="91"/>
      <c r="DYC669" s="91"/>
      <c r="DYD669" s="91"/>
      <c r="DYE669" s="91"/>
      <c r="DYF669" s="91"/>
      <c r="DYG669" s="91"/>
      <c r="DYH669" s="91"/>
      <c r="DYI669" s="91"/>
      <c r="DYJ669" s="91"/>
      <c r="DYK669" s="91"/>
      <c r="DYL669" s="91"/>
      <c r="DYM669" s="91"/>
      <c r="DYN669" s="91"/>
      <c r="DYO669" s="91"/>
      <c r="DYP669" s="91"/>
      <c r="DYQ669" s="91"/>
      <c r="DYR669" s="91"/>
      <c r="DYS669" s="91"/>
      <c r="DYT669" s="91"/>
      <c r="DYU669" s="91"/>
      <c r="DYV669" s="91"/>
      <c r="DYW669" s="91"/>
      <c r="DYX669" s="91"/>
      <c r="DYY669" s="91"/>
      <c r="DYZ669" s="91"/>
      <c r="DZA669" s="91"/>
      <c r="DZB669" s="91"/>
      <c r="DZC669" s="91"/>
      <c r="DZD669" s="91"/>
      <c r="DZE669" s="91"/>
      <c r="DZF669" s="91"/>
      <c r="DZG669" s="91"/>
      <c r="DZH669" s="91"/>
      <c r="DZI669" s="91"/>
      <c r="DZJ669" s="91"/>
      <c r="DZK669" s="91"/>
      <c r="DZL669" s="91"/>
      <c r="DZM669" s="91"/>
      <c r="DZN669" s="91"/>
      <c r="DZO669" s="91"/>
      <c r="DZP669" s="91"/>
      <c r="DZQ669" s="91"/>
      <c r="DZR669" s="91"/>
      <c r="DZS669" s="91"/>
      <c r="DZT669" s="91"/>
      <c r="DZU669" s="91"/>
      <c r="DZV669" s="91"/>
      <c r="DZW669" s="91"/>
      <c r="DZX669" s="91"/>
      <c r="DZY669" s="91"/>
      <c r="DZZ669" s="91"/>
      <c r="EAA669" s="91"/>
      <c r="EAB669" s="91"/>
      <c r="EAC669" s="91"/>
      <c r="EAD669" s="91"/>
      <c r="EAE669" s="91"/>
      <c r="EAF669" s="91"/>
      <c r="EAG669" s="91"/>
      <c r="EAH669" s="91"/>
      <c r="EAI669" s="91"/>
      <c r="EAJ669" s="91"/>
      <c r="EAK669" s="91"/>
      <c r="EAL669" s="91"/>
      <c r="EAM669" s="91"/>
      <c r="EAN669" s="91"/>
      <c r="EAO669" s="91"/>
      <c r="EAP669" s="91"/>
      <c r="EAQ669" s="91"/>
      <c r="EAR669" s="91"/>
      <c r="EAS669" s="91"/>
      <c r="EAT669" s="91"/>
      <c r="EAU669" s="91"/>
      <c r="EAV669" s="91"/>
      <c r="EAW669" s="91"/>
      <c r="EAX669" s="91"/>
      <c r="EAY669" s="91"/>
      <c r="EAZ669" s="91"/>
      <c r="EBA669" s="91"/>
      <c r="EBB669" s="91"/>
      <c r="EBC669" s="91"/>
      <c r="EBD669" s="91"/>
      <c r="EBE669" s="91"/>
      <c r="EBF669" s="91"/>
      <c r="EBG669" s="91"/>
      <c r="EBH669" s="91"/>
      <c r="EBI669" s="91"/>
      <c r="EBJ669" s="91"/>
      <c r="EBK669" s="91"/>
      <c r="EBL669" s="91"/>
      <c r="EBM669" s="91"/>
      <c r="EBN669" s="91"/>
      <c r="EBO669" s="91"/>
      <c r="EBP669" s="91"/>
      <c r="EBQ669" s="91"/>
      <c r="EBR669" s="91"/>
      <c r="EBS669" s="91"/>
      <c r="EBT669" s="91"/>
      <c r="EBU669" s="91"/>
      <c r="EBV669" s="91"/>
      <c r="EBW669" s="91"/>
      <c r="EBX669" s="91"/>
      <c r="EBY669" s="91"/>
      <c r="EBZ669" s="91"/>
      <c r="ECA669" s="91"/>
      <c r="ECB669" s="91"/>
      <c r="ECC669" s="91"/>
      <c r="ECD669" s="91"/>
      <c r="ECE669" s="91"/>
      <c r="ECF669" s="91"/>
      <c r="ECG669" s="91"/>
      <c r="ECH669" s="91"/>
      <c r="ECI669" s="91"/>
      <c r="ECJ669" s="91"/>
      <c r="ECK669" s="91"/>
      <c r="ECL669" s="91"/>
      <c r="ECM669" s="91"/>
      <c r="ECN669" s="91"/>
      <c r="ECO669" s="91"/>
      <c r="ECP669" s="91"/>
      <c r="ECQ669" s="91"/>
      <c r="ECR669" s="91"/>
      <c r="ECS669" s="91"/>
      <c r="ECT669" s="91"/>
      <c r="ECU669" s="91"/>
      <c r="ECV669" s="91"/>
      <c r="ECW669" s="91"/>
      <c r="ECX669" s="91"/>
      <c r="ECY669" s="91"/>
      <c r="ECZ669" s="91"/>
      <c r="EDA669" s="91"/>
      <c r="EDB669" s="91"/>
      <c r="EDC669" s="91"/>
      <c r="EDD669" s="91"/>
      <c r="EDE669" s="91"/>
      <c r="EDF669" s="91"/>
      <c r="EDG669" s="91"/>
      <c r="EDH669" s="91"/>
      <c r="EDI669" s="91"/>
      <c r="EDJ669" s="91"/>
      <c r="EDK669" s="91"/>
      <c r="EDL669" s="91"/>
      <c r="EDM669" s="91"/>
      <c r="EDN669" s="91"/>
      <c r="EDO669" s="91"/>
      <c r="EDP669" s="91"/>
      <c r="EDQ669" s="91"/>
      <c r="EDR669" s="91"/>
      <c r="EDS669" s="91"/>
      <c r="EDT669" s="91"/>
      <c r="EDU669" s="91"/>
      <c r="EDV669" s="91"/>
      <c r="EDW669" s="91"/>
      <c r="EDX669" s="91"/>
      <c r="EDY669" s="91"/>
      <c r="EDZ669" s="91"/>
      <c r="EEA669" s="91"/>
      <c r="EEB669" s="91"/>
      <c r="EEC669" s="91"/>
      <c r="EED669" s="91"/>
      <c r="EEE669" s="91"/>
      <c r="EEF669" s="91"/>
      <c r="EEG669" s="91"/>
      <c r="EEH669" s="91"/>
      <c r="EEI669" s="91"/>
      <c r="EEJ669" s="91"/>
      <c r="EEK669" s="91"/>
      <c r="EEL669" s="91"/>
      <c r="EEM669" s="91"/>
      <c r="EEN669" s="91"/>
      <c r="EEO669" s="91"/>
      <c r="EEP669" s="91"/>
      <c r="EEQ669" s="91"/>
      <c r="EER669" s="91"/>
      <c r="EES669" s="91"/>
      <c r="EET669" s="91"/>
      <c r="EEU669" s="91"/>
      <c r="EEV669" s="91"/>
      <c r="EEW669" s="91"/>
      <c r="EEX669" s="91"/>
      <c r="EEY669" s="91"/>
      <c r="EEZ669" s="91"/>
      <c r="EFA669" s="91"/>
      <c r="EFB669" s="91"/>
      <c r="EFC669" s="91"/>
      <c r="EFD669" s="91"/>
      <c r="EFE669" s="91"/>
      <c r="EFF669" s="91"/>
      <c r="EFG669" s="91"/>
      <c r="EFH669" s="91"/>
      <c r="EFI669" s="91"/>
      <c r="EFJ669" s="91"/>
      <c r="EFK669" s="91"/>
      <c r="EFL669" s="91"/>
      <c r="EFM669" s="91"/>
      <c r="EFN669" s="91"/>
      <c r="EFO669" s="91"/>
      <c r="EFP669" s="91"/>
      <c r="EFQ669" s="91"/>
      <c r="EFR669" s="91"/>
      <c r="EFS669" s="91"/>
      <c r="EFT669" s="91"/>
      <c r="EFU669" s="91"/>
      <c r="EFV669" s="91"/>
      <c r="EFW669" s="91"/>
      <c r="EFX669" s="91"/>
      <c r="EFY669" s="91"/>
      <c r="EFZ669" s="91"/>
      <c r="EGA669" s="91"/>
      <c r="EGB669" s="91"/>
      <c r="EGC669" s="91"/>
      <c r="EGD669" s="91"/>
      <c r="EGE669" s="91"/>
      <c r="EGF669" s="91"/>
      <c r="EGG669" s="91"/>
      <c r="EGH669" s="91"/>
      <c r="EGI669" s="91"/>
      <c r="EGJ669" s="91"/>
      <c r="EGK669" s="91"/>
      <c r="EGL669" s="91"/>
      <c r="EGM669" s="91"/>
      <c r="EGN669" s="91"/>
      <c r="EGO669" s="91"/>
      <c r="EGP669" s="91"/>
      <c r="EGQ669" s="91"/>
      <c r="EGR669" s="91"/>
      <c r="EGS669" s="91"/>
      <c r="EGT669" s="91"/>
      <c r="EGU669" s="91"/>
      <c r="EGV669" s="91"/>
      <c r="EGW669" s="91"/>
      <c r="EGX669" s="91"/>
      <c r="EGY669" s="91"/>
      <c r="EGZ669" s="91"/>
      <c r="EHA669" s="91"/>
      <c r="EHB669" s="91"/>
      <c r="EHC669" s="91"/>
      <c r="EHD669" s="91"/>
      <c r="EHE669" s="91"/>
      <c r="EHF669" s="91"/>
      <c r="EHG669" s="91"/>
      <c r="EHH669" s="91"/>
      <c r="EHI669" s="91"/>
      <c r="EHJ669" s="91"/>
      <c r="EHK669" s="91"/>
      <c r="EHL669" s="91"/>
      <c r="EHM669" s="91"/>
      <c r="EHN669" s="91"/>
      <c r="EHO669" s="91"/>
      <c r="EHP669" s="91"/>
      <c r="EHQ669" s="91"/>
      <c r="EHR669" s="91"/>
      <c r="EHS669" s="91"/>
      <c r="EHT669" s="91"/>
      <c r="EHU669" s="91"/>
      <c r="EHV669" s="91"/>
      <c r="EHW669" s="91"/>
      <c r="EHX669" s="91"/>
      <c r="EHY669" s="91"/>
      <c r="EHZ669" s="91"/>
      <c r="EIA669" s="91"/>
      <c r="EIB669" s="91"/>
      <c r="EIC669" s="91"/>
      <c r="EID669" s="91"/>
      <c r="EIE669" s="91"/>
      <c r="EIF669" s="91"/>
      <c r="EIG669" s="91"/>
      <c r="EIH669" s="91"/>
      <c r="EII669" s="91"/>
      <c r="EIJ669" s="91"/>
      <c r="EIK669" s="91"/>
      <c r="EIL669" s="91"/>
      <c r="EIM669" s="91"/>
      <c r="EIN669" s="91"/>
      <c r="EIO669" s="91"/>
      <c r="EIP669" s="91"/>
      <c r="EIQ669" s="91"/>
      <c r="EIR669" s="91"/>
      <c r="EIS669" s="91"/>
      <c r="EIT669" s="91"/>
      <c r="EIU669" s="91"/>
      <c r="EIV669" s="91"/>
      <c r="EIW669" s="91"/>
      <c r="EIX669" s="91"/>
      <c r="EIY669" s="91"/>
      <c r="EIZ669" s="91"/>
      <c r="EJA669" s="91"/>
      <c r="EJB669" s="91"/>
      <c r="EJC669" s="91"/>
      <c r="EJD669" s="91"/>
      <c r="EJE669" s="91"/>
      <c r="EJF669" s="91"/>
      <c r="EJG669" s="91"/>
      <c r="EJH669" s="91"/>
      <c r="EJI669" s="91"/>
      <c r="EJJ669" s="91"/>
      <c r="EJK669" s="91"/>
      <c r="EJL669" s="91"/>
      <c r="EJM669" s="91"/>
      <c r="EJN669" s="91"/>
      <c r="EJO669" s="91"/>
      <c r="EJP669" s="91"/>
      <c r="EJQ669" s="91"/>
      <c r="EJR669" s="91"/>
      <c r="EJS669" s="91"/>
      <c r="EJT669" s="91"/>
      <c r="EJU669" s="91"/>
      <c r="EJV669" s="91"/>
      <c r="EJW669" s="91"/>
      <c r="EJX669" s="91"/>
      <c r="EJY669" s="91"/>
      <c r="EJZ669" s="91"/>
      <c r="EKA669" s="91"/>
      <c r="EKB669" s="91"/>
      <c r="EKC669" s="91"/>
      <c r="EKD669" s="91"/>
      <c r="EKE669" s="91"/>
      <c r="EKF669" s="91"/>
      <c r="EKG669" s="91"/>
      <c r="EKH669" s="91"/>
      <c r="EKI669" s="91"/>
      <c r="EKJ669" s="91"/>
      <c r="EKK669" s="91"/>
      <c r="EKL669" s="91"/>
      <c r="EKM669" s="91"/>
      <c r="EKN669" s="91"/>
      <c r="EKO669" s="91"/>
      <c r="EKP669" s="91"/>
      <c r="EKQ669" s="91"/>
      <c r="EKR669" s="91"/>
      <c r="EKS669" s="91"/>
      <c r="EKT669" s="91"/>
      <c r="EKU669" s="91"/>
      <c r="EKV669" s="91"/>
      <c r="EKW669" s="91"/>
      <c r="EKX669" s="91"/>
      <c r="EKY669" s="91"/>
      <c r="EKZ669" s="91"/>
      <c r="ELA669" s="91"/>
      <c r="ELB669" s="91"/>
      <c r="ELC669" s="91"/>
      <c r="ELD669" s="91"/>
      <c r="ELE669" s="91"/>
      <c r="ELF669" s="91"/>
      <c r="ELG669" s="91"/>
      <c r="ELH669" s="91"/>
      <c r="ELI669" s="91"/>
      <c r="ELJ669" s="91"/>
      <c r="ELK669" s="91"/>
      <c r="ELL669" s="91"/>
      <c r="ELM669" s="91"/>
      <c r="ELN669" s="91"/>
      <c r="ELO669" s="91"/>
      <c r="ELP669" s="91"/>
      <c r="ELQ669" s="91"/>
      <c r="ELR669" s="91"/>
      <c r="ELS669" s="91"/>
      <c r="ELT669" s="91"/>
      <c r="ELU669" s="91"/>
      <c r="ELV669" s="91"/>
      <c r="ELW669" s="91"/>
      <c r="ELX669" s="91"/>
      <c r="ELY669" s="91"/>
      <c r="ELZ669" s="91"/>
      <c r="EMA669" s="91"/>
      <c r="EMB669" s="91"/>
      <c r="EMC669" s="91"/>
      <c r="EMD669" s="91"/>
      <c r="EME669" s="91"/>
      <c r="EMF669" s="91"/>
      <c r="EMG669" s="91"/>
      <c r="EMH669" s="91"/>
      <c r="EMI669" s="91"/>
      <c r="EMJ669" s="91"/>
      <c r="EMK669" s="91"/>
      <c r="EML669" s="91"/>
      <c r="EMM669" s="91"/>
      <c r="EMN669" s="91"/>
      <c r="EMO669" s="91"/>
      <c r="EMP669" s="91"/>
      <c r="EMQ669" s="91"/>
      <c r="EMR669" s="91"/>
      <c r="EMS669" s="91"/>
      <c r="EMT669" s="91"/>
      <c r="EMU669" s="91"/>
      <c r="EMV669" s="91"/>
      <c r="EMW669" s="91"/>
      <c r="EMX669" s="91"/>
      <c r="EMY669" s="91"/>
      <c r="EMZ669" s="91"/>
      <c r="ENA669" s="91"/>
      <c r="ENB669" s="91"/>
      <c r="ENC669" s="91"/>
      <c r="END669" s="91"/>
      <c r="ENE669" s="91"/>
      <c r="ENF669" s="91"/>
      <c r="ENG669" s="91"/>
      <c r="ENH669" s="91"/>
      <c r="ENI669" s="91"/>
      <c r="ENJ669" s="91"/>
      <c r="ENK669" s="91"/>
      <c r="ENL669" s="91"/>
      <c r="ENM669" s="91"/>
      <c r="ENN669" s="91"/>
      <c r="ENO669" s="91"/>
      <c r="ENP669" s="91"/>
      <c r="ENQ669" s="91"/>
      <c r="ENR669" s="91"/>
      <c r="ENS669" s="91"/>
      <c r="ENT669" s="91"/>
      <c r="ENU669" s="91"/>
      <c r="ENV669" s="91"/>
      <c r="ENW669" s="91"/>
      <c r="ENX669" s="91"/>
      <c r="ENY669" s="91"/>
      <c r="ENZ669" s="91"/>
      <c r="EOA669" s="91"/>
      <c r="EOB669" s="91"/>
      <c r="EOC669" s="91"/>
      <c r="EOD669" s="91"/>
      <c r="EOE669" s="91"/>
      <c r="EOF669" s="91"/>
      <c r="EOG669" s="91"/>
      <c r="EOH669" s="91"/>
      <c r="EOI669" s="91"/>
      <c r="EOJ669" s="91"/>
      <c r="EOK669" s="91"/>
      <c r="EOL669" s="91"/>
      <c r="EOM669" s="91"/>
      <c r="EON669" s="91"/>
      <c r="EOO669" s="91"/>
      <c r="EOP669" s="91"/>
      <c r="EOQ669" s="91"/>
      <c r="EOR669" s="91"/>
      <c r="EOS669" s="91"/>
      <c r="EOT669" s="91"/>
      <c r="EOU669" s="91"/>
      <c r="EOV669" s="91"/>
      <c r="EOW669" s="91"/>
      <c r="EOX669" s="91"/>
      <c r="EOY669" s="91"/>
      <c r="EOZ669" s="91"/>
      <c r="EPA669" s="91"/>
      <c r="EPB669" s="91"/>
      <c r="EPC669" s="91"/>
      <c r="EPD669" s="91"/>
      <c r="EPE669" s="91"/>
      <c r="EPF669" s="91"/>
      <c r="EPG669" s="91"/>
      <c r="EPH669" s="91"/>
      <c r="EPI669" s="91"/>
      <c r="EPJ669" s="91"/>
      <c r="EPK669" s="91"/>
      <c r="EPL669" s="91"/>
      <c r="EPM669" s="91"/>
      <c r="EPN669" s="91"/>
      <c r="EPO669" s="91"/>
      <c r="EPP669" s="91"/>
      <c r="EPQ669" s="91"/>
      <c r="EPR669" s="91"/>
      <c r="EPS669" s="91"/>
      <c r="EPT669" s="91"/>
      <c r="EPU669" s="91"/>
      <c r="EPV669" s="91"/>
      <c r="EPW669" s="91"/>
      <c r="EPX669" s="91"/>
      <c r="EPY669" s="91"/>
      <c r="EPZ669" s="91"/>
      <c r="EQA669" s="91"/>
      <c r="EQB669" s="91"/>
      <c r="EQC669" s="91"/>
      <c r="EQD669" s="91"/>
      <c r="EQE669" s="91"/>
      <c r="EQF669" s="91"/>
      <c r="EQG669" s="91"/>
      <c r="EQH669" s="91"/>
      <c r="EQI669" s="91"/>
      <c r="EQJ669" s="91"/>
      <c r="EQK669" s="91"/>
      <c r="EQL669" s="91"/>
      <c r="EQM669" s="91"/>
      <c r="EQN669" s="91"/>
      <c r="EQO669" s="91"/>
      <c r="EQP669" s="91"/>
      <c r="EQQ669" s="91"/>
      <c r="EQR669" s="91"/>
      <c r="EQS669" s="91"/>
      <c r="EQT669" s="91"/>
      <c r="EQU669" s="91"/>
      <c r="EQV669" s="91"/>
      <c r="EQW669" s="91"/>
      <c r="EQX669" s="91"/>
      <c r="EQY669" s="91"/>
      <c r="EQZ669" s="91"/>
      <c r="ERA669" s="91"/>
      <c r="ERB669" s="91"/>
      <c r="ERC669" s="91"/>
      <c r="ERD669" s="91"/>
      <c r="ERE669" s="91"/>
      <c r="ERF669" s="91"/>
      <c r="ERG669" s="91"/>
      <c r="ERH669" s="91"/>
      <c r="ERI669" s="91"/>
      <c r="ERJ669" s="91"/>
      <c r="ERK669" s="91"/>
      <c r="ERL669" s="91"/>
      <c r="ERM669" s="91"/>
      <c r="ERN669" s="91"/>
      <c r="ERO669" s="91"/>
      <c r="ERP669" s="91"/>
      <c r="ERQ669" s="91"/>
      <c r="ERR669" s="91"/>
      <c r="ERS669" s="91"/>
      <c r="ERT669" s="91"/>
      <c r="ERU669" s="91"/>
      <c r="ERV669" s="91"/>
      <c r="ERW669" s="91"/>
      <c r="ERX669" s="91"/>
      <c r="ERY669" s="91"/>
      <c r="ERZ669" s="91"/>
      <c r="ESA669" s="91"/>
      <c r="ESB669" s="91"/>
      <c r="ESC669" s="91"/>
      <c r="ESD669" s="91"/>
      <c r="ESE669" s="91"/>
      <c r="ESF669" s="91"/>
      <c r="ESG669" s="91"/>
      <c r="ESH669" s="91"/>
      <c r="ESI669" s="91"/>
      <c r="ESJ669" s="91"/>
      <c r="ESK669" s="91"/>
      <c r="ESL669" s="91"/>
      <c r="ESM669" s="91"/>
      <c r="ESN669" s="91"/>
      <c r="ESO669" s="91"/>
      <c r="ESP669" s="91"/>
      <c r="ESQ669" s="91"/>
      <c r="ESR669" s="91"/>
      <c r="ESS669" s="91"/>
      <c r="EST669" s="91"/>
      <c r="ESU669" s="91"/>
      <c r="ESV669" s="91"/>
      <c r="ESW669" s="91"/>
      <c r="ESX669" s="91"/>
      <c r="ESY669" s="91"/>
      <c r="ESZ669" s="91"/>
      <c r="ETA669" s="91"/>
      <c r="ETB669" s="91"/>
      <c r="ETC669" s="91"/>
      <c r="ETD669" s="91"/>
      <c r="ETE669" s="91"/>
      <c r="ETF669" s="91"/>
      <c r="ETG669" s="91"/>
      <c r="ETH669" s="91"/>
      <c r="ETI669" s="91"/>
      <c r="ETJ669" s="91"/>
      <c r="ETK669" s="91"/>
      <c r="ETL669" s="91"/>
      <c r="ETM669" s="91"/>
      <c r="ETN669" s="91"/>
      <c r="ETO669" s="91"/>
      <c r="ETP669" s="91"/>
      <c r="ETQ669" s="91"/>
      <c r="ETR669" s="91"/>
      <c r="ETS669" s="91"/>
      <c r="ETT669" s="91"/>
      <c r="ETU669" s="91"/>
      <c r="ETV669" s="91"/>
      <c r="ETW669" s="91"/>
      <c r="ETX669" s="91"/>
      <c r="ETY669" s="91"/>
      <c r="ETZ669" s="91"/>
      <c r="EUA669" s="91"/>
      <c r="EUB669" s="91"/>
      <c r="EUC669" s="91"/>
      <c r="EUD669" s="91"/>
      <c r="EUE669" s="91"/>
      <c r="EUF669" s="91"/>
      <c r="EUG669" s="91"/>
      <c r="EUH669" s="91"/>
      <c r="EUI669" s="91"/>
      <c r="EUJ669" s="91"/>
      <c r="EUK669" s="91"/>
      <c r="EUL669" s="91"/>
      <c r="EUM669" s="91"/>
      <c r="EUN669" s="91"/>
      <c r="EUO669" s="91"/>
      <c r="EUP669" s="91"/>
      <c r="EUQ669" s="91"/>
      <c r="EUR669" s="91"/>
      <c r="EUS669" s="91"/>
      <c r="EUT669" s="91"/>
      <c r="EUU669" s="91"/>
      <c r="EUV669" s="91"/>
      <c r="EUW669" s="91"/>
      <c r="EUX669" s="91"/>
      <c r="EUY669" s="91"/>
      <c r="EUZ669" s="91"/>
      <c r="EVA669" s="91"/>
      <c r="EVB669" s="91"/>
      <c r="EVC669" s="91"/>
      <c r="EVD669" s="91"/>
      <c r="EVE669" s="91"/>
      <c r="EVF669" s="91"/>
      <c r="EVG669" s="91"/>
      <c r="EVH669" s="91"/>
      <c r="EVI669" s="91"/>
      <c r="EVJ669" s="91"/>
      <c r="EVK669" s="91"/>
      <c r="EVL669" s="91"/>
      <c r="EVM669" s="91"/>
      <c r="EVN669" s="91"/>
      <c r="EVO669" s="91"/>
      <c r="EVP669" s="91"/>
      <c r="EVQ669" s="91"/>
      <c r="EVR669" s="91"/>
      <c r="EVS669" s="91"/>
      <c r="EVT669" s="91"/>
      <c r="EVU669" s="91"/>
      <c r="EVV669" s="91"/>
      <c r="EVW669" s="91"/>
      <c r="EVX669" s="91"/>
      <c r="EVY669" s="91"/>
      <c r="EVZ669" s="91"/>
      <c r="EWA669" s="91"/>
      <c r="EWB669" s="91"/>
      <c r="EWC669" s="91"/>
      <c r="EWD669" s="91"/>
      <c r="EWE669" s="91"/>
      <c r="EWF669" s="91"/>
      <c r="EWG669" s="91"/>
      <c r="EWH669" s="91"/>
      <c r="EWI669" s="91"/>
      <c r="EWJ669" s="91"/>
      <c r="EWK669" s="91"/>
      <c r="EWL669" s="91"/>
      <c r="EWM669" s="91"/>
      <c r="EWN669" s="91"/>
      <c r="EWO669" s="91"/>
      <c r="EWP669" s="91"/>
      <c r="EWQ669" s="91"/>
      <c r="EWR669" s="91"/>
      <c r="EWS669" s="91"/>
      <c r="EWT669" s="91"/>
      <c r="EWU669" s="91"/>
      <c r="EWV669" s="91"/>
      <c r="EWW669" s="91"/>
      <c r="EWX669" s="91"/>
      <c r="EWY669" s="91"/>
      <c r="EWZ669" s="91"/>
      <c r="EXA669" s="91"/>
      <c r="EXB669" s="91"/>
      <c r="EXC669" s="91"/>
      <c r="EXD669" s="91"/>
      <c r="EXE669" s="91"/>
      <c r="EXF669" s="91"/>
      <c r="EXG669" s="91"/>
      <c r="EXH669" s="91"/>
      <c r="EXI669" s="91"/>
      <c r="EXJ669" s="91"/>
      <c r="EXK669" s="91"/>
      <c r="EXL669" s="91"/>
      <c r="EXM669" s="91"/>
      <c r="EXN669" s="91"/>
      <c r="EXO669" s="91"/>
      <c r="EXP669" s="91"/>
      <c r="EXQ669" s="91"/>
      <c r="EXR669" s="91"/>
      <c r="EXS669" s="91"/>
      <c r="EXT669" s="91"/>
      <c r="EXU669" s="91"/>
      <c r="EXV669" s="91"/>
      <c r="EXW669" s="91"/>
      <c r="EXX669" s="91"/>
      <c r="EXY669" s="91"/>
      <c r="EXZ669" s="91"/>
      <c r="EYA669" s="91"/>
      <c r="EYB669" s="91"/>
      <c r="EYC669" s="91"/>
      <c r="EYD669" s="91"/>
      <c r="EYE669" s="91"/>
      <c r="EYF669" s="91"/>
      <c r="EYG669" s="91"/>
      <c r="EYH669" s="91"/>
      <c r="EYI669" s="91"/>
      <c r="EYJ669" s="91"/>
      <c r="EYK669" s="91"/>
      <c r="EYL669" s="91"/>
      <c r="EYM669" s="91"/>
      <c r="EYN669" s="91"/>
      <c r="EYO669" s="91"/>
      <c r="EYP669" s="91"/>
      <c r="EYQ669" s="91"/>
      <c r="EYR669" s="91"/>
      <c r="EYS669" s="91"/>
      <c r="EYT669" s="91"/>
      <c r="EYU669" s="91"/>
      <c r="EYV669" s="91"/>
      <c r="EYW669" s="91"/>
      <c r="EYX669" s="91"/>
      <c r="EYY669" s="91"/>
      <c r="EYZ669" s="91"/>
      <c r="EZA669" s="91"/>
      <c r="EZB669" s="91"/>
      <c r="EZC669" s="91"/>
      <c r="EZD669" s="91"/>
      <c r="EZE669" s="91"/>
      <c r="EZF669" s="91"/>
      <c r="EZG669" s="91"/>
      <c r="EZH669" s="91"/>
      <c r="EZI669" s="91"/>
      <c r="EZJ669" s="91"/>
      <c r="EZK669" s="91"/>
      <c r="EZL669" s="91"/>
      <c r="EZM669" s="91"/>
      <c r="EZN669" s="91"/>
      <c r="EZO669" s="91"/>
      <c r="EZP669" s="91"/>
      <c r="EZQ669" s="91"/>
      <c r="EZR669" s="91"/>
      <c r="EZS669" s="91"/>
      <c r="EZT669" s="91"/>
      <c r="EZU669" s="91"/>
      <c r="EZV669" s="91"/>
      <c r="EZW669" s="91"/>
      <c r="EZX669" s="91"/>
      <c r="EZY669" s="91"/>
      <c r="EZZ669" s="91"/>
      <c r="FAA669" s="91"/>
      <c r="FAB669" s="91"/>
      <c r="FAC669" s="91"/>
      <c r="FAD669" s="91"/>
      <c r="FAE669" s="91"/>
      <c r="FAF669" s="91"/>
      <c r="FAG669" s="91"/>
      <c r="FAH669" s="91"/>
      <c r="FAI669" s="91"/>
      <c r="FAJ669" s="91"/>
      <c r="FAK669" s="91"/>
      <c r="FAL669" s="91"/>
      <c r="FAM669" s="91"/>
      <c r="FAN669" s="91"/>
      <c r="FAO669" s="91"/>
      <c r="FAP669" s="91"/>
      <c r="FAQ669" s="91"/>
      <c r="FAR669" s="91"/>
      <c r="FAS669" s="91"/>
      <c r="FAT669" s="91"/>
      <c r="FAU669" s="91"/>
      <c r="FAV669" s="91"/>
      <c r="FAW669" s="91"/>
      <c r="FAX669" s="91"/>
      <c r="FAY669" s="91"/>
      <c r="FAZ669" s="91"/>
      <c r="FBA669" s="91"/>
      <c r="FBB669" s="91"/>
      <c r="FBC669" s="91"/>
      <c r="FBD669" s="91"/>
      <c r="FBE669" s="91"/>
      <c r="FBF669" s="91"/>
      <c r="FBG669" s="91"/>
      <c r="FBH669" s="91"/>
      <c r="FBI669" s="91"/>
      <c r="FBJ669" s="91"/>
      <c r="FBK669" s="91"/>
      <c r="FBL669" s="91"/>
      <c r="FBM669" s="91"/>
      <c r="FBN669" s="91"/>
      <c r="FBO669" s="91"/>
      <c r="FBP669" s="91"/>
      <c r="FBQ669" s="91"/>
      <c r="FBR669" s="91"/>
      <c r="FBS669" s="91"/>
      <c r="FBT669" s="91"/>
      <c r="FBU669" s="91"/>
      <c r="FBV669" s="91"/>
      <c r="FBW669" s="91"/>
      <c r="FBX669" s="91"/>
      <c r="FBY669" s="91"/>
      <c r="FBZ669" s="91"/>
      <c r="FCA669" s="91"/>
      <c r="FCB669" s="91"/>
      <c r="FCC669" s="91"/>
      <c r="FCD669" s="91"/>
      <c r="FCE669" s="91"/>
      <c r="FCF669" s="91"/>
      <c r="FCG669" s="91"/>
      <c r="FCH669" s="91"/>
      <c r="FCI669" s="91"/>
      <c r="FCJ669" s="91"/>
      <c r="FCK669" s="91"/>
      <c r="FCL669" s="91"/>
      <c r="FCM669" s="91"/>
      <c r="FCN669" s="91"/>
      <c r="FCO669" s="91"/>
      <c r="FCP669" s="91"/>
      <c r="FCQ669" s="91"/>
      <c r="FCR669" s="91"/>
      <c r="FCS669" s="91"/>
      <c r="FCT669" s="91"/>
      <c r="FCU669" s="91"/>
      <c r="FCV669" s="91"/>
      <c r="FCW669" s="91"/>
      <c r="FCX669" s="91"/>
      <c r="FCY669" s="91"/>
      <c r="FCZ669" s="91"/>
      <c r="FDA669" s="91"/>
      <c r="FDB669" s="91"/>
      <c r="FDC669" s="91"/>
      <c r="FDD669" s="91"/>
      <c r="FDE669" s="91"/>
      <c r="FDF669" s="91"/>
      <c r="FDG669" s="91"/>
      <c r="FDH669" s="91"/>
      <c r="FDI669" s="91"/>
      <c r="FDJ669" s="91"/>
      <c r="FDK669" s="91"/>
      <c r="FDL669" s="91"/>
      <c r="FDM669" s="91"/>
      <c r="FDN669" s="91"/>
      <c r="FDO669" s="91"/>
      <c r="FDP669" s="91"/>
      <c r="FDQ669" s="91"/>
      <c r="FDR669" s="91"/>
      <c r="FDS669" s="91"/>
      <c r="FDT669" s="91"/>
      <c r="FDU669" s="91"/>
      <c r="FDV669" s="91"/>
      <c r="FDW669" s="91"/>
      <c r="FDX669" s="91"/>
      <c r="FDY669" s="91"/>
      <c r="FDZ669" s="91"/>
      <c r="FEA669" s="91"/>
      <c r="FEB669" s="91"/>
      <c r="FEC669" s="91"/>
      <c r="FED669" s="91"/>
      <c r="FEE669" s="91"/>
      <c r="FEF669" s="91"/>
      <c r="FEG669" s="91"/>
      <c r="FEH669" s="91"/>
      <c r="FEI669" s="91"/>
      <c r="FEJ669" s="91"/>
      <c r="FEK669" s="91"/>
      <c r="FEL669" s="91"/>
      <c r="FEM669" s="91"/>
      <c r="FEN669" s="91"/>
      <c r="FEO669" s="91"/>
      <c r="FEP669" s="91"/>
      <c r="FEQ669" s="91"/>
      <c r="FER669" s="91"/>
      <c r="FES669" s="91"/>
      <c r="FET669" s="91"/>
      <c r="FEU669" s="91"/>
      <c r="FEV669" s="91"/>
      <c r="FEW669" s="91"/>
      <c r="FEX669" s="91"/>
      <c r="FEY669" s="91"/>
      <c r="FEZ669" s="91"/>
      <c r="FFA669" s="91"/>
      <c r="FFB669" s="91"/>
      <c r="FFC669" s="91"/>
      <c r="FFD669" s="91"/>
      <c r="FFE669" s="91"/>
      <c r="FFF669" s="91"/>
      <c r="FFG669" s="91"/>
      <c r="FFH669" s="91"/>
      <c r="FFI669" s="91"/>
      <c r="FFJ669" s="91"/>
      <c r="FFK669" s="91"/>
      <c r="FFL669" s="91"/>
      <c r="FFM669" s="91"/>
      <c r="FFN669" s="91"/>
      <c r="FFO669" s="91"/>
      <c r="FFP669" s="91"/>
      <c r="FFQ669" s="91"/>
      <c r="FFR669" s="91"/>
      <c r="FFS669" s="91"/>
      <c r="FFT669" s="91"/>
      <c r="FFU669" s="91"/>
      <c r="FFV669" s="91"/>
      <c r="FFW669" s="91"/>
      <c r="FFX669" s="91"/>
      <c r="FFY669" s="91"/>
      <c r="FFZ669" s="91"/>
      <c r="FGA669" s="91"/>
      <c r="FGB669" s="91"/>
      <c r="FGC669" s="91"/>
      <c r="FGD669" s="91"/>
      <c r="FGE669" s="91"/>
      <c r="FGF669" s="91"/>
      <c r="FGG669" s="91"/>
      <c r="FGH669" s="91"/>
      <c r="FGI669" s="91"/>
      <c r="FGJ669" s="91"/>
      <c r="FGK669" s="91"/>
      <c r="FGL669" s="91"/>
      <c r="FGM669" s="91"/>
      <c r="FGN669" s="91"/>
      <c r="FGO669" s="91"/>
      <c r="FGP669" s="91"/>
      <c r="FGQ669" s="91"/>
      <c r="FGR669" s="91"/>
      <c r="FGS669" s="91"/>
      <c r="FGT669" s="91"/>
      <c r="FGU669" s="91"/>
      <c r="FGV669" s="91"/>
      <c r="FGW669" s="91"/>
      <c r="FGX669" s="91"/>
      <c r="FGY669" s="91"/>
      <c r="FGZ669" s="91"/>
      <c r="FHA669" s="91"/>
      <c r="FHB669" s="91"/>
      <c r="FHC669" s="91"/>
      <c r="FHD669" s="91"/>
      <c r="FHE669" s="91"/>
      <c r="FHF669" s="91"/>
      <c r="FHG669" s="91"/>
      <c r="FHH669" s="91"/>
      <c r="FHI669" s="91"/>
      <c r="FHJ669" s="91"/>
      <c r="FHK669" s="91"/>
      <c r="FHL669" s="91"/>
      <c r="FHM669" s="91"/>
      <c r="FHN669" s="91"/>
      <c r="FHO669" s="91"/>
      <c r="FHP669" s="91"/>
      <c r="FHQ669" s="91"/>
      <c r="FHR669" s="91"/>
      <c r="FHS669" s="91"/>
      <c r="FHT669" s="91"/>
      <c r="FHU669" s="91"/>
      <c r="FHV669" s="91"/>
      <c r="FHW669" s="91"/>
      <c r="FHX669" s="91"/>
      <c r="FHY669" s="91"/>
      <c r="FHZ669" s="91"/>
      <c r="FIA669" s="91"/>
      <c r="FIB669" s="91"/>
      <c r="FIC669" s="91"/>
      <c r="FID669" s="91"/>
      <c r="FIE669" s="91"/>
      <c r="FIF669" s="91"/>
      <c r="FIG669" s="91"/>
      <c r="FIH669" s="91"/>
      <c r="FII669" s="91"/>
      <c r="FIJ669" s="91"/>
      <c r="FIK669" s="91"/>
      <c r="FIL669" s="91"/>
      <c r="FIM669" s="91"/>
      <c r="FIN669" s="91"/>
      <c r="FIO669" s="91"/>
      <c r="FIP669" s="91"/>
      <c r="FIQ669" s="91"/>
      <c r="FIR669" s="91"/>
      <c r="FIS669" s="91"/>
      <c r="FIT669" s="91"/>
      <c r="FIU669" s="91"/>
      <c r="FIV669" s="91"/>
      <c r="FIW669" s="91"/>
      <c r="FIX669" s="91"/>
      <c r="FIY669" s="91"/>
      <c r="FIZ669" s="91"/>
      <c r="FJA669" s="91"/>
      <c r="FJB669" s="91"/>
      <c r="FJC669" s="91"/>
      <c r="FJD669" s="91"/>
      <c r="FJE669" s="91"/>
      <c r="FJF669" s="91"/>
      <c r="FJG669" s="91"/>
      <c r="FJH669" s="91"/>
      <c r="FJI669" s="91"/>
      <c r="FJJ669" s="91"/>
      <c r="FJK669" s="91"/>
      <c r="FJL669" s="91"/>
      <c r="FJM669" s="91"/>
      <c r="FJN669" s="91"/>
      <c r="FJO669" s="91"/>
      <c r="FJP669" s="91"/>
      <c r="FJQ669" s="91"/>
      <c r="FJR669" s="91"/>
      <c r="FJS669" s="91"/>
      <c r="FJT669" s="91"/>
      <c r="FJU669" s="91"/>
      <c r="FJV669" s="91"/>
      <c r="FJW669" s="91"/>
      <c r="FJX669" s="91"/>
      <c r="FJY669" s="91"/>
      <c r="FJZ669" s="91"/>
      <c r="FKA669" s="91"/>
      <c r="FKB669" s="91"/>
      <c r="FKC669" s="91"/>
      <c r="FKD669" s="91"/>
      <c r="FKE669" s="91"/>
      <c r="FKF669" s="91"/>
      <c r="FKG669" s="91"/>
      <c r="FKH669" s="91"/>
      <c r="FKI669" s="91"/>
      <c r="FKJ669" s="91"/>
      <c r="FKK669" s="91"/>
      <c r="FKL669" s="91"/>
      <c r="FKM669" s="91"/>
      <c r="FKN669" s="91"/>
      <c r="FKO669" s="91"/>
      <c r="FKP669" s="91"/>
      <c r="FKQ669" s="91"/>
      <c r="FKR669" s="91"/>
      <c r="FKS669" s="91"/>
      <c r="FKT669" s="91"/>
      <c r="FKU669" s="91"/>
      <c r="FKV669" s="91"/>
      <c r="FKW669" s="91"/>
      <c r="FKX669" s="91"/>
      <c r="FKY669" s="91"/>
      <c r="FKZ669" s="91"/>
      <c r="FLA669" s="91"/>
      <c r="FLB669" s="91"/>
      <c r="FLC669" s="91"/>
      <c r="FLD669" s="91"/>
      <c r="FLE669" s="91"/>
      <c r="FLF669" s="91"/>
      <c r="FLG669" s="91"/>
      <c r="FLH669" s="91"/>
      <c r="FLI669" s="91"/>
      <c r="FLJ669" s="91"/>
      <c r="FLK669" s="91"/>
      <c r="FLL669" s="91"/>
      <c r="FLM669" s="91"/>
      <c r="FLN669" s="91"/>
      <c r="FLO669" s="91"/>
      <c r="FLP669" s="91"/>
      <c r="FLQ669" s="91"/>
      <c r="FLR669" s="91"/>
      <c r="FLS669" s="91"/>
      <c r="FLT669" s="91"/>
      <c r="FLU669" s="91"/>
      <c r="FLV669" s="91"/>
      <c r="FLW669" s="91"/>
      <c r="FLX669" s="91"/>
      <c r="FLY669" s="91"/>
      <c r="FLZ669" s="91"/>
      <c r="FMA669" s="91"/>
      <c r="FMB669" s="91"/>
      <c r="FMC669" s="91"/>
      <c r="FMD669" s="91"/>
      <c r="FME669" s="91"/>
      <c r="FMF669" s="91"/>
      <c r="FMG669" s="91"/>
      <c r="FMH669" s="91"/>
      <c r="FMI669" s="91"/>
      <c r="FMJ669" s="91"/>
      <c r="FMK669" s="91"/>
      <c r="FML669" s="91"/>
      <c r="FMM669" s="91"/>
      <c r="FMN669" s="91"/>
      <c r="FMO669" s="91"/>
      <c r="FMP669" s="91"/>
      <c r="FMQ669" s="91"/>
      <c r="FMR669" s="91"/>
      <c r="FMS669" s="91"/>
      <c r="FMT669" s="91"/>
      <c r="FMU669" s="91"/>
      <c r="FMV669" s="91"/>
      <c r="FMW669" s="91"/>
      <c r="FMX669" s="91"/>
      <c r="FMY669" s="91"/>
      <c r="FMZ669" s="91"/>
      <c r="FNA669" s="91"/>
      <c r="FNB669" s="91"/>
      <c r="FNC669" s="91"/>
      <c r="FND669" s="91"/>
      <c r="FNE669" s="91"/>
      <c r="FNF669" s="91"/>
      <c r="FNG669" s="91"/>
      <c r="FNH669" s="91"/>
      <c r="FNI669" s="91"/>
      <c r="FNJ669" s="91"/>
      <c r="FNK669" s="91"/>
      <c r="FNL669" s="91"/>
      <c r="FNM669" s="91"/>
      <c r="FNN669" s="91"/>
      <c r="FNO669" s="91"/>
      <c r="FNP669" s="91"/>
      <c r="FNQ669" s="91"/>
      <c r="FNR669" s="91"/>
      <c r="FNS669" s="91"/>
      <c r="FNT669" s="91"/>
      <c r="FNU669" s="91"/>
      <c r="FNV669" s="91"/>
      <c r="FNW669" s="91"/>
      <c r="FNX669" s="91"/>
      <c r="FNY669" s="91"/>
      <c r="FNZ669" s="91"/>
      <c r="FOA669" s="91"/>
      <c r="FOB669" s="91"/>
      <c r="FOC669" s="91"/>
      <c r="FOD669" s="91"/>
      <c r="FOE669" s="91"/>
      <c r="FOF669" s="91"/>
      <c r="FOG669" s="91"/>
      <c r="FOH669" s="91"/>
      <c r="FOI669" s="91"/>
      <c r="FOJ669" s="91"/>
      <c r="FOK669" s="91"/>
      <c r="FOL669" s="91"/>
      <c r="FOM669" s="91"/>
      <c r="FON669" s="91"/>
      <c r="FOO669" s="91"/>
      <c r="FOP669" s="91"/>
      <c r="FOQ669" s="91"/>
      <c r="FOR669" s="91"/>
      <c r="FOS669" s="91"/>
      <c r="FOT669" s="91"/>
      <c r="FOU669" s="91"/>
      <c r="FOV669" s="91"/>
      <c r="FOW669" s="91"/>
      <c r="FOX669" s="91"/>
      <c r="FOY669" s="91"/>
      <c r="FOZ669" s="91"/>
      <c r="FPA669" s="91"/>
      <c r="FPB669" s="91"/>
      <c r="FPC669" s="91"/>
      <c r="FPD669" s="91"/>
      <c r="FPE669" s="91"/>
      <c r="FPF669" s="91"/>
      <c r="FPG669" s="91"/>
      <c r="FPH669" s="91"/>
      <c r="FPI669" s="91"/>
      <c r="FPJ669" s="91"/>
      <c r="FPK669" s="91"/>
      <c r="FPL669" s="91"/>
      <c r="FPM669" s="91"/>
      <c r="FPN669" s="91"/>
      <c r="FPO669" s="91"/>
      <c r="FPP669" s="91"/>
      <c r="FPQ669" s="91"/>
      <c r="FPR669" s="91"/>
      <c r="FPS669" s="91"/>
      <c r="FPT669" s="91"/>
      <c r="FPU669" s="91"/>
      <c r="FPV669" s="91"/>
      <c r="FPW669" s="91"/>
      <c r="FPX669" s="91"/>
      <c r="FPY669" s="91"/>
      <c r="FPZ669" s="91"/>
      <c r="FQA669" s="91"/>
      <c r="FQB669" s="91"/>
      <c r="FQC669" s="91"/>
      <c r="FQD669" s="91"/>
      <c r="FQE669" s="91"/>
      <c r="FQF669" s="91"/>
      <c r="FQG669" s="91"/>
      <c r="FQH669" s="91"/>
      <c r="FQI669" s="91"/>
      <c r="FQJ669" s="91"/>
      <c r="FQK669" s="91"/>
      <c r="FQL669" s="91"/>
      <c r="FQM669" s="91"/>
      <c r="FQN669" s="91"/>
      <c r="FQO669" s="91"/>
      <c r="FQP669" s="91"/>
      <c r="FQQ669" s="91"/>
      <c r="FQR669" s="91"/>
      <c r="FQS669" s="91"/>
      <c r="FQT669" s="91"/>
      <c r="FQU669" s="91"/>
      <c r="FQV669" s="91"/>
      <c r="FQW669" s="91"/>
      <c r="FQX669" s="91"/>
      <c r="FQY669" s="91"/>
      <c r="FQZ669" s="91"/>
      <c r="FRA669" s="91"/>
      <c r="FRB669" s="91"/>
      <c r="FRC669" s="91"/>
      <c r="FRD669" s="91"/>
      <c r="FRE669" s="91"/>
      <c r="FRF669" s="91"/>
      <c r="FRG669" s="91"/>
      <c r="FRH669" s="91"/>
      <c r="FRI669" s="91"/>
      <c r="FRJ669" s="91"/>
      <c r="FRK669" s="91"/>
      <c r="FRL669" s="91"/>
      <c r="FRM669" s="91"/>
      <c r="FRN669" s="91"/>
      <c r="FRO669" s="91"/>
      <c r="FRP669" s="91"/>
      <c r="FRQ669" s="91"/>
      <c r="FRR669" s="91"/>
      <c r="FRS669" s="91"/>
      <c r="FRT669" s="91"/>
      <c r="FRU669" s="91"/>
      <c r="FRV669" s="91"/>
      <c r="FRW669" s="91"/>
      <c r="FRX669" s="91"/>
      <c r="FRY669" s="91"/>
      <c r="FRZ669" s="91"/>
      <c r="FSA669" s="91"/>
      <c r="FSB669" s="91"/>
      <c r="FSC669" s="91"/>
      <c r="FSD669" s="91"/>
      <c r="FSE669" s="91"/>
      <c r="FSF669" s="91"/>
      <c r="FSG669" s="91"/>
      <c r="FSH669" s="91"/>
      <c r="FSI669" s="91"/>
      <c r="FSJ669" s="91"/>
      <c r="FSK669" s="91"/>
      <c r="FSL669" s="91"/>
      <c r="FSM669" s="91"/>
      <c r="FSN669" s="91"/>
      <c r="FSO669" s="91"/>
      <c r="FSP669" s="91"/>
      <c r="FSQ669" s="91"/>
      <c r="FSR669" s="91"/>
      <c r="FSS669" s="91"/>
      <c r="FST669" s="91"/>
      <c r="FSU669" s="91"/>
      <c r="FSV669" s="91"/>
      <c r="FSW669" s="91"/>
      <c r="FSX669" s="91"/>
      <c r="FSY669" s="91"/>
      <c r="FSZ669" s="91"/>
      <c r="FTA669" s="91"/>
      <c r="FTB669" s="91"/>
      <c r="FTC669" s="91"/>
      <c r="FTD669" s="91"/>
      <c r="FTE669" s="91"/>
      <c r="FTF669" s="91"/>
      <c r="FTG669" s="91"/>
      <c r="FTH669" s="91"/>
      <c r="FTI669" s="91"/>
      <c r="FTJ669" s="91"/>
      <c r="FTK669" s="91"/>
      <c r="FTL669" s="91"/>
      <c r="FTM669" s="91"/>
      <c r="FTN669" s="91"/>
      <c r="FTO669" s="91"/>
      <c r="FTP669" s="91"/>
      <c r="FTQ669" s="91"/>
      <c r="FTR669" s="91"/>
      <c r="FTS669" s="91"/>
      <c r="FTT669" s="91"/>
      <c r="FTU669" s="91"/>
      <c r="FTV669" s="91"/>
      <c r="FTW669" s="91"/>
      <c r="FTX669" s="91"/>
      <c r="FTY669" s="91"/>
      <c r="FTZ669" s="91"/>
      <c r="FUA669" s="91"/>
      <c r="FUB669" s="91"/>
      <c r="FUC669" s="91"/>
      <c r="FUD669" s="91"/>
      <c r="FUE669" s="91"/>
      <c r="FUF669" s="91"/>
      <c r="FUG669" s="91"/>
      <c r="FUH669" s="91"/>
      <c r="FUI669" s="91"/>
      <c r="FUJ669" s="91"/>
      <c r="FUK669" s="91"/>
      <c r="FUL669" s="91"/>
      <c r="FUM669" s="91"/>
      <c r="FUN669" s="91"/>
      <c r="FUO669" s="91"/>
      <c r="FUP669" s="91"/>
      <c r="FUQ669" s="91"/>
      <c r="FUR669" s="91"/>
      <c r="FUS669" s="91"/>
      <c r="FUT669" s="91"/>
      <c r="FUU669" s="91"/>
      <c r="FUV669" s="91"/>
      <c r="FUW669" s="91"/>
      <c r="FUX669" s="91"/>
      <c r="FUY669" s="91"/>
      <c r="FUZ669" s="91"/>
      <c r="FVA669" s="91"/>
      <c r="FVB669" s="91"/>
      <c r="FVC669" s="91"/>
      <c r="FVD669" s="91"/>
      <c r="FVE669" s="91"/>
      <c r="FVF669" s="91"/>
      <c r="FVG669" s="91"/>
      <c r="FVH669" s="91"/>
      <c r="FVI669" s="91"/>
      <c r="FVJ669" s="91"/>
      <c r="FVK669" s="91"/>
      <c r="FVL669" s="91"/>
      <c r="FVM669" s="91"/>
      <c r="FVN669" s="91"/>
      <c r="FVO669" s="91"/>
      <c r="FVP669" s="91"/>
      <c r="FVQ669" s="91"/>
      <c r="FVR669" s="91"/>
      <c r="FVS669" s="91"/>
      <c r="FVT669" s="91"/>
      <c r="FVU669" s="91"/>
      <c r="FVV669" s="91"/>
      <c r="FVW669" s="91"/>
      <c r="FVX669" s="91"/>
      <c r="FVY669" s="91"/>
      <c r="FVZ669" s="91"/>
      <c r="FWA669" s="91"/>
      <c r="FWB669" s="91"/>
      <c r="FWC669" s="91"/>
      <c r="FWD669" s="91"/>
      <c r="FWE669" s="91"/>
      <c r="FWF669" s="91"/>
      <c r="FWG669" s="91"/>
      <c r="FWH669" s="91"/>
      <c r="FWI669" s="91"/>
      <c r="FWJ669" s="91"/>
      <c r="FWK669" s="91"/>
      <c r="FWL669" s="91"/>
      <c r="FWM669" s="91"/>
      <c r="FWN669" s="91"/>
      <c r="FWO669" s="91"/>
      <c r="FWP669" s="91"/>
      <c r="FWQ669" s="91"/>
      <c r="FWR669" s="91"/>
      <c r="FWS669" s="91"/>
      <c r="FWT669" s="91"/>
      <c r="FWU669" s="91"/>
      <c r="FWV669" s="91"/>
      <c r="FWW669" s="91"/>
      <c r="FWX669" s="91"/>
      <c r="FWY669" s="91"/>
      <c r="FWZ669" s="91"/>
      <c r="FXA669" s="91"/>
      <c r="FXB669" s="91"/>
      <c r="FXC669" s="91"/>
      <c r="FXD669" s="91"/>
      <c r="FXE669" s="91"/>
      <c r="FXF669" s="91"/>
      <c r="FXG669" s="91"/>
      <c r="FXH669" s="91"/>
      <c r="FXI669" s="91"/>
      <c r="FXJ669" s="91"/>
      <c r="FXK669" s="91"/>
      <c r="FXL669" s="91"/>
      <c r="FXM669" s="91"/>
      <c r="FXN669" s="91"/>
      <c r="FXO669" s="91"/>
      <c r="FXP669" s="91"/>
      <c r="FXQ669" s="91"/>
      <c r="FXR669" s="91"/>
      <c r="FXS669" s="91"/>
      <c r="FXT669" s="91"/>
      <c r="FXU669" s="91"/>
      <c r="FXV669" s="91"/>
      <c r="FXW669" s="91"/>
      <c r="FXX669" s="91"/>
      <c r="FXY669" s="91"/>
      <c r="FXZ669" s="91"/>
      <c r="FYA669" s="91"/>
      <c r="FYB669" s="91"/>
      <c r="FYC669" s="91"/>
      <c r="FYD669" s="91"/>
      <c r="FYE669" s="91"/>
      <c r="FYF669" s="91"/>
      <c r="FYG669" s="91"/>
      <c r="FYH669" s="91"/>
      <c r="FYI669" s="91"/>
      <c r="FYJ669" s="91"/>
      <c r="FYK669" s="91"/>
      <c r="FYL669" s="91"/>
      <c r="FYM669" s="91"/>
      <c r="FYN669" s="91"/>
      <c r="FYO669" s="91"/>
      <c r="FYP669" s="91"/>
      <c r="FYQ669" s="91"/>
      <c r="FYR669" s="91"/>
      <c r="FYS669" s="91"/>
      <c r="FYT669" s="91"/>
      <c r="FYU669" s="91"/>
      <c r="FYV669" s="91"/>
      <c r="FYW669" s="91"/>
      <c r="FYX669" s="91"/>
      <c r="FYY669" s="91"/>
      <c r="FYZ669" s="91"/>
      <c r="FZA669" s="91"/>
      <c r="FZB669" s="91"/>
      <c r="FZC669" s="91"/>
      <c r="FZD669" s="91"/>
      <c r="FZE669" s="91"/>
      <c r="FZF669" s="91"/>
      <c r="FZG669" s="91"/>
      <c r="FZH669" s="91"/>
      <c r="FZI669" s="91"/>
      <c r="FZJ669" s="91"/>
      <c r="FZK669" s="91"/>
      <c r="FZL669" s="91"/>
      <c r="FZM669" s="91"/>
      <c r="FZN669" s="91"/>
      <c r="FZO669" s="91"/>
      <c r="FZP669" s="91"/>
      <c r="FZQ669" s="91"/>
      <c r="FZR669" s="91"/>
      <c r="FZS669" s="91"/>
      <c r="FZT669" s="91"/>
      <c r="FZU669" s="91"/>
      <c r="FZV669" s="91"/>
      <c r="FZW669" s="91"/>
      <c r="FZX669" s="91"/>
      <c r="FZY669" s="91"/>
      <c r="FZZ669" s="91"/>
      <c r="GAA669" s="91"/>
      <c r="GAB669" s="91"/>
      <c r="GAC669" s="91"/>
      <c r="GAD669" s="91"/>
      <c r="GAE669" s="91"/>
      <c r="GAF669" s="91"/>
      <c r="GAG669" s="91"/>
      <c r="GAH669" s="91"/>
      <c r="GAI669" s="91"/>
      <c r="GAJ669" s="91"/>
      <c r="GAK669" s="91"/>
      <c r="GAL669" s="91"/>
      <c r="GAM669" s="91"/>
      <c r="GAN669" s="91"/>
      <c r="GAO669" s="91"/>
      <c r="GAP669" s="91"/>
      <c r="GAQ669" s="91"/>
      <c r="GAR669" s="91"/>
      <c r="GAS669" s="91"/>
      <c r="GAT669" s="91"/>
      <c r="GAU669" s="91"/>
      <c r="GAV669" s="91"/>
      <c r="GAW669" s="91"/>
      <c r="GAX669" s="91"/>
      <c r="GAY669" s="91"/>
      <c r="GAZ669" s="91"/>
      <c r="GBA669" s="91"/>
      <c r="GBB669" s="91"/>
      <c r="GBC669" s="91"/>
      <c r="GBD669" s="91"/>
      <c r="GBE669" s="91"/>
      <c r="GBF669" s="91"/>
      <c r="GBG669" s="91"/>
      <c r="GBH669" s="91"/>
      <c r="GBI669" s="91"/>
      <c r="GBJ669" s="91"/>
      <c r="GBK669" s="91"/>
      <c r="GBL669" s="91"/>
      <c r="GBM669" s="91"/>
      <c r="GBN669" s="91"/>
      <c r="GBO669" s="91"/>
      <c r="GBP669" s="91"/>
      <c r="GBQ669" s="91"/>
      <c r="GBR669" s="91"/>
      <c r="GBS669" s="91"/>
      <c r="GBT669" s="91"/>
      <c r="GBU669" s="91"/>
      <c r="GBV669" s="91"/>
      <c r="GBW669" s="91"/>
      <c r="GBX669" s="91"/>
      <c r="GBY669" s="91"/>
      <c r="GBZ669" s="91"/>
      <c r="GCA669" s="91"/>
      <c r="GCB669" s="91"/>
      <c r="GCC669" s="91"/>
      <c r="GCD669" s="91"/>
      <c r="GCE669" s="91"/>
      <c r="GCF669" s="91"/>
      <c r="GCG669" s="91"/>
      <c r="GCH669" s="91"/>
      <c r="GCI669" s="91"/>
      <c r="GCJ669" s="91"/>
      <c r="GCK669" s="91"/>
      <c r="GCL669" s="91"/>
      <c r="GCM669" s="91"/>
      <c r="GCN669" s="91"/>
      <c r="GCO669" s="91"/>
      <c r="GCP669" s="91"/>
      <c r="GCQ669" s="91"/>
      <c r="GCR669" s="91"/>
      <c r="GCS669" s="91"/>
      <c r="GCT669" s="91"/>
      <c r="GCU669" s="91"/>
      <c r="GCV669" s="91"/>
      <c r="GCW669" s="91"/>
      <c r="GCX669" s="91"/>
      <c r="GCY669" s="91"/>
      <c r="GCZ669" s="91"/>
      <c r="GDA669" s="91"/>
      <c r="GDB669" s="91"/>
      <c r="GDC669" s="91"/>
      <c r="GDD669" s="91"/>
      <c r="GDE669" s="91"/>
      <c r="GDF669" s="91"/>
      <c r="GDG669" s="91"/>
      <c r="GDH669" s="91"/>
      <c r="GDI669" s="91"/>
      <c r="GDJ669" s="91"/>
      <c r="GDK669" s="91"/>
      <c r="GDL669" s="91"/>
      <c r="GDM669" s="91"/>
      <c r="GDN669" s="91"/>
      <c r="GDO669" s="91"/>
      <c r="GDP669" s="91"/>
      <c r="GDQ669" s="91"/>
      <c r="GDR669" s="91"/>
      <c r="GDS669" s="91"/>
      <c r="GDT669" s="91"/>
      <c r="GDU669" s="91"/>
      <c r="GDV669" s="91"/>
      <c r="GDW669" s="91"/>
      <c r="GDX669" s="91"/>
      <c r="GDY669" s="91"/>
      <c r="GDZ669" s="91"/>
      <c r="GEA669" s="91"/>
      <c r="GEB669" s="91"/>
      <c r="GEC669" s="91"/>
      <c r="GED669" s="91"/>
      <c r="GEE669" s="91"/>
      <c r="GEF669" s="91"/>
      <c r="GEG669" s="91"/>
      <c r="GEH669" s="91"/>
      <c r="GEI669" s="91"/>
      <c r="GEJ669" s="91"/>
      <c r="GEK669" s="91"/>
      <c r="GEL669" s="91"/>
      <c r="GEM669" s="91"/>
      <c r="GEN669" s="91"/>
      <c r="GEO669" s="91"/>
      <c r="GEP669" s="91"/>
      <c r="GEQ669" s="91"/>
      <c r="GER669" s="91"/>
      <c r="GES669" s="91"/>
      <c r="GET669" s="91"/>
      <c r="GEU669" s="91"/>
      <c r="GEV669" s="91"/>
      <c r="GEW669" s="91"/>
      <c r="GEX669" s="91"/>
      <c r="GEY669" s="91"/>
      <c r="GEZ669" s="91"/>
      <c r="GFA669" s="91"/>
      <c r="GFB669" s="91"/>
      <c r="GFC669" s="91"/>
      <c r="GFD669" s="91"/>
      <c r="GFE669" s="91"/>
      <c r="GFF669" s="91"/>
      <c r="GFG669" s="91"/>
      <c r="GFH669" s="91"/>
      <c r="GFI669" s="91"/>
      <c r="GFJ669" s="91"/>
      <c r="GFK669" s="91"/>
      <c r="GFL669" s="91"/>
      <c r="GFM669" s="91"/>
      <c r="GFN669" s="91"/>
      <c r="GFO669" s="91"/>
      <c r="GFP669" s="91"/>
      <c r="GFQ669" s="91"/>
      <c r="GFR669" s="91"/>
      <c r="GFS669" s="91"/>
      <c r="GFT669" s="91"/>
      <c r="GFU669" s="91"/>
      <c r="GFV669" s="91"/>
      <c r="GFW669" s="91"/>
      <c r="GFX669" s="91"/>
      <c r="GFY669" s="91"/>
      <c r="GFZ669" s="91"/>
      <c r="GGA669" s="91"/>
      <c r="GGB669" s="91"/>
      <c r="GGC669" s="91"/>
      <c r="GGD669" s="91"/>
      <c r="GGE669" s="91"/>
      <c r="GGF669" s="91"/>
      <c r="GGG669" s="91"/>
      <c r="GGH669" s="91"/>
      <c r="GGI669" s="91"/>
      <c r="GGJ669" s="91"/>
      <c r="GGK669" s="91"/>
      <c r="GGL669" s="91"/>
      <c r="GGM669" s="91"/>
      <c r="GGN669" s="91"/>
      <c r="GGO669" s="91"/>
      <c r="GGP669" s="91"/>
      <c r="GGQ669" s="91"/>
      <c r="GGR669" s="91"/>
      <c r="GGS669" s="91"/>
      <c r="GGT669" s="91"/>
      <c r="GGU669" s="91"/>
      <c r="GGV669" s="91"/>
      <c r="GGW669" s="91"/>
      <c r="GGX669" s="91"/>
      <c r="GGY669" s="91"/>
      <c r="GGZ669" s="91"/>
      <c r="GHA669" s="91"/>
      <c r="GHB669" s="91"/>
      <c r="GHC669" s="91"/>
      <c r="GHD669" s="91"/>
      <c r="GHE669" s="91"/>
      <c r="GHF669" s="91"/>
      <c r="GHG669" s="91"/>
      <c r="GHH669" s="91"/>
      <c r="GHI669" s="91"/>
      <c r="GHJ669" s="91"/>
      <c r="GHK669" s="91"/>
      <c r="GHL669" s="91"/>
      <c r="GHM669" s="91"/>
      <c r="GHN669" s="91"/>
      <c r="GHO669" s="91"/>
      <c r="GHP669" s="91"/>
      <c r="GHQ669" s="91"/>
      <c r="GHR669" s="91"/>
      <c r="GHS669" s="91"/>
      <c r="GHT669" s="91"/>
      <c r="GHU669" s="91"/>
      <c r="GHV669" s="91"/>
      <c r="GHW669" s="91"/>
      <c r="GHX669" s="91"/>
      <c r="GHY669" s="91"/>
      <c r="GHZ669" s="91"/>
      <c r="GIA669" s="91"/>
      <c r="GIB669" s="91"/>
      <c r="GIC669" s="91"/>
      <c r="GID669" s="91"/>
      <c r="GIE669" s="91"/>
      <c r="GIF669" s="91"/>
      <c r="GIG669" s="91"/>
      <c r="GIH669" s="91"/>
      <c r="GII669" s="91"/>
      <c r="GIJ669" s="91"/>
      <c r="GIK669" s="91"/>
      <c r="GIL669" s="91"/>
      <c r="GIM669" s="91"/>
      <c r="GIN669" s="91"/>
      <c r="GIO669" s="91"/>
      <c r="GIP669" s="91"/>
      <c r="GIQ669" s="91"/>
      <c r="GIR669" s="91"/>
      <c r="GIS669" s="91"/>
      <c r="GIT669" s="91"/>
      <c r="GIU669" s="91"/>
      <c r="GIV669" s="91"/>
      <c r="GIW669" s="91"/>
      <c r="GIX669" s="91"/>
      <c r="GIY669" s="91"/>
      <c r="GIZ669" s="91"/>
      <c r="GJA669" s="91"/>
      <c r="GJB669" s="91"/>
      <c r="GJC669" s="91"/>
      <c r="GJD669" s="91"/>
      <c r="GJE669" s="91"/>
      <c r="GJF669" s="91"/>
      <c r="GJG669" s="91"/>
      <c r="GJH669" s="91"/>
      <c r="GJI669" s="91"/>
      <c r="GJJ669" s="91"/>
      <c r="GJK669" s="91"/>
      <c r="GJL669" s="91"/>
      <c r="GJM669" s="91"/>
      <c r="GJN669" s="91"/>
      <c r="GJO669" s="91"/>
      <c r="GJP669" s="91"/>
      <c r="GJQ669" s="91"/>
      <c r="GJR669" s="91"/>
      <c r="GJS669" s="91"/>
      <c r="GJT669" s="91"/>
      <c r="GJU669" s="91"/>
      <c r="GJV669" s="91"/>
      <c r="GJW669" s="91"/>
      <c r="GJX669" s="91"/>
      <c r="GJY669" s="91"/>
      <c r="GJZ669" s="91"/>
      <c r="GKA669" s="91"/>
      <c r="GKB669" s="91"/>
      <c r="GKC669" s="91"/>
      <c r="GKD669" s="91"/>
      <c r="GKE669" s="91"/>
      <c r="GKF669" s="91"/>
      <c r="GKG669" s="91"/>
      <c r="GKH669" s="91"/>
      <c r="GKI669" s="91"/>
      <c r="GKJ669" s="91"/>
      <c r="GKK669" s="91"/>
      <c r="GKL669" s="91"/>
      <c r="GKM669" s="91"/>
      <c r="GKN669" s="91"/>
      <c r="GKO669" s="91"/>
      <c r="GKP669" s="91"/>
      <c r="GKQ669" s="91"/>
      <c r="GKR669" s="91"/>
      <c r="GKS669" s="91"/>
      <c r="GKT669" s="91"/>
      <c r="GKU669" s="91"/>
      <c r="GKV669" s="91"/>
      <c r="GKW669" s="91"/>
      <c r="GKX669" s="91"/>
      <c r="GKY669" s="91"/>
      <c r="GKZ669" s="91"/>
      <c r="GLA669" s="91"/>
      <c r="GLB669" s="91"/>
      <c r="GLC669" s="91"/>
      <c r="GLD669" s="91"/>
      <c r="GLE669" s="91"/>
      <c r="GLF669" s="91"/>
      <c r="GLG669" s="91"/>
      <c r="GLH669" s="91"/>
      <c r="GLI669" s="91"/>
      <c r="GLJ669" s="91"/>
      <c r="GLK669" s="91"/>
      <c r="GLL669" s="91"/>
      <c r="GLM669" s="91"/>
      <c r="GLN669" s="91"/>
      <c r="GLO669" s="91"/>
      <c r="GLP669" s="91"/>
      <c r="GLQ669" s="91"/>
      <c r="GLR669" s="91"/>
      <c r="GLS669" s="91"/>
      <c r="GLT669" s="91"/>
      <c r="GLU669" s="91"/>
      <c r="GLV669" s="91"/>
      <c r="GLW669" s="91"/>
      <c r="GLX669" s="91"/>
      <c r="GLY669" s="91"/>
      <c r="GLZ669" s="91"/>
      <c r="GMA669" s="91"/>
      <c r="GMB669" s="91"/>
      <c r="GMC669" s="91"/>
      <c r="GMD669" s="91"/>
      <c r="GME669" s="91"/>
      <c r="GMF669" s="91"/>
      <c r="GMG669" s="91"/>
      <c r="GMH669" s="91"/>
      <c r="GMI669" s="91"/>
      <c r="GMJ669" s="91"/>
      <c r="GMK669" s="91"/>
      <c r="GML669" s="91"/>
      <c r="GMM669" s="91"/>
      <c r="GMN669" s="91"/>
      <c r="GMO669" s="91"/>
      <c r="GMP669" s="91"/>
      <c r="GMQ669" s="91"/>
      <c r="GMR669" s="91"/>
      <c r="GMS669" s="91"/>
      <c r="GMT669" s="91"/>
      <c r="GMU669" s="91"/>
      <c r="GMV669" s="91"/>
      <c r="GMW669" s="91"/>
      <c r="GMX669" s="91"/>
      <c r="GMY669" s="91"/>
      <c r="GMZ669" s="91"/>
      <c r="GNA669" s="91"/>
      <c r="GNB669" s="91"/>
      <c r="GNC669" s="91"/>
      <c r="GND669" s="91"/>
      <c r="GNE669" s="91"/>
      <c r="GNF669" s="91"/>
      <c r="GNG669" s="91"/>
      <c r="GNH669" s="91"/>
      <c r="GNI669" s="91"/>
      <c r="GNJ669" s="91"/>
      <c r="GNK669" s="91"/>
      <c r="GNL669" s="91"/>
      <c r="GNM669" s="91"/>
      <c r="GNN669" s="91"/>
      <c r="GNO669" s="91"/>
      <c r="GNP669" s="91"/>
      <c r="GNQ669" s="91"/>
      <c r="GNR669" s="91"/>
      <c r="GNS669" s="91"/>
      <c r="GNT669" s="91"/>
      <c r="GNU669" s="91"/>
      <c r="GNV669" s="91"/>
      <c r="GNW669" s="91"/>
      <c r="GNX669" s="91"/>
      <c r="GNY669" s="91"/>
      <c r="GNZ669" s="91"/>
      <c r="GOA669" s="91"/>
      <c r="GOB669" s="91"/>
      <c r="GOC669" s="91"/>
      <c r="GOD669" s="91"/>
      <c r="GOE669" s="91"/>
      <c r="GOF669" s="91"/>
      <c r="GOG669" s="91"/>
      <c r="GOH669" s="91"/>
      <c r="GOI669" s="91"/>
      <c r="GOJ669" s="91"/>
      <c r="GOK669" s="91"/>
      <c r="GOL669" s="91"/>
      <c r="GOM669" s="91"/>
      <c r="GON669" s="91"/>
      <c r="GOO669" s="91"/>
      <c r="GOP669" s="91"/>
      <c r="GOQ669" s="91"/>
      <c r="GOR669" s="91"/>
      <c r="GOS669" s="91"/>
      <c r="GOT669" s="91"/>
      <c r="GOU669" s="91"/>
      <c r="GOV669" s="91"/>
      <c r="GOW669" s="91"/>
      <c r="GOX669" s="91"/>
      <c r="GOY669" s="91"/>
      <c r="GOZ669" s="91"/>
      <c r="GPA669" s="91"/>
      <c r="GPB669" s="91"/>
      <c r="GPC669" s="91"/>
      <c r="GPD669" s="91"/>
      <c r="GPE669" s="91"/>
      <c r="GPF669" s="91"/>
      <c r="GPG669" s="91"/>
      <c r="GPH669" s="91"/>
      <c r="GPI669" s="91"/>
      <c r="GPJ669" s="91"/>
      <c r="GPK669" s="91"/>
      <c r="GPL669" s="91"/>
      <c r="GPM669" s="91"/>
      <c r="GPN669" s="91"/>
      <c r="GPO669" s="91"/>
      <c r="GPP669" s="91"/>
      <c r="GPQ669" s="91"/>
      <c r="GPR669" s="91"/>
      <c r="GPS669" s="91"/>
      <c r="GPT669" s="91"/>
      <c r="GPU669" s="91"/>
      <c r="GPV669" s="91"/>
      <c r="GPW669" s="91"/>
      <c r="GPX669" s="91"/>
      <c r="GPY669" s="91"/>
      <c r="GPZ669" s="91"/>
      <c r="GQA669" s="91"/>
      <c r="GQB669" s="91"/>
      <c r="GQC669" s="91"/>
      <c r="GQD669" s="91"/>
      <c r="GQE669" s="91"/>
      <c r="GQF669" s="91"/>
      <c r="GQG669" s="91"/>
      <c r="GQH669" s="91"/>
      <c r="GQI669" s="91"/>
      <c r="GQJ669" s="91"/>
      <c r="GQK669" s="91"/>
      <c r="GQL669" s="91"/>
      <c r="GQM669" s="91"/>
      <c r="GQN669" s="91"/>
      <c r="GQO669" s="91"/>
      <c r="GQP669" s="91"/>
      <c r="GQQ669" s="91"/>
      <c r="GQR669" s="91"/>
      <c r="GQS669" s="91"/>
      <c r="GQT669" s="91"/>
      <c r="GQU669" s="91"/>
      <c r="GQV669" s="91"/>
      <c r="GQW669" s="91"/>
      <c r="GQX669" s="91"/>
      <c r="GQY669" s="91"/>
      <c r="GQZ669" s="91"/>
      <c r="GRA669" s="91"/>
      <c r="GRB669" s="91"/>
      <c r="GRC669" s="91"/>
      <c r="GRD669" s="91"/>
      <c r="GRE669" s="91"/>
      <c r="GRF669" s="91"/>
      <c r="GRG669" s="91"/>
      <c r="GRH669" s="91"/>
      <c r="GRI669" s="91"/>
      <c r="GRJ669" s="91"/>
      <c r="GRK669" s="91"/>
      <c r="GRL669" s="91"/>
      <c r="GRM669" s="91"/>
      <c r="GRN669" s="91"/>
      <c r="GRO669" s="91"/>
      <c r="GRP669" s="91"/>
      <c r="GRQ669" s="91"/>
      <c r="GRR669" s="91"/>
      <c r="GRS669" s="91"/>
      <c r="GRT669" s="91"/>
      <c r="GRU669" s="91"/>
      <c r="GRV669" s="91"/>
      <c r="GRW669" s="91"/>
      <c r="GRX669" s="91"/>
      <c r="GRY669" s="91"/>
      <c r="GRZ669" s="91"/>
      <c r="GSA669" s="91"/>
      <c r="GSB669" s="91"/>
      <c r="GSC669" s="91"/>
      <c r="GSD669" s="91"/>
      <c r="GSE669" s="91"/>
      <c r="GSF669" s="91"/>
      <c r="GSG669" s="91"/>
      <c r="GSH669" s="91"/>
      <c r="GSI669" s="91"/>
      <c r="GSJ669" s="91"/>
      <c r="GSK669" s="91"/>
      <c r="GSL669" s="91"/>
      <c r="GSM669" s="91"/>
      <c r="GSN669" s="91"/>
      <c r="GSO669" s="91"/>
      <c r="GSP669" s="91"/>
      <c r="GSQ669" s="91"/>
      <c r="GSR669" s="91"/>
      <c r="GSS669" s="91"/>
      <c r="GST669" s="91"/>
      <c r="GSU669" s="91"/>
      <c r="GSV669" s="91"/>
      <c r="GSW669" s="91"/>
      <c r="GSX669" s="91"/>
      <c r="GSY669" s="91"/>
      <c r="GSZ669" s="91"/>
      <c r="GTA669" s="91"/>
      <c r="GTB669" s="91"/>
      <c r="GTC669" s="91"/>
      <c r="GTD669" s="91"/>
      <c r="GTE669" s="91"/>
      <c r="GTF669" s="91"/>
      <c r="GTG669" s="91"/>
      <c r="GTH669" s="91"/>
      <c r="GTI669" s="91"/>
      <c r="GTJ669" s="91"/>
      <c r="GTK669" s="91"/>
      <c r="GTL669" s="91"/>
      <c r="GTM669" s="91"/>
      <c r="GTN669" s="91"/>
      <c r="GTO669" s="91"/>
      <c r="GTP669" s="91"/>
      <c r="GTQ669" s="91"/>
      <c r="GTR669" s="91"/>
      <c r="GTS669" s="91"/>
      <c r="GTT669" s="91"/>
      <c r="GTU669" s="91"/>
      <c r="GTV669" s="91"/>
      <c r="GTW669" s="91"/>
      <c r="GTX669" s="91"/>
      <c r="GTY669" s="91"/>
      <c r="GTZ669" s="91"/>
      <c r="GUA669" s="91"/>
      <c r="GUB669" s="91"/>
      <c r="GUC669" s="91"/>
      <c r="GUD669" s="91"/>
      <c r="GUE669" s="91"/>
      <c r="GUF669" s="91"/>
      <c r="GUG669" s="91"/>
      <c r="GUH669" s="91"/>
      <c r="GUI669" s="91"/>
      <c r="GUJ669" s="91"/>
      <c r="GUK669" s="91"/>
      <c r="GUL669" s="91"/>
      <c r="GUM669" s="91"/>
      <c r="GUN669" s="91"/>
      <c r="GUO669" s="91"/>
      <c r="GUP669" s="91"/>
      <c r="GUQ669" s="91"/>
      <c r="GUR669" s="91"/>
      <c r="GUS669" s="91"/>
      <c r="GUT669" s="91"/>
      <c r="GUU669" s="91"/>
      <c r="GUV669" s="91"/>
      <c r="GUW669" s="91"/>
      <c r="GUX669" s="91"/>
      <c r="GUY669" s="91"/>
      <c r="GUZ669" s="91"/>
      <c r="GVA669" s="91"/>
      <c r="GVB669" s="91"/>
      <c r="GVC669" s="91"/>
      <c r="GVD669" s="91"/>
      <c r="GVE669" s="91"/>
      <c r="GVF669" s="91"/>
      <c r="GVG669" s="91"/>
      <c r="GVH669" s="91"/>
      <c r="GVI669" s="91"/>
      <c r="GVJ669" s="91"/>
      <c r="GVK669" s="91"/>
      <c r="GVL669" s="91"/>
      <c r="GVM669" s="91"/>
      <c r="GVN669" s="91"/>
      <c r="GVO669" s="91"/>
      <c r="GVP669" s="91"/>
      <c r="GVQ669" s="91"/>
      <c r="GVR669" s="91"/>
      <c r="GVS669" s="91"/>
      <c r="GVT669" s="91"/>
      <c r="GVU669" s="91"/>
      <c r="GVV669" s="91"/>
      <c r="GVW669" s="91"/>
      <c r="GVX669" s="91"/>
      <c r="GVY669" s="91"/>
      <c r="GVZ669" s="91"/>
      <c r="GWA669" s="91"/>
      <c r="GWB669" s="91"/>
      <c r="GWC669" s="91"/>
      <c r="GWD669" s="91"/>
      <c r="GWE669" s="91"/>
      <c r="GWF669" s="91"/>
      <c r="GWG669" s="91"/>
      <c r="GWH669" s="91"/>
      <c r="GWI669" s="91"/>
      <c r="GWJ669" s="91"/>
      <c r="GWK669" s="91"/>
      <c r="GWL669" s="91"/>
      <c r="GWM669" s="91"/>
      <c r="GWN669" s="91"/>
      <c r="GWO669" s="91"/>
      <c r="GWP669" s="91"/>
      <c r="GWQ669" s="91"/>
      <c r="GWR669" s="91"/>
      <c r="GWS669" s="91"/>
      <c r="GWT669" s="91"/>
      <c r="GWU669" s="91"/>
      <c r="GWV669" s="91"/>
      <c r="GWW669" s="91"/>
      <c r="GWX669" s="91"/>
      <c r="GWY669" s="91"/>
      <c r="GWZ669" s="91"/>
      <c r="GXA669" s="91"/>
      <c r="GXB669" s="91"/>
      <c r="GXC669" s="91"/>
      <c r="GXD669" s="91"/>
      <c r="GXE669" s="91"/>
      <c r="GXF669" s="91"/>
      <c r="GXG669" s="91"/>
      <c r="GXH669" s="91"/>
      <c r="GXI669" s="91"/>
      <c r="GXJ669" s="91"/>
      <c r="GXK669" s="91"/>
      <c r="GXL669" s="91"/>
      <c r="GXM669" s="91"/>
      <c r="GXN669" s="91"/>
      <c r="GXO669" s="91"/>
      <c r="GXP669" s="91"/>
      <c r="GXQ669" s="91"/>
      <c r="GXR669" s="91"/>
      <c r="GXS669" s="91"/>
      <c r="GXT669" s="91"/>
      <c r="GXU669" s="91"/>
      <c r="GXV669" s="91"/>
      <c r="GXW669" s="91"/>
      <c r="GXX669" s="91"/>
      <c r="GXY669" s="91"/>
      <c r="GXZ669" s="91"/>
      <c r="GYA669" s="91"/>
      <c r="GYB669" s="91"/>
      <c r="GYC669" s="91"/>
      <c r="GYD669" s="91"/>
      <c r="GYE669" s="91"/>
      <c r="GYF669" s="91"/>
      <c r="GYG669" s="91"/>
      <c r="GYH669" s="91"/>
      <c r="GYI669" s="91"/>
      <c r="GYJ669" s="91"/>
      <c r="GYK669" s="91"/>
      <c r="GYL669" s="91"/>
      <c r="GYM669" s="91"/>
      <c r="GYN669" s="91"/>
      <c r="GYO669" s="91"/>
      <c r="GYP669" s="91"/>
      <c r="GYQ669" s="91"/>
      <c r="GYR669" s="91"/>
      <c r="GYS669" s="91"/>
      <c r="GYT669" s="91"/>
      <c r="GYU669" s="91"/>
      <c r="GYV669" s="91"/>
      <c r="GYW669" s="91"/>
      <c r="GYX669" s="91"/>
      <c r="GYY669" s="91"/>
      <c r="GYZ669" s="91"/>
      <c r="GZA669" s="91"/>
      <c r="GZB669" s="91"/>
      <c r="GZC669" s="91"/>
      <c r="GZD669" s="91"/>
      <c r="GZE669" s="91"/>
      <c r="GZF669" s="91"/>
      <c r="GZG669" s="91"/>
      <c r="GZH669" s="91"/>
      <c r="GZI669" s="91"/>
      <c r="GZJ669" s="91"/>
      <c r="GZK669" s="91"/>
      <c r="GZL669" s="91"/>
      <c r="GZM669" s="91"/>
      <c r="GZN669" s="91"/>
      <c r="GZO669" s="91"/>
      <c r="GZP669" s="91"/>
      <c r="GZQ669" s="91"/>
      <c r="GZR669" s="91"/>
      <c r="GZS669" s="91"/>
      <c r="GZT669" s="91"/>
      <c r="GZU669" s="91"/>
      <c r="GZV669" s="91"/>
      <c r="GZW669" s="91"/>
      <c r="GZX669" s="91"/>
      <c r="GZY669" s="91"/>
      <c r="GZZ669" s="91"/>
      <c r="HAA669" s="91"/>
      <c r="HAB669" s="91"/>
      <c r="HAC669" s="91"/>
      <c r="HAD669" s="91"/>
      <c r="HAE669" s="91"/>
      <c r="HAF669" s="91"/>
      <c r="HAG669" s="91"/>
      <c r="HAH669" s="91"/>
      <c r="HAI669" s="91"/>
      <c r="HAJ669" s="91"/>
      <c r="HAK669" s="91"/>
      <c r="HAL669" s="91"/>
      <c r="HAM669" s="91"/>
      <c r="HAN669" s="91"/>
      <c r="HAO669" s="91"/>
      <c r="HAP669" s="91"/>
      <c r="HAQ669" s="91"/>
      <c r="HAR669" s="91"/>
      <c r="HAS669" s="91"/>
      <c r="HAT669" s="91"/>
      <c r="HAU669" s="91"/>
      <c r="HAV669" s="91"/>
      <c r="HAW669" s="91"/>
      <c r="HAX669" s="91"/>
      <c r="HAY669" s="91"/>
      <c r="HAZ669" s="91"/>
      <c r="HBA669" s="91"/>
      <c r="HBB669" s="91"/>
      <c r="HBC669" s="91"/>
      <c r="HBD669" s="91"/>
      <c r="HBE669" s="91"/>
      <c r="HBF669" s="91"/>
      <c r="HBG669" s="91"/>
      <c r="HBH669" s="91"/>
      <c r="HBI669" s="91"/>
      <c r="HBJ669" s="91"/>
      <c r="HBK669" s="91"/>
      <c r="HBL669" s="91"/>
      <c r="HBM669" s="91"/>
      <c r="HBN669" s="91"/>
      <c r="HBO669" s="91"/>
      <c r="HBP669" s="91"/>
      <c r="HBQ669" s="91"/>
      <c r="HBR669" s="91"/>
      <c r="HBS669" s="91"/>
      <c r="HBT669" s="91"/>
      <c r="HBU669" s="91"/>
      <c r="HBV669" s="91"/>
      <c r="HBW669" s="91"/>
      <c r="HBX669" s="91"/>
      <c r="HBY669" s="91"/>
      <c r="HBZ669" s="91"/>
      <c r="HCA669" s="91"/>
      <c r="HCB669" s="91"/>
      <c r="HCC669" s="91"/>
      <c r="HCD669" s="91"/>
      <c r="HCE669" s="91"/>
      <c r="HCF669" s="91"/>
      <c r="HCG669" s="91"/>
      <c r="HCH669" s="91"/>
      <c r="HCI669" s="91"/>
      <c r="HCJ669" s="91"/>
      <c r="HCK669" s="91"/>
      <c r="HCL669" s="91"/>
      <c r="HCM669" s="91"/>
      <c r="HCN669" s="91"/>
      <c r="HCO669" s="91"/>
      <c r="HCP669" s="91"/>
      <c r="HCQ669" s="91"/>
      <c r="HCR669" s="91"/>
      <c r="HCS669" s="91"/>
      <c r="HCT669" s="91"/>
      <c r="HCU669" s="91"/>
      <c r="HCV669" s="91"/>
      <c r="HCW669" s="91"/>
      <c r="HCX669" s="91"/>
      <c r="HCY669" s="91"/>
      <c r="HCZ669" s="91"/>
      <c r="HDA669" s="91"/>
      <c r="HDB669" s="91"/>
      <c r="HDC669" s="91"/>
      <c r="HDD669" s="91"/>
      <c r="HDE669" s="91"/>
      <c r="HDF669" s="91"/>
      <c r="HDG669" s="91"/>
      <c r="HDH669" s="91"/>
      <c r="HDI669" s="91"/>
      <c r="HDJ669" s="91"/>
      <c r="HDK669" s="91"/>
      <c r="HDL669" s="91"/>
      <c r="HDM669" s="91"/>
      <c r="HDN669" s="91"/>
      <c r="HDO669" s="91"/>
      <c r="HDP669" s="91"/>
      <c r="HDQ669" s="91"/>
      <c r="HDR669" s="91"/>
      <c r="HDS669" s="91"/>
      <c r="HDT669" s="91"/>
      <c r="HDU669" s="91"/>
      <c r="HDV669" s="91"/>
      <c r="HDW669" s="91"/>
      <c r="HDX669" s="91"/>
      <c r="HDY669" s="91"/>
      <c r="HDZ669" s="91"/>
      <c r="HEA669" s="91"/>
      <c r="HEB669" s="91"/>
      <c r="HEC669" s="91"/>
      <c r="HED669" s="91"/>
      <c r="HEE669" s="91"/>
      <c r="HEF669" s="91"/>
      <c r="HEG669" s="91"/>
      <c r="HEH669" s="91"/>
      <c r="HEI669" s="91"/>
      <c r="HEJ669" s="91"/>
      <c r="HEK669" s="91"/>
      <c r="HEL669" s="91"/>
      <c r="HEM669" s="91"/>
      <c r="HEN669" s="91"/>
      <c r="HEO669" s="91"/>
      <c r="HEP669" s="91"/>
      <c r="HEQ669" s="91"/>
      <c r="HER669" s="91"/>
      <c r="HES669" s="91"/>
      <c r="HET669" s="91"/>
      <c r="HEU669" s="91"/>
      <c r="HEV669" s="91"/>
      <c r="HEW669" s="91"/>
      <c r="HEX669" s="91"/>
      <c r="HEY669" s="91"/>
      <c r="HEZ669" s="91"/>
      <c r="HFA669" s="91"/>
      <c r="HFB669" s="91"/>
      <c r="HFC669" s="91"/>
      <c r="HFD669" s="91"/>
      <c r="HFE669" s="91"/>
      <c r="HFF669" s="91"/>
      <c r="HFG669" s="91"/>
      <c r="HFH669" s="91"/>
      <c r="HFI669" s="91"/>
      <c r="HFJ669" s="91"/>
      <c r="HFK669" s="91"/>
      <c r="HFL669" s="91"/>
      <c r="HFM669" s="91"/>
      <c r="HFN669" s="91"/>
      <c r="HFO669" s="91"/>
      <c r="HFP669" s="91"/>
      <c r="HFQ669" s="91"/>
      <c r="HFR669" s="91"/>
      <c r="HFS669" s="91"/>
      <c r="HFT669" s="91"/>
      <c r="HFU669" s="91"/>
      <c r="HFV669" s="91"/>
      <c r="HFW669" s="91"/>
      <c r="HFX669" s="91"/>
      <c r="HFY669" s="91"/>
      <c r="HFZ669" s="91"/>
      <c r="HGA669" s="91"/>
      <c r="HGB669" s="91"/>
      <c r="HGC669" s="91"/>
      <c r="HGD669" s="91"/>
      <c r="HGE669" s="91"/>
      <c r="HGF669" s="91"/>
      <c r="HGG669" s="91"/>
      <c r="HGH669" s="91"/>
      <c r="HGI669" s="91"/>
      <c r="HGJ669" s="91"/>
      <c r="HGK669" s="91"/>
      <c r="HGL669" s="91"/>
      <c r="HGM669" s="91"/>
      <c r="HGN669" s="91"/>
      <c r="HGO669" s="91"/>
      <c r="HGP669" s="91"/>
      <c r="HGQ669" s="91"/>
      <c r="HGR669" s="91"/>
      <c r="HGS669" s="91"/>
      <c r="HGT669" s="91"/>
      <c r="HGU669" s="91"/>
      <c r="HGV669" s="91"/>
      <c r="HGW669" s="91"/>
      <c r="HGX669" s="91"/>
      <c r="HGY669" s="91"/>
      <c r="HGZ669" s="91"/>
      <c r="HHA669" s="91"/>
      <c r="HHB669" s="91"/>
      <c r="HHC669" s="91"/>
      <c r="HHD669" s="91"/>
      <c r="HHE669" s="91"/>
      <c r="HHF669" s="91"/>
      <c r="HHG669" s="91"/>
      <c r="HHH669" s="91"/>
      <c r="HHI669" s="91"/>
      <c r="HHJ669" s="91"/>
      <c r="HHK669" s="91"/>
      <c r="HHL669" s="91"/>
      <c r="HHM669" s="91"/>
      <c r="HHN669" s="91"/>
      <c r="HHO669" s="91"/>
      <c r="HHP669" s="91"/>
      <c r="HHQ669" s="91"/>
      <c r="HHR669" s="91"/>
      <c r="HHS669" s="91"/>
      <c r="HHT669" s="91"/>
      <c r="HHU669" s="91"/>
      <c r="HHV669" s="91"/>
      <c r="HHW669" s="91"/>
      <c r="HHX669" s="91"/>
      <c r="HHY669" s="91"/>
      <c r="HHZ669" s="91"/>
      <c r="HIA669" s="91"/>
      <c r="HIB669" s="91"/>
      <c r="HIC669" s="91"/>
      <c r="HID669" s="91"/>
      <c r="HIE669" s="91"/>
      <c r="HIF669" s="91"/>
      <c r="HIG669" s="91"/>
      <c r="HIH669" s="91"/>
      <c r="HII669" s="91"/>
      <c r="HIJ669" s="91"/>
      <c r="HIK669" s="91"/>
      <c r="HIL669" s="91"/>
      <c r="HIM669" s="91"/>
      <c r="HIN669" s="91"/>
      <c r="HIO669" s="91"/>
      <c r="HIP669" s="91"/>
      <c r="HIQ669" s="91"/>
      <c r="HIR669" s="91"/>
      <c r="HIS669" s="91"/>
      <c r="HIT669" s="91"/>
      <c r="HIU669" s="91"/>
      <c r="HIV669" s="91"/>
      <c r="HIW669" s="91"/>
      <c r="HIX669" s="91"/>
      <c r="HIY669" s="91"/>
      <c r="HIZ669" s="91"/>
      <c r="HJA669" s="91"/>
      <c r="HJB669" s="91"/>
      <c r="HJC669" s="91"/>
      <c r="HJD669" s="91"/>
      <c r="HJE669" s="91"/>
      <c r="HJF669" s="91"/>
      <c r="HJG669" s="91"/>
      <c r="HJH669" s="91"/>
      <c r="HJI669" s="91"/>
      <c r="HJJ669" s="91"/>
      <c r="HJK669" s="91"/>
      <c r="HJL669" s="91"/>
      <c r="HJM669" s="91"/>
      <c r="HJN669" s="91"/>
      <c r="HJO669" s="91"/>
      <c r="HJP669" s="91"/>
      <c r="HJQ669" s="91"/>
      <c r="HJR669" s="91"/>
      <c r="HJS669" s="91"/>
      <c r="HJT669" s="91"/>
      <c r="HJU669" s="91"/>
      <c r="HJV669" s="91"/>
      <c r="HJW669" s="91"/>
      <c r="HJX669" s="91"/>
      <c r="HJY669" s="91"/>
      <c r="HJZ669" s="91"/>
      <c r="HKA669" s="91"/>
      <c r="HKB669" s="91"/>
      <c r="HKC669" s="91"/>
      <c r="HKD669" s="91"/>
      <c r="HKE669" s="91"/>
      <c r="HKF669" s="91"/>
      <c r="HKG669" s="91"/>
      <c r="HKH669" s="91"/>
      <c r="HKI669" s="91"/>
      <c r="HKJ669" s="91"/>
      <c r="HKK669" s="91"/>
      <c r="HKL669" s="91"/>
      <c r="HKM669" s="91"/>
      <c r="HKN669" s="91"/>
      <c r="HKO669" s="91"/>
      <c r="HKP669" s="91"/>
      <c r="HKQ669" s="91"/>
      <c r="HKR669" s="91"/>
      <c r="HKS669" s="91"/>
      <c r="HKT669" s="91"/>
      <c r="HKU669" s="91"/>
      <c r="HKV669" s="91"/>
      <c r="HKW669" s="91"/>
      <c r="HKX669" s="91"/>
      <c r="HKY669" s="91"/>
      <c r="HKZ669" s="91"/>
      <c r="HLA669" s="91"/>
      <c r="HLB669" s="91"/>
      <c r="HLC669" s="91"/>
      <c r="HLD669" s="91"/>
      <c r="HLE669" s="91"/>
      <c r="HLF669" s="91"/>
      <c r="HLG669" s="91"/>
      <c r="HLH669" s="91"/>
      <c r="HLI669" s="91"/>
      <c r="HLJ669" s="91"/>
      <c r="HLK669" s="91"/>
      <c r="HLL669" s="91"/>
      <c r="HLM669" s="91"/>
      <c r="HLN669" s="91"/>
      <c r="HLO669" s="91"/>
      <c r="HLP669" s="91"/>
      <c r="HLQ669" s="91"/>
      <c r="HLR669" s="91"/>
      <c r="HLS669" s="91"/>
      <c r="HLT669" s="91"/>
      <c r="HLU669" s="91"/>
      <c r="HLV669" s="91"/>
      <c r="HLW669" s="91"/>
      <c r="HLX669" s="91"/>
      <c r="HLY669" s="91"/>
      <c r="HLZ669" s="91"/>
      <c r="HMA669" s="91"/>
      <c r="HMB669" s="91"/>
      <c r="HMC669" s="91"/>
      <c r="HMD669" s="91"/>
      <c r="HME669" s="91"/>
      <c r="HMF669" s="91"/>
      <c r="HMG669" s="91"/>
      <c r="HMH669" s="91"/>
      <c r="HMI669" s="91"/>
      <c r="HMJ669" s="91"/>
      <c r="HMK669" s="91"/>
      <c r="HML669" s="91"/>
      <c r="HMM669" s="91"/>
      <c r="HMN669" s="91"/>
      <c r="HMO669" s="91"/>
      <c r="HMP669" s="91"/>
      <c r="HMQ669" s="91"/>
      <c r="HMR669" s="91"/>
      <c r="HMS669" s="91"/>
      <c r="HMT669" s="91"/>
      <c r="HMU669" s="91"/>
      <c r="HMV669" s="91"/>
      <c r="HMW669" s="91"/>
      <c r="HMX669" s="91"/>
      <c r="HMY669" s="91"/>
      <c r="HMZ669" s="91"/>
      <c r="HNA669" s="91"/>
      <c r="HNB669" s="91"/>
      <c r="HNC669" s="91"/>
      <c r="HND669" s="91"/>
      <c r="HNE669" s="91"/>
      <c r="HNF669" s="91"/>
      <c r="HNG669" s="91"/>
      <c r="HNH669" s="91"/>
      <c r="HNI669" s="91"/>
      <c r="HNJ669" s="91"/>
      <c r="HNK669" s="91"/>
      <c r="HNL669" s="91"/>
      <c r="HNM669" s="91"/>
      <c r="HNN669" s="91"/>
      <c r="HNO669" s="91"/>
      <c r="HNP669" s="91"/>
      <c r="HNQ669" s="91"/>
      <c r="HNR669" s="91"/>
      <c r="HNS669" s="91"/>
      <c r="HNT669" s="91"/>
      <c r="HNU669" s="91"/>
      <c r="HNV669" s="91"/>
      <c r="HNW669" s="91"/>
      <c r="HNX669" s="91"/>
      <c r="HNY669" s="91"/>
      <c r="HNZ669" s="91"/>
      <c r="HOA669" s="91"/>
      <c r="HOB669" s="91"/>
      <c r="HOC669" s="91"/>
      <c r="HOD669" s="91"/>
      <c r="HOE669" s="91"/>
      <c r="HOF669" s="91"/>
      <c r="HOG669" s="91"/>
      <c r="HOH669" s="91"/>
      <c r="HOI669" s="91"/>
      <c r="HOJ669" s="91"/>
      <c r="HOK669" s="91"/>
      <c r="HOL669" s="91"/>
      <c r="HOM669" s="91"/>
      <c r="HON669" s="91"/>
      <c r="HOO669" s="91"/>
      <c r="HOP669" s="91"/>
      <c r="HOQ669" s="91"/>
      <c r="HOR669" s="91"/>
      <c r="HOS669" s="91"/>
      <c r="HOT669" s="91"/>
      <c r="HOU669" s="91"/>
      <c r="HOV669" s="91"/>
      <c r="HOW669" s="91"/>
      <c r="HOX669" s="91"/>
      <c r="HOY669" s="91"/>
      <c r="HOZ669" s="91"/>
      <c r="HPA669" s="91"/>
      <c r="HPB669" s="91"/>
      <c r="HPC669" s="91"/>
      <c r="HPD669" s="91"/>
      <c r="HPE669" s="91"/>
      <c r="HPF669" s="91"/>
      <c r="HPG669" s="91"/>
      <c r="HPH669" s="91"/>
      <c r="HPI669" s="91"/>
      <c r="HPJ669" s="91"/>
      <c r="HPK669" s="91"/>
      <c r="HPL669" s="91"/>
      <c r="HPM669" s="91"/>
      <c r="HPN669" s="91"/>
      <c r="HPO669" s="91"/>
      <c r="HPP669" s="91"/>
      <c r="HPQ669" s="91"/>
      <c r="HPR669" s="91"/>
      <c r="HPS669" s="91"/>
      <c r="HPT669" s="91"/>
      <c r="HPU669" s="91"/>
      <c r="HPV669" s="91"/>
      <c r="HPW669" s="91"/>
      <c r="HPX669" s="91"/>
      <c r="HPY669" s="91"/>
      <c r="HPZ669" s="91"/>
      <c r="HQA669" s="91"/>
      <c r="HQB669" s="91"/>
      <c r="HQC669" s="91"/>
      <c r="HQD669" s="91"/>
      <c r="HQE669" s="91"/>
      <c r="HQF669" s="91"/>
      <c r="HQG669" s="91"/>
      <c r="HQH669" s="91"/>
      <c r="HQI669" s="91"/>
      <c r="HQJ669" s="91"/>
      <c r="HQK669" s="91"/>
      <c r="HQL669" s="91"/>
      <c r="HQM669" s="91"/>
      <c r="HQN669" s="91"/>
      <c r="HQO669" s="91"/>
      <c r="HQP669" s="91"/>
      <c r="HQQ669" s="91"/>
      <c r="HQR669" s="91"/>
      <c r="HQS669" s="91"/>
      <c r="HQT669" s="91"/>
      <c r="HQU669" s="91"/>
      <c r="HQV669" s="91"/>
      <c r="HQW669" s="91"/>
      <c r="HQX669" s="91"/>
      <c r="HQY669" s="91"/>
      <c r="HQZ669" s="91"/>
      <c r="HRA669" s="91"/>
      <c r="HRB669" s="91"/>
      <c r="HRC669" s="91"/>
      <c r="HRD669" s="91"/>
      <c r="HRE669" s="91"/>
      <c r="HRF669" s="91"/>
      <c r="HRG669" s="91"/>
      <c r="HRH669" s="91"/>
      <c r="HRI669" s="91"/>
      <c r="HRJ669" s="91"/>
      <c r="HRK669" s="91"/>
      <c r="HRL669" s="91"/>
      <c r="HRM669" s="91"/>
      <c r="HRN669" s="91"/>
      <c r="HRO669" s="91"/>
      <c r="HRP669" s="91"/>
      <c r="HRQ669" s="91"/>
      <c r="HRR669" s="91"/>
      <c r="HRS669" s="91"/>
      <c r="HRT669" s="91"/>
      <c r="HRU669" s="91"/>
      <c r="HRV669" s="91"/>
      <c r="HRW669" s="91"/>
      <c r="HRX669" s="91"/>
      <c r="HRY669" s="91"/>
      <c r="HRZ669" s="91"/>
      <c r="HSA669" s="91"/>
      <c r="HSB669" s="91"/>
      <c r="HSC669" s="91"/>
      <c r="HSD669" s="91"/>
      <c r="HSE669" s="91"/>
      <c r="HSF669" s="91"/>
      <c r="HSG669" s="91"/>
      <c r="HSH669" s="91"/>
      <c r="HSI669" s="91"/>
      <c r="HSJ669" s="91"/>
      <c r="HSK669" s="91"/>
      <c r="HSL669" s="91"/>
      <c r="HSM669" s="91"/>
      <c r="HSN669" s="91"/>
      <c r="HSO669" s="91"/>
      <c r="HSP669" s="91"/>
      <c r="HSQ669" s="91"/>
      <c r="HSR669" s="91"/>
      <c r="HSS669" s="91"/>
      <c r="HST669" s="91"/>
      <c r="HSU669" s="91"/>
      <c r="HSV669" s="91"/>
      <c r="HSW669" s="91"/>
      <c r="HSX669" s="91"/>
      <c r="HSY669" s="91"/>
      <c r="HSZ669" s="91"/>
      <c r="HTA669" s="91"/>
      <c r="HTB669" s="91"/>
      <c r="HTC669" s="91"/>
      <c r="HTD669" s="91"/>
      <c r="HTE669" s="91"/>
      <c r="HTF669" s="91"/>
      <c r="HTG669" s="91"/>
      <c r="HTH669" s="91"/>
      <c r="HTI669" s="91"/>
      <c r="HTJ669" s="91"/>
      <c r="HTK669" s="91"/>
      <c r="HTL669" s="91"/>
      <c r="HTM669" s="91"/>
      <c r="HTN669" s="91"/>
      <c r="HTO669" s="91"/>
      <c r="HTP669" s="91"/>
      <c r="HTQ669" s="91"/>
      <c r="HTR669" s="91"/>
      <c r="HTS669" s="91"/>
      <c r="HTT669" s="91"/>
      <c r="HTU669" s="91"/>
      <c r="HTV669" s="91"/>
      <c r="HTW669" s="91"/>
      <c r="HTX669" s="91"/>
      <c r="HTY669" s="91"/>
      <c r="HTZ669" s="91"/>
      <c r="HUA669" s="91"/>
      <c r="HUB669" s="91"/>
      <c r="HUC669" s="91"/>
      <c r="HUD669" s="91"/>
      <c r="HUE669" s="91"/>
      <c r="HUF669" s="91"/>
      <c r="HUG669" s="91"/>
      <c r="HUH669" s="91"/>
      <c r="HUI669" s="91"/>
      <c r="HUJ669" s="91"/>
      <c r="HUK669" s="91"/>
      <c r="HUL669" s="91"/>
      <c r="HUM669" s="91"/>
      <c r="HUN669" s="91"/>
      <c r="HUO669" s="91"/>
      <c r="HUP669" s="91"/>
      <c r="HUQ669" s="91"/>
      <c r="HUR669" s="91"/>
      <c r="HUS669" s="91"/>
      <c r="HUT669" s="91"/>
      <c r="HUU669" s="91"/>
      <c r="HUV669" s="91"/>
      <c r="HUW669" s="91"/>
      <c r="HUX669" s="91"/>
      <c r="HUY669" s="91"/>
      <c r="HUZ669" s="91"/>
      <c r="HVA669" s="91"/>
      <c r="HVB669" s="91"/>
      <c r="HVC669" s="91"/>
      <c r="HVD669" s="91"/>
      <c r="HVE669" s="91"/>
      <c r="HVF669" s="91"/>
      <c r="HVG669" s="91"/>
      <c r="HVH669" s="91"/>
      <c r="HVI669" s="91"/>
      <c r="HVJ669" s="91"/>
      <c r="HVK669" s="91"/>
      <c r="HVL669" s="91"/>
      <c r="HVM669" s="91"/>
      <c r="HVN669" s="91"/>
      <c r="HVO669" s="91"/>
      <c r="HVP669" s="91"/>
      <c r="HVQ669" s="91"/>
      <c r="HVR669" s="91"/>
      <c r="HVS669" s="91"/>
      <c r="HVT669" s="91"/>
      <c r="HVU669" s="91"/>
      <c r="HVV669" s="91"/>
      <c r="HVW669" s="91"/>
      <c r="HVX669" s="91"/>
      <c r="HVY669" s="91"/>
      <c r="HVZ669" s="91"/>
      <c r="HWA669" s="91"/>
      <c r="HWB669" s="91"/>
      <c r="HWC669" s="91"/>
      <c r="HWD669" s="91"/>
      <c r="HWE669" s="91"/>
      <c r="HWF669" s="91"/>
      <c r="HWG669" s="91"/>
      <c r="HWH669" s="91"/>
      <c r="HWI669" s="91"/>
      <c r="HWJ669" s="91"/>
      <c r="HWK669" s="91"/>
      <c r="HWL669" s="91"/>
      <c r="HWM669" s="91"/>
      <c r="HWN669" s="91"/>
      <c r="HWO669" s="91"/>
      <c r="HWP669" s="91"/>
      <c r="HWQ669" s="91"/>
      <c r="HWR669" s="91"/>
      <c r="HWS669" s="91"/>
      <c r="HWT669" s="91"/>
      <c r="HWU669" s="91"/>
      <c r="HWV669" s="91"/>
      <c r="HWW669" s="91"/>
      <c r="HWX669" s="91"/>
      <c r="HWY669" s="91"/>
      <c r="HWZ669" s="91"/>
      <c r="HXA669" s="91"/>
      <c r="HXB669" s="91"/>
      <c r="HXC669" s="91"/>
      <c r="HXD669" s="91"/>
      <c r="HXE669" s="91"/>
      <c r="HXF669" s="91"/>
      <c r="HXG669" s="91"/>
      <c r="HXH669" s="91"/>
      <c r="HXI669" s="91"/>
      <c r="HXJ669" s="91"/>
      <c r="HXK669" s="91"/>
      <c r="HXL669" s="91"/>
      <c r="HXM669" s="91"/>
      <c r="HXN669" s="91"/>
      <c r="HXO669" s="91"/>
      <c r="HXP669" s="91"/>
      <c r="HXQ669" s="91"/>
      <c r="HXR669" s="91"/>
      <c r="HXS669" s="91"/>
      <c r="HXT669" s="91"/>
      <c r="HXU669" s="91"/>
      <c r="HXV669" s="91"/>
      <c r="HXW669" s="91"/>
      <c r="HXX669" s="91"/>
      <c r="HXY669" s="91"/>
      <c r="HXZ669" s="91"/>
      <c r="HYA669" s="91"/>
      <c r="HYB669" s="91"/>
      <c r="HYC669" s="91"/>
      <c r="HYD669" s="91"/>
      <c r="HYE669" s="91"/>
      <c r="HYF669" s="91"/>
      <c r="HYG669" s="91"/>
      <c r="HYH669" s="91"/>
      <c r="HYI669" s="91"/>
      <c r="HYJ669" s="91"/>
      <c r="HYK669" s="91"/>
      <c r="HYL669" s="91"/>
      <c r="HYM669" s="91"/>
      <c r="HYN669" s="91"/>
      <c r="HYO669" s="91"/>
      <c r="HYP669" s="91"/>
      <c r="HYQ669" s="91"/>
      <c r="HYR669" s="91"/>
      <c r="HYS669" s="91"/>
      <c r="HYT669" s="91"/>
      <c r="HYU669" s="91"/>
      <c r="HYV669" s="91"/>
      <c r="HYW669" s="91"/>
      <c r="HYX669" s="91"/>
      <c r="HYY669" s="91"/>
      <c r="HYZ669" s="91"/>
      <c r="HZA669" s="91"/>
      <c r="HZB669" s="91"/>
      <c r="HZC669" s="91"/>
      <c r="HZD669" s="91"/>
      <c r="HZE669" s="91"/>
      <c r="HZF669" s="91"/>
      <c r="HZG669" s="91"/>
      <c r="HZH669" s="91"/>
      <c r="HZI669" s="91"/>
      <c r="HZJ669" s="91"/>
      <c r="HZK669" s="91"/>
      <c r="HZL669" s="91"/>
      <c r="HZM669" s="91"/>
      <c r="HZN669" s="91"/>
      <c r="HZO669" s="91"/>
      <c r="HZP669" s="91"/>
      <c r="HZQ669" s="91"/>
      <c r="HZR669" s="91"/>
      <c r="HZS669" s="91"/>
      <c r="HZT669" s="91"/>
      <c r="HZU669" s="91"/>
      <c r="HZV669" s="91"/>
      <c r="HZW669" s="91"/>
      <c r="HZX669" s="91"/>
      <c r="HZY669" s="91"/>
      <c r="HZZ669" s="91"/>
      <c r="IAA669" s="91"/>
      <c r="IAB669" s="91"/>
      <c r="IAC669" s="91"/>
      <c r="IAD669" s="91"/>
      <c r="IAE669" s="91"/>
      <c r="IAF669" s="91"/>
      <c r="IAG669" s="91"/>
      <c r="IAH669" s="91"/>
      <c r="IAI669" s="91"/>
      <c r="IAJ669" s="91"/>
      <c r="IAK669" s="91"/>
      <c r="IAL669" s="91"/>
      <c r="IAM669" s="91"/>
      <c r="IAN669" s="91"/>
      <c r="IAO669" s="91"/>
      <c r="IAP669" s="91"/>
      <c r="IAQ669" s="91"/>
      <c r="IAR669" s="91"/>
      <c r="IAS669" s="91"/>
      <c r="IAT669" s="91"/>
      <c r="IAU669" s="91"/>
      <c r="IAV669" s="91"/>
      <c r="IAW669" s="91"/>
      <c r="IAX669" s="91"/>
      <c r="IAY669" s="91"/>
      <c r="IAZ669" s="91"/>
      <c r="IBA669" s="91"/>
      <c r="IBB669" s="91"/>
      <c r="IBC669" s="91"/>
      <c r="IBD669" s="91"/>
      <c r="IBE669" s="91"/>
      <c r="IBF669" s="91"/>
      <c r="IBG669" s="91"/>
      <c r="IBH669" s="91"/>
      <c r="IBI669" s="91"/>
      <c r="IBJ669" s="91"/>
      <c r="IBK669" s="91"/>
      <c r="IBL669" s="91"/>
      <c r="IBM669" s="91"/>
      <c r="IBN669" s="91"/>
      <c r="IBO669" s="91"/>
      <c r="IBP669" s="91"/>
      <c r="IBQ669" s="91"/>
      <c r="IBR669" s="91"/>
      <c r="IBS669" s="91"/>
      <c r="IBT669" s="91"/>
      <c r="IBU669" s="91"/>
      <c r="IBV669" s="91"/>
      <c r="IBW669" s="91"/>
      <c r="IBX669" s="91"/>
      <c r="IBY669" s="91"/>
      <c r="IBZ669" s="91"/>
      <c r="ICA669" s="91"/>
      <c r="ICB669" s="91"/>
      <c r="ICC669" s="91"/>
      <c r="ICD669" s="91"/>
      <c r="ICE669" s="91"/>
      <c r="ICF669" s="91"/>
      <c r="ICG669" s="91"/>
      <c r="ICH669" s="91"/>
      <c r="ICI669" s="91"/>
      <c r="ICJ669" s="91"/>
      <c r="ICK669" s="91"/>
      <c r="ICL669" s="91"/>
      <c r="ICM669" s="91"/>
      <c r="ICN669" s="91"/>
      <c r="ICO669" s="91"/>
      <c r="ICP669" s="91"/>
      <c r="ICQ669" s="91"/>
      <c r="ICR669" s="91"/>
      <c r="ICS669" s="91"/>
      <c r="ICT669" s="91"/>
      <c r="ICU669" s="91"/>
      <c r="ICV669" s="91"/>
      <c r="ICW669" s="91"/>
      <c r="ICX669" s="91"/>
      <c r="ICY669" s="91"/>
      <c r="ICZ669" s="91"/>
      <c r="IDA669" s="91"/>
      <c r="IDB669" s="91"/>
      <c r="IDC669" s="91"/>
      <c r="IDD669" s="91"/>
      <c r="IDE669" s="91"/>
      <c r="IDF669" s="91"/>
      <c r="IDG669" s="91"/>
      <c r="IDH669" s="91"/>
      <c r="IDI669" s="91"/>
      <c r="IDJ669" s="91"/>
      <c r="IDK669" s="91"/>
      <c r="IDL669" s="91"/>
      <c r="IDM669" s="91"/>
      <c r="IDN669" s="91"/>
      <c r="IDO669" s="91"/>
      <c r="IDP669" s="91"/>
      <c r="IDQ669" s="91"/>
      <c r="IDR669" s="91"/>
      <c r="IDS669" s="91"/>
      <c r="IDT669" s="91"/>
      <c r="IDU669" s="91"/>
      <c r="IDV669" s="91"/>
      <c r="IDW669" s="91"/>
      <c r="IDX669" s="91"/>
      <c r="IDY669" s="91"/>
      <c r="IDZ669" s="91"/>
      <c r="IEA669" s="91"/>
      <c r="IEB669" s="91"/>
      <c r="IEC669" s="91"/>
      <c r="IED669" s="91"/>
      <c r="IEE669" s="91"/>
      <c r="IEF669" s="91"/>
      <c r="IEG669" s="91"/>
      <c r="IEH669" s="91"/>
      <c r="IEI669" s="91"/>
      <c r="IEJ669" s="91"/>
      <c r="IEK669" s="91"/>
      <c r="IEL669" s="91"/>
      <c r="IEM669" s="91"/>
      <c r="IEN669" s="91"/>
      <c r="IEO669" s="91"/>
      <c r="IEP669" s="91"/>
      <c r="IEQ669" s="91"/>
      <c r="IER669" s="91"/>
      <c r="IES669" s="91"/>
      <c r="IET669" s="91"/>
      <c r="IEU669" s="91"/>
      <c r="IEV669" s="91"/>
      <c r="IEW669" s="91"/>
      <c r="IEX669" s="91"/>
      <c r="IEY669" s="91"/>
      <c r="IEZ669" s="91"/>
      <c r="IFA669" s="91"/>
      <c r="IFB669" s="91"/>
      <c r="IFC669" s="91"/>
      <c r="IFD669" s="91"/>
      <c r="IFE669" s="91"/>
      <c r="IFF669" s="91"/>
      <c r="IFG669" s="91"/>
      <c r="IFH669" s="91"/>
      <c r="IFI669" s="91"/>
      <c r="IFJ669" s="91"/>
      <c r="IFK669" s="91"/>
      <c r="IFL669" s="91"/>
      <c r="IFM669" s="91"/>
      <c r="IFN669" s="91"/>
      <c r="IFO669" s="91"/>
      <c r="IFP669" s="91"/>
      <c r="IFQ669" s="91"/>
      <c r="IFR669" s="91"/>
      <c r="IFS669" s="91"/>
      <c r="IFT669" s="91"/>
      <c r="IFU669" s="91"/>
      <c r="IFV669" s="91"/>
      <c r="IFW669" s="91"/>
      <c r="IFX669" s="91"/>
      <c r="IFY669" s="91"/>
      <c r="IFZ669" s="91"/>
      <c r="IGA669" s="91"/>
      <c r="IGB669" s="91"/>
      <c r="IGC669" s="91"/>
      <c r="IGD669" s="91"/>
      <c r="IGE669" s="91"/>
      <c r="IGF669" s="91"/>
      <c r="IGG669" s="91"/>
      <c r="IGH669" s="91"/>
      <c r="IGI669" s="91"/>
      <c r="IGJ669" s="91"/>
      <c r="IGK669" s="91"/>
      <c r="IGL669" s="91"/>
      <c r="IGM669" s="91"/>
      <c r="IGN669" s="91"/>
      <c r="IGO669" s="91"/>
      <c r="IGP669" s="91"/>
      <c r="IGQ669" s="91"/>
      <c r="IGR669" s="91"/>
      <c r="IGS669" s="91"/>
      <c r="IGT669" s="91"/>
      <c r="IGU669" s="91"/>
      <c r="IGV669" s="91"/>
      <c r="IGW669" s="91"/>
      <c r="IGX669" s="91"/>
      <c r="IGY669" s="91"/>
      <c r="IGZ669" s="91"/>
      <c r="IHA669" s="91"/>
      <c r="IHB669" s="91"/>
      <c r="IHC669" s="91"/>
      <c r="IHD669" s="91"/>
      <c r="IHE669" s="91"/>
      <c r="IHF669" s="91"/>
      <c r="IHG669" s="91"/>
      <c r="IHH669" s="91"/>
      <c r="IHI669" s="91"/>
      <c r="IHJ669" s="91"/>
      <c r="IHK669" s="91"/>
      <c r="IHL669" s="91"/>
      <c r="IHM669" s="91"/>
      <c r="IHN669" s="91"/>
      <c r="IHO669" s="91"/>
      <c r="IHP669" s="91"/>
      <c r="IHQ669" s="91"/>
      <c r="IHR669" s="91"/>
      <c r="IHS669" s="91"/>
      <c r="IHT669" s="91"/>
      <c r="IHU669" s="91"/>
      <c r="IHV669" s="91"/>
      <c r="IHW669" s="91"/>
      <c r="IHX669" s="91"/>
      <c r="IHY669" s="91"/>
      <c r="IHZ669" s="91"/>
      <c r="IIA669" s="91"/>
      <c r="IIB669" s="91"/>
      <c r="IIC669" s="91"/>
      <c r="IID669" s="91"/>
      <c r="IIE669" s="91"/>
      <c r="IIF669" s="91"/>
      <c r="IIG669" s="91"/>
      <c r="IIH669" s="91"/>
      <c r="III669" s="91"/>
      <c r="IIJ669" s="91"/>
      <c r="IIK669" s="91"/>
      <c r="IIL669" s="91"/>
      <c r="IIM669" s="91"/>
      <c r="IIN669" s="91"/>
      <c r="IIO669" s="91"/>
      <c r="IIP669" s="91"/>
      <c r="IIQ669" s="91"/>
      <c r="IIR669" s="91"/>
      <c r="IIS669" s="91"/>
      <c r="IIT669" s="91"/>
      <c r="IIU669" s="91"/>
      <c r="IIV669" s="91"/>
      <c r="IIW669" s="91"/>
      <c r="IIX669" s="91"/>
      <c r="IIY669" s="91"/>
      <c r="IIZ669" s="91"/>
      <c r="IJA669" s="91"/>
      <c r="IJB669" s="91"/>
      <c r="IJC669" s="91"/>
      <c r="IJD669" s="91"/>
      <c r="IJE669" s="91"/>
      <c r="IJF669" s="91"/>
      <c r="IJG669" s="91"/>
      <c r="IJH669" s="91"/>
      <c r="IJI669" s="91"/>
      <c r="IJJ669" s="91"/>
      <c r="IJK669" s="91"/>
      <c r="IJL669" s="91"/>
      <c r="IJM669" s="91"/>
      <c r="IJN669" s="91"/>
      <c r="IJO669" s="91"/>
      <c r="IJP669" s="91"/>
      <c r="IJQ669" s="91"/>
      <c r="IJR669" s="91"/>
      <c r="IJS669" s="91"/>
      <c r="IJT669" s="91"/>
      <c r="IJU669" s="91"/>
      <c r="IJV669" s="91"/>
      <c r="IJW669" s="91"/>
      <c r="IJX669" s="91"/>
      <c r="IJY669" s="91"/>
      <c r="IJZ669" s="91"/>
      <c r="IKA669" s="91"/>
      <c r="IKB669" s="91"/>
      <c r="IKC669" s="91"/>
      <c r="IKD669" s="91"/>
      <c r="IKE669" s="91"/>
      <c r="IKF669" s="91"/>
      <c r="IKG669" s="91"/>
      <c r="IKH669" s="91"/>
      <c r="IKI669" s="91"/>
      <c r="IKJ669" s="91"/>
      <c r="IKK669" s="91"/>
      <c r="IKL669" s="91"/>
      <c r="IKM669" s="91"/>
      <c r="IKN669" s="91"/>
      <c r="IKO669" s="91"/>
      <c r="IKP669" s="91"/>
      <c r="IKQ669" s="91"/>
      <c r="IKR669" s="91"/>
      <c r="IKS669" s="91"/>
      <c r="IKT669" s="91"/>
      <c r="IKU669" s="91"/>
      <c r="IKV669" s="91"/>
      <c r="IKW669" s="91"/>
      <c r="IKX669" s="91"/>
      <c r="IKY669" s="91"/>
      <c r="IKZ669" s="91"/>
      <c r="ILA669" s="91"/>
      <c r="ILB669" s="91"/>
      <c r="ILC669" s="91"/>
      <c r="ILD669" s="91"/>
      <c r="ILE669" s="91"/>
      <c r="ILF669" s="91"/>
      <c r="ILG669" s="91"/>
      <c r="ILH669" s="91"/>
      <c r="ILI669" s="91"/>
      <c r="ILJ669" s="91"/>
      <c r="ILK669" s="91"/>
      <c r="ILL669" s="91"/>
      <c r="ILM669" s="91"/>
      <c r="ILN669" s="91"/>
      <c r="ILO669" s="91"/>
      <c r="ILP669" s="91"/>
      <c r="ILQ669" s="91"/>
      <c r="ILR669" s="91"/>
      <c r="ILS669" s="91"/>
      <c r="ILT669" s="91"/>
      <c r="ILU669" s="91"/>
      <c r="ILV669" s="91"/>
      <c r="ILW669" s="91"/>
      <c r="ILX669" s="91"/>
      <c r="ILY669" s="91"/>
      <c r="ILZ669" s="91"/>
      <c r="IMA669" s="91"/>
      <c r="IMB669" s="91"/>
      <c r="IMC669" s="91"/>
      <c r="IMD669" s="91"/>
      <c r="IME669" s="91"/>
      <c r="IMF669" s="91"/>
      <c r="IMG669" s="91"/>
      <c r="IMH669" s="91"/>
      <c r="IMI669" s="91"/>
      <c r="IMJ669" s="91"/>
      <c r="IMK669" s="91"/>
      <c r="IML669" s="91"/>
      <c r="IMM669" s="91"/>
      <c r="IMN669" s="91"/>
      <c r="IMO669" s="91"/>
      <c r="IMP669" s="91"/>
      <c r="IMQ669" s="91"/>
      <c r="IMR669" s="91"/>
      <c r="IMS669" s="91"/>
      <c r="IMT669" s="91"/>
      <c r="IMU669" s="91"/>
      <c r="IMV669" s="91"/>
      <c r="IMW669" s="91"/>
      <c r="IMX669" s="91"/>
      <c r="IMY669" s="91"/>
      <c r="IMZ669" s="91"/>
      <c r="INA669" s="91"/>
      <c r="INB669" s="91"/>
      <c r="INC669" s="91"/>
      <c r="IND669" s="91"/>
      <c r="INE669" s="91"/>
      <c r="INF669" s="91"/>
      <c r="ING669" s="91"/>
      <c r="INH669" s="91"/>
      <c r="INI669" s="91"/>
      <c r="INJ669" s="91"/>
      <c r="INK669" s="91"/>
      <c r="INL669" s="91"/>
      <c r="INM669" s="91"/>
      <c r="INN669" s="91"/>
      <c r="INO669" s="91"/>
      <c r="INP669" s="91"/>
      <c r="INQ669" s="91"/>
      <c r="INR669" s="91"/>
      <c r="INS669" s="91"/>
      <c r="INT669" s="91"/>
      <c r="INU669" s="91"/>
      <c r="INV669" s="91"/>
      <c r="INW669" s="91"/>
      <c r="INX669" s="91"/>
      <c r="INY669" s="91"/>
      <c r="INZ669" s="91"/>
      <c r="IOA669" s="91"/>
      <c r="IOB669" s="91"/>
      <c r="IOC669" s="91"/>
      <c r="IOD669" s="91"/>
      <c r="IOE669" s="91"/>
      <c r="IOF669" s="91"/>
      <c r="IOG669" s="91"/>
      <c r="IOH669" s="91"/>
      <c r="IOI669" s="91"/>
      <c r="IOJ669" s="91"/>
      <c r="IOK669" s="91"/>
      <c r="IOL669" s="91"/>
      <c r="IOM669" s="91"/>
      <c r="ION669" s="91"/>
      <c r="IOO669" s="91"/>
      <c r="IOP669" s="91"/>
      <c r="IOQ669" s="91"/>
      <c r="IOR669" s="91"/>
      <c r="IOS669" s="91"/>
      <c r="IOT669" s="91"/>
      <c r="IOU669" s="91"/>
      <c r="IOV669" s="91"/>
      <c r="IOW669" s="91"/>
      <c r="IOX669" s="91"/>
      <c r="IOY669" s="91"/>
      <c r="IOZ669" s="91"/>
      <c r="IPA669" s="91"/>
      <c r="IPB669" s="91"/>
      <c r="IPC669" s="91"/>
      <c r="IPD669" s="91"/>
      <c r="IPE669" s="91"/>
      <c r="IPF669" s="91"/>
      <c r="IPG669" s="91"/>
      <c r="IPH669" s="91"/>
      <c r="IPI669" s="91"/>
      <c r="IPJ669" s="91"/>
      <c r="IPK669" s="91"/>
      <c r="IPL669" s="91"/>
      <c r="IPM669" s="91"/>
      <c r="IPN669" s="91"/>
      <c r="IPO669" s="91"/>
      <c r="IPP669" s="91"/>
      <c r="IPQ669" s="91"/>
      <c r="IPR669" s="91"/>
      <c r="IPS669" s="91"/>
      <c r="IPT669" s="91"/>
      <c r="IPU669" s="91"/>
      <c r="IPV669" s="91"/>
      <c r="IPW669" s="91"/>
      <c r="IPX669" s="91"/>
      <c r="IPY669" s="91"/>
      <c r="IPZ669" s="91"/>
      <c r="IQA669" s="91"/>
      <c r="IQB669" s="91"/>
      <c r="IQC669" s="91"/>
      <c r="IQD669" s="91"/>
      <c r="IQE669" s="91"/>
      <c r="IQF669" s="91"/>
      <c r="IQG669" s="91"/>
      <c r="IQH669" s="91"/>
      <c r="IQI669" s="91"/>
      <c r="IQJ669" s="91"/>
      <c r="IQK669" s="91"/>
      <c r="IQL669" s="91"/>
      <c r="IQM669" s="91"/>
      <c r="IQN669" s="91"/>
      <c r="IQO669" s="91"/>
      <c r="IQP669" s="91"/>
      <c r="IQQ669" s="91"/>
      <c r="IQR669" s="91"/>
      <c r="IQS669" s="91"/>
      <c r="IQT669" s="91"/>
      <c r="IQU669" s="91"/>
      <c r="IQV669" s="91"/>
      <c r="IQW669" s="91"/>
      <c r="IQX669" s="91"/>
      <c r="IQY669" s="91"/>
      <c r="IQZ669" s="91"/>
      <c r="IRA669" s="91"/>
      <c r="IRB669" s="91"/>
      <c r="IRC669" s="91"/>
      <c r="IRD669" s="91"/>
      <c r="IRE669" s="91"/>
      <c r="IRF669" s="91"/>
      <c r="IRG669" s="91"/>
      <c r="IRH669" s="91"/>
      <c r="IRI669" s="91"/>
      <c r="IRJ669" s="91"/>
      <c r="IRK669" s="91"/>
      <c r="IRL669" s="91"/>
      <c r="IRM669" s="91"/>
      <c r="IRN669" s="91"/>
      <c r="IRO669" s="91"/>
      <c r="IRP669" s="91"/>
      <c r="IRQ669" s="91"/>
      <c r="IRR669" s="91"/>
      <c r="IRS669" s="91"/>
      <c r="IRT669" s="91"/>
      <c r="IRU669" s="91"/>
      <c r="IRV669" s="91"/>
      <c r="IRW669" s="91"/>
      <c r="IRX669" s="91"/>
      <c r="IRY669" s="91"/>
      <c r="IRZ669" s="91"/>
      <c r="ISA669" s="91"/>
      <c r="ISB669" s="91"/>
      <c r="ISC669" s="91"/>
      <c r="ISD669" s="91"/>
      <c r="ISE669" s="91"/>
      <c r="ISF669" s="91"/>
      <c r="ISG669" s="91"/>
      <c r="ISH669" s="91"/>
      <c r="ISI669" s="91"/>
      <c r="ISJ669" s="91"/>
      <c r="ISK669" s="91"/>
      <c r="ISL669" s="91"/>
      <c r="ISM669" s="91"/>
      <c r="ISN669" s="91"/>
      <c r="ISO669" s="91"/>
      <c r="ISP669" s="91"/>
      <c r="ISQ669" s="91"/>
      <c r="ISR669" s="91"/>
      <c r="ISS669" s="91"/>
      <c r="IST669" s="91"/>
      <c r="ISU669" s="91"/>
      <c r="ISV669" s="91"/>
      <c r="ISW669" s="91"/>
      <c r="ISX669" s="91"/>
      <c r="ISY669" s="91"/>
      <c r="ISZ669" s="91"/>
      <c r="ITA669" s="91"/>
      <c r="ITB669" s="91"/>
      <c r="ITC669" s="91"/>
      <c r="ITD669" s="91"/>
      <c r="ITE669" s="91"/>
      <c r="ITF669" s="91"/>
      <c r="ITG669" s="91"/>
      <c r="ITH669" s="91"/>
      <c r="ITI669" s="91"/>
      <c r="ITJ669" s="91"/>
      <c r="ITK669" s="91"/>
      <c r="ITL669" s="91"/>
      <c r="ITM669" s="91"/>
      <c r="ITN669" s="91"/>
      <c r="ITO669" s="91"/>
      <c r="ITP669" s="91"/>
      <c r="ITQ669" s="91"/>
      <c r="ITR669" s="91"/>
      <c r="ITS669" s="91"/>
      <c r="ITT669" s="91"/>
      <c r="ITU669" s="91"/>
      <c r="ITV669" s="91"/>
      <c r="ITW669" s="91"/>
      <c r="ITX669" s="91"/>
      <c r="ITY669" s="91"/>
      <c r="ITZ669" s="91"/>
      <c r="IUA669" s="91"/>
      <c r="IUB669" s="91"/>
      <c r="IUC669" s="91"/>
      <c r="IUD669" s="91"/>
      <c r="IUE669" s="91"/>
      <c r="IUF669" s="91"/>
      <c r="IUG669" s="91"/>
      <c r="IUH669" s="91"/>
      <c r="IUI669" s="91"/>
      <c r="IUJ669" s="91"/>
      <c r="IUK669" s="91"/>
      <c r="IUL669" s="91"/>
      <c r="IUM669" s="91"/>
      <c r="IUN669" s="91"/>
      <c r="IUO669" s="91"/>
      <c r="IUP669" s="91"/>
      <c r="IUQ669" s="91"/>
      <c r="IUR669" s="91"/>
      <c r="IUS669" s="91"/>
      <c r="IUT669" s="91"/>
      <c r="IUU669" s="91"/>
      <c r="IUV669" s="91"/>
      <c r="IUW669" s="91"/>
      <c r="IUX669" s="91"/>
      <c r="IUY669" s="91"/>
      <c r="IUZ669" s="91"/>
      <c r="IVA669" s="91"/>
      <c r="IVB669" s="91"/>
      <c r="IVC669" s="91"/>
      <c r="IVD669" s="91"/>
      <c r="IVE669" s="91"/>
      <c r="IVF669" s="91"/>
      <c r="IVG669" s="91"/>
      <c r="IVH669" s="91"/>
      <c r="IVI669" s="91"/>
      <c r="IVJ669" s="91"/>
      <c r="IVK669" s="91"/>
      <c r="IVL669" s="91"/>
      <c r="IVM669" s="91"/>
      <c r="IVN669" s="91"/>
      <c r="IVO669" s="91"/>
      <c r="IVP669" s="91"/>
      <c r="IVQ669" s="91"/>
      <c r="IVR669" s="91"/>
      <c r="IVS669" s="91"/>
      <c r="IVT669" s="91"/>
      <c r="IVU669" s="91"/>
      <c r="IVV669" s="91"/>
      <c r="IVW669" s="91"/>
      <c r="IVX669" s="91"/>
      <c r="IVY669" s="91"/>
      <c r="IVZ669" s="91"/>
      <c r="IWA669" s="91"/>
      <c r="IWB669" s="91"/>
      <c r="IWC669" s="91"/>
      <c r="IWD669" s="91"/>
      <c r="IWE669" s="91"/>
      <c r="IWF669" s="91"/>
      <c r="IWG669" s="91"/>
      <c r="IWH669" s="91"/>
      <c r="IWI669" s="91"/>
      <c r="IWJ669" s="91"/>
      <c r="IWK669" s="91"/>
      <c r="IWL669" s="91"/>
      <c r="IWM669" s="91"/>
      <c r="IWN669" s="91"/>
      <c r="IWO669" s="91"/>
      <c r="IWP669" s="91"/>
      <c r="IWQ669" s="91"/>
      <c r="IWR669" s="91"/>
      <c r="IWS669" s="91"/>
      <c r="IWT669" s="91"/>
      <c r="IWU669" s="91"/>
      <c r="IWV669" s="91"/>
      <c r="IWW669" s="91"/>
      <c r="IWX669" s="91"/>
      <c r="IWY669" s="91"/>
      <c r="IWZ669" s="91"/>
      <c r="IXA669" s="91"/>
      <c r="IXB669" s="91"/>
      <c r="IXC669" s="91"/>
      <c r="IXD669" s="91"/>
      <c r="IXE669" s="91"/>
      <c r="IXF669" s="91"/>
      <c r="IXG669" s="91"/>
      <c r="IXH669" s="91"/>
      <c r="IXI669" s="91"/>
      <c r="IXJ669" s="91"/>
      <c r="IXK669" s="91"/>
      <c r="IXL669" s="91"/>
      <c r="IXM669" s="91"/>
      <c r="IXN669" s="91"/>
      <c r="IXO669" s="91"/>
      <c r="IXP669" s="91"/>
      <c r="IXQ669" s="91"/>
      <c r="IXR669" s="91"/>
      <c r="IXS669" s="91"/>
      <c r="IXT669" s="91"/>
      <c r="IXU669" s="91"/>
      <c r="IXV669" s="91"/>
      <c r="IXW669" s="91"/>
      <c r="IXX669" s="91"/>
      <c r="IXY669" s="91"/>
      <c r="IXZ669" s="91"/>
      <c r="IYA669" s="91"/>
      <c r="IYB669" s="91"/>
      <c r="IYC669" s="91"/>
      <c r="IYD669" s="91"/>
      <c r="IYE669" s="91"/>
      <c r="IYF669" s="91"/>
      <c r="IYG669" s="91"/>
      <c r="IYH669" s="91"/>
      <c r="IYI669" s="91"/>
      <c r="IYJ669" s="91"/>
      <c r="IYK669" s="91"/>
      <c r="IYL669" s="91"/>
      <c r="IYM669" s="91"/>
      <c r="IYN669" s="91"/>
      <c r="IYO669" s="91"/>
      <c r="IYP669" s="91"/>
      <c r="IYQ669" s="91"/>
      <c r="IYR669" s="91"/>
      <c r="IYS669" s="91"/>
      <c r="IYT669" s="91"/>
      <c r="IYU669" s="91"/>
      <c r="IYV669" s="91"/>
      <c r="IYW669" s="91"/>
      <c r="IYX669" s="91"/>
      <c r="IYY669" s="91"/>
      <c r="IYZ669" s="91"/>
      <c r="IZA669" s="91"/>
      <c r="IZB669" s="91"/>
      <c r="IZC669" s="91"/>
      <c r="IZD669" s="91"/>
      <c r="IZE669" s="91"/>
      <c r="IZF669" s="91"/>
      <c r="IZG669" s="91"/>
      <c r="IZH669" s="91"/>
      <c r="IZI669" s="91"/>
      <c r="IZJ669" s="91"/>
      <c r="IZK669" s="91"/>
      <c r="IZL669" s="91"/>
      <c r="IZM669" s="91"/>
      <c r="IZN669" s="91"/>
      <c r="IZO669" s="91"/>
      <c r="IZP669" s="91"/>
      <c r="IZQ669" s="91"/>
      <c r="IZR669" s="91"/>
      <c r="IZS669" s="91"/>
      <c r="IZT669" s="91"/>
      <c r="IZU669" s="91"/>
      <c r="IZV669" s="91"/>
      <c r="IZW669" s="91"/>
      <c r="IZX669" s="91"/>
      <c r="IZY669" s="91"/>
      <c r="IZZ669" s="91"/>
      <c r="JAA669" s="91"/>
      <c r="JAB669" s="91"/>
      <c r="JAC669" s="91"/>
      <c r="JAD669" s="91"/>
      <c r="JAE669" s="91"/>
      <c r="JAF669" s="91"/>
      <c r="JAG669" s="91"/>
      <c r="JAH669" s="91"/>
      <c r="JAI669" s="91"/>
      <c r="JAJ669" s="91"/>
      <c r="JAK669" s="91"/>
      <c r="JAL669" s="91"/>
      <c r="JAM669" s="91"/>
      <c r="JAN669" s="91"/>
      <c r="JAO669" s="91"/>
      <c r="JAP669" s="91"/>
      <c r="JAQ669" s="91"/>
      <c r="JAR669" s="91"/>
      <c r="JAS669" s="91"/>
      <c r="JAT669" s="91"/>
      <c r="JAU669" s="91"/>
      <c r="JAV669" s="91"/>
      <c r="JAW669" s="91"/>
      <c r="JAX669" s="91"/>
      <c r="JAY669" s="91"/>
      <c r="JAZ669" s="91"/>
      <c r="JBA669" s="91"/>
      <c r="JBB669" s="91"/>
      <c r="JBC669" s="91"/>
      <c r="JBD669" s="91"/>
      <c r="JBE669" s="91"/>
      <c r="JBF669" s="91"/>
      <c r="JBG669" s="91"/>
      <c r="JBH669" s="91"/>
      <c r="JBI669" s="91"/>
      <c r="JBJ669" s="91"/>
      <c r="JBK669" s="91"/>
      <c r="JBL669" s="91"/>
      <c r="JBM669" s="91"/>
      <c r="JBN669" s="91"/>
      <c r="JBO669" s="91"/>
      <c r="JBP669" s="91"/>
      <c r="JBQ669" s="91"/>
      <c r="JBR669" s="91"/>
      <c r="JBS669" s="91"/>
      <c r="JBT669" s="91"/>
      <c r="JBU669" s="91"/>
      <c r="JBV669" s="91"/>
      <c r="JBW669" s="91"/>
      <c r="JBX669" s="91"/>
      <c r="JBY669" s="91"/>
      <c r="JBZ669" s="91"/>
      <c r="JCA669" s="91"/>
      <c r="JCB669" s="91"/>
      <c r="JCC669" s="91"/>
      <c r="JCD669" s="91"/>
      <c r="JCE669" s="91"/>
      <c r="JCF669" s="91"/>
      <c r="JCG669" s="91"/>
      <c r="JCH669" s="91"/>
      <c r="JCI669" s="91"/>
      <c r="JCJ669" s="91"/>
      <c r="JCK669" s="91"/>
      <c r="JCL669" s="91"/>
      <c r="JCM669" s="91"/>
      <c r="JCN669" s="91"/>
      <c r="JCO669" s="91"/>
      <c r="JCP669" s="91"/>
      <c r="JCQ669" s="91"/>
      <c r="JCR669" s="91"/>
      <c r="JCS669" s="91"/>
      <c r="JCT669" s="91"/>
      <c r="JCU669" s="91"/>
      <c r="JCV669" s="91"/>
      <c r="JCW669" s="91"/>
      <c r="JCX669" s="91"/>
      <c r="JCY669" s="91"/>
      <c r="JCZ669" s="91"/>
      <c r="JDA669" s="91"/>
      <c r="JDB669" s="91"/>
      <c r="JDC669" s="91"/>
      <c r="JDD669" s="91"/>
      <c r="JDE669" s="91"/>
      <c r="JDF669" s="91"/>
      <c r="JDG669" s="91"/>
      <c r="JDH669" s="91"/>
      <c r="JDI669" s="91"/>
      <c r="JDJ669" s="91"/>
      <c r="JDK669" s="91"/>
      <c r="JDL669" s="91"/>
      <c r="JDM669" s="91"/>
      <c r="JDN669" s="91"/>
      <c r="JDO669" s="91"/>
      <c r="JDP669" s="91"/>
      <c r="JDQ669" s="91"/>
      <c r="JDR669" s="91"/>
      <c r="JDS669" s="91"/>
      <c r="JDT669" s="91"/>
      <c r="JDU669" s="91"/>
      <c r="JDV669" s="91"/>
      <c r="JDW669" s="91"/>
      <c r="JDX669" s="91"/>
      <c r="JDY669" s="91"/>
      <c r="JDZ669" s="91"/>
      <c r="JEA669" s="91"/>
      <c r="JEB669" s="91"/>
      <c r="JEC669" s="91"/>
      <c r="JED669" s="91"/>
      <c r="JEE669" s="91"/>
      <c r="JEF669" s="91"/>
      <c r="JEG669" s="91"/>
      <c r="JEH669" s="91"/>
      <c r="JEI669" s="91"/>
      <c r="JEJ669" s="91"/>
      <c r="JEK669" s="91"/>
      <c r="JEL669" s="91"/>
      <c r="JEM669" s="91"/>
      <c r="JEN669" s="91"/>
      <c r="JEO669" s="91"/>
      <c r="JEP669" s="91"/>
      <c r="JEQ669" s="91"/>
      <c r="JER669" s="91"/>
      <c r="JES669" s="91"/>
      <c r="JET669" s="91"/>
      <c r="JEU669" s="91"/>
      <c r="JEV669" s="91"/>
      <c r="JEW669" s="91"/>
      <c r="JEX669" s="91"/>
      <c r="JEY669" s="91"/>
      <c r="JEZ669" s="91"/>
      <c r="JFA669" s="91"/>
      <c r="JFB669" s="91"/>
      <c r="JFC669" s="91"/>
      <c r="JFD669" s="91"/>
      <c r="JFE669" s="91"/>
      <c r="JFF669" s="91"/>
      <c r="JFG669" s="91"/>
      <c r="JFH669" s="91"/>
      <c r="JFI669" s="91"/>
      <c r="JFJ669" s="91"/>
      <c r="JFK669" s="91"/>
      <c r="JFL669" s="91"/>
      <c r="JFM669" s="91"/>
      <c r="JFN669" s="91"/>
      <c r="JFO669" s="91"/>
      <c r="JFP669" s="91"/>
      <c r="JFQ669" s="91"/>
      <c r="JFR669" s="91"/>
      <c r="JFS669" s="91"/>
      <c r="JFT669" s="91"/>
      <c r="JFU669" s="91"/>
      <c r="JFV669" s="91"/>
      <c r="JFW669" s="91"/>
      <c r="JFX669" s="91"/>
      <c r="JFY669" s="91"/>
      <c r="JFZ669" s="91"/>
      <c r="JGA669" s="91"/>
      <c r="JGB669" s="91"/>
      <c r="JGC669" s="91"/>
      <c r="JGD669" s="91"/>
      <c r="JGE669" s="91"/>
      <c r="JGF669" s="91"/>
      <c r="JGG669" s="91"/>
      <c r="JGH669" s="91"/>
      <c r="JGI669" s="91"/>
      <c r="JGJ669" s="91"/>
      <c r="JGK669" s="91"/>
      <c r="JGL669" s="91"/>
      <c r="JGM669" s="91"/>
      <c r="JGN669" s="91"/>
      <c r="JGO669" s="91"/>
      <c r="JGP669" s="91"/>
      <c r="JGQ669" s="91"/>
      <c r="JGR669" s="91"/>
      <c r="JGS669" s="91"/>
      <c r="JGT669" s="91"/>
      <c r="JGU669" s="91"/>
      <c r="JGV669" s="91"/>
      <c r="JGW669" s="91"/>
      <c r="JGX669" s="91"/>
      <c r="JGY669" s="91"/>
      <c r="JGZ669" s="91"/>
      <c r="JHA669" s="91"/>
      <c r="JHB669" s="91"/>
      <c r="JHC669" s="91"/>
      <c r="JHD669" s="91"/>
      <c r="JHE669" s="91"/>
      <c r="JHF669" s="91"/>
      <c r="JHG669" s="91"/>
      <c r="JHH669" s="91"/>
      <c r="JHI669" s="91"/>
      <c r="JHJ669" s="91"/>
      <c r="JHK669" s="91"/>
      <c r="JHL669" s="91"/>
      <c r="JHM669" s="91"/>
      <c r="JHN669" s="91"/>
      <c r="JHO669" s="91"/>
      <c r="JHP669" s="91"/>
      <c r="JHQ669" s="91"/>
      <c r="JHR669" s="91"/>
      <c r="JHS669" s="91"/>
      <c r="JHT669" s="91"/>
      <c r="JHU669" s="91"/>
      <c r="JHV669" s="91"/>
      <c r="JHW669" s="91"/>
      <c r="JHX669" s="91"/>
      <c r="JHY669" s="91"/>
      <c r="JHZ669" s="91"/>
      <c r="JIA669" s="91"/>
      <c r="JIB669" s="91"/>
      <c r="JIC669" s="91"/>
      <c r="JID669" s="91"/>
      <c r="JIE669" s="91"/>
      <c r="JIF669" s="91"/>
      <c r="JIG669" s="91"/>
      <c r="JIH669" s="91"/>
      <c r="JII669" s="91"/>
      <c r="JIJ669" s="91"/>
      <c r="JIK669" s="91"/>
      <c r="JIL669" s="91"/>
      <c r="JIM669" s="91"/>
      <c r="JIN669" s="91"/>
      <c r="JIO669" s="91"/>
      <c r="JIP669" s="91"/>
      <c r="JIQ669" s="91"/>
      <c r="JIR669" s="91"/>
      <c r="JIS669" s="91"/>
      <c r="JIT669" s="91"/>
      <c r="JIU669" s="91"/>
      <c r="JIV669" s="91"/>
      <c r="JIW669" s="91"/>
      <c r="JIX669" s="91"/>
      <c r="JIY669" s="91"/>
      <c r="JIZ669" s="91"/>
      <c r="JJA669" s="91"/>
      <c r="JJB669" s="91"/>
      <c r="JJC669" s="91"/>
      <c r="JJD669" s="91"/>
      <c r="JJE669" s="91"/>
      <c r="JJF669" s="91"/>
      <c r="JJG669" s="91"/>
      <c r="JJH669" s="91"/>
      <c r="JJI669" s="91"/>
      <c r="JJJ669" s="91"/>
      <c r="JJK669" s="91"/>
      <c r="JJL669" s="91"/>
      <c r="JJM669" s="91"/>
      <c r="JJN669" s="91"/>
      <c r="JJO669" s="91"/>
      <c r="JJP669" s="91"/>
      <c r="JJQ669" s="91"/>
      <c r="JJR669" s="91"/>
      <c r="JJS669" s="91"/>
      <c r="JJT669" s="91"/>
      <c r="JJU669" s="91"/>
      <c r="JJV669" s="91"/>
      <c r="JJW669" s="91"/>
      <c r="JJX669" s="91"/>
      <c r="JJY669" s="91"/>
      <c r="JJZ669" s="91"/>
      <c r="JKA669" s="91"/>
      <c r="JKB669" s="91"/>
      <c r="JKC669" s="91"/>
      <c r="JKD669" s="91"/>
      <c r="JKE669" s="91"/>
      <c r="JKF669" s="91"/>
      <c r="JKG669" s="91"/>
      <c r="JKH669" s="91"/>
      <c r="JKI669" s="91"/>
      <c r="JKJ669" s="91"/>
      <c r="JKK669" s="91"/>
      <c r="JKL669" s="91"/>
      <c r="JKM669" s="91"/>
      <c r="JKN669" s="91"/>
      <c r="JKO669" s="91"/>
      <c r="JKP669" s="91"/>
      <c r="JKQ669" s="91"/>
      <c r="JKR669" s="91"/>
      <c r="JKS669" s="91"/>
      <c r="JKT669" s="91"/>
      <c r="JKU669" s="91"/>
      <c r="JKV669" s="91"/>
      <c r="JKW669" s="91"/>
      <c r="JKX669" s="91"/>
      <c r="JKY669" s="91"/>
      <c r="JKZ669" s="91"/>
      <c r="JLA669" s="91"/>
      <c r="JLB669" s="91"/>
      <c r="JLC669" s="91"/>
      <c r="JLD669" s="91"/>
      <c r="JLE669" s="91"/>
      <c r="JLF669" s="91"/>
      <c r="JLG669" s="91"/>
      <c r="JLH669" s="91"/>
      <c r="JLI669" s="91"/>
      <c r="JLJ669" s="91"/>
      <c r="JLK669" s="91"/>
      <c r="JLL669" s="91"/>
      <c r="JLM669" s="91"/>
      <c r="JLN669" s="91"/>
      <c r="JLO669" s="91"/>
      <c r="JLP669" s="91"/>
      <c r="JLQ669" s="91"/>
      <c r="JLR669" s="91"/>
      <c r="JLS669" s="91"/>
      <c r="JLT669" s="91"/>
      <c r="JLU669" s="91"/>
      <c r="JLV669" s="91"/>
      <c r="JLW669" s="91"/>
      <c r="JLX669" s="91"/>
      <c r="JLY669" s="91"/>
      <c r="JLZ669" s="91"/>
      <c r="JMA669" s="91"/>
      <c r="JMB669" s="91"/>
      <c r="JMC669" s="91"/>
      <c r="JMD669" s="91"/>
      <c r="JME669" s="91"/>
      <c r="JMF669" s="91"/>
      <c r="JMG669" s="91"/>
      <c r="JMH669" s="91"/>
      <c r="JMI669" s="91"/>
      <c r="JMJ669" s="91"/>
      <c r="JMK669" s="91"/>
      <c r="JML669" s="91"/>
      <c r="JMM669" s="91"/>
      <c r="JMN669" s="91"/>
      <c r="JMO669" s="91"/>
      <c r="JMP669" s="91"/>
      <c r="JMQ669" s="91"/>
      <c r="JMR669" s="91"/>
      <c r="JMS669" s="91"/>
      <c r="JMT669" s="91"/>
      <c r="JMU669" s="91"/>
      <c r="JMV669" s="91"/>
      <c r="JMW669" s="91"/>
      <c r="JMX669" s="91"/>
      <c r="JMY669" s="91"/>
      <c r="JMZ669" s="91"/>
      <c r="JNA669" s="91"/>
      <c r="JNB669" s="91"/>
      <c r="JNC669" s="91"/>
      <c r="JND669" s="91"/>
      <c r="JNE669" s="91"/>
      <c r="JNF669" s="91"/>
      <c r="JNG669" s="91"/>
      <c r="JNH669" s="91"/>
      <c r="JNI669" s="91"/>
      <c r="JNJ669" s="91"/>
      <c r="JNK669" s="91"/>
      <c r="JNL669" s="91"/>
      <c r="JNM669" s="91"/>
      <c r="JNN669" s="91"/>
      <c r="JNO669" s="91"/>
      <c r="JNP669" s="91"/>
      <c r="JNQ669" s="91"/>
      <c r="JNR669" s="91"/>
      <c r="JNS669" s="91"/>
      <c r="JNT669" s="91"/>
      <c r="JNU669" s="91"/>
      <c r="JNV669" s="91"/>
      <c r="JNW669" s="91"/>
      <c r="JNX669" s="91"/>
      <c r="JNY669" s="91"/>
      <c r="JNZ669" s="91"/>
      <c r="JOA669" s="91"/>
      <c r="JOB669" s="91"/>
      <c r="JOC669" s="91"/>
      <c r="JOD669" s="91"/>
      <c r="JOE669" s="91"/>
      <c r="JOF669" s="91"/>
      <c r="JOG669" s="91"/>
      <c r="JOH669" s="91"/>
      <c r="JOI669" s="91"/>
      <c r="JOJ669" s="91"/>
      <c r="JOK669" s="91"/>
      <c r="JOL669" s="91"/>
      <c r="JOM669" s="91"/>
      <c r="JON669" s="91"/>
      <c r="JOO669" s="91"/>
      <c r="JOP669" s="91"/>
      <c r="JOQ669" s="91"/>
      <c r="JOR669" s="91"/>
      <c r="JOS669" s="91"/>
      <c r="JOT669" s="91"/>
      <c r="JOU669" s="91"/>
      <c r="JOV669" s="91"/>
      <c r="JOW669" s="91"/>
      <c r="JOX669" s="91"/>
      <c r="JOY669" s="91"/>
      <c r="JOZ669" s="91"/>
      <c r="JPA669" s="91"/>
      <c r="JPB669" s="91"/>
      <c r="JPC669" s="91"/>
      <c r="JPD669" s="91"/>
      <c r="JPE669" s="91"/>
      <c r="JPF669" s="91"/>
      <c r="JPG669" s="91"/>
      <c r="JPH669" s="91"/>
      <c r="JPI669" s="91"/>
      <c r="JPJ669" s="91"/>
      <c r="JPK669" s="91"/>
      <c r="JPL669" s="91"/>
      <c r="JPM669" s="91"/>
      <c r="JPN669" s="91"/>
      <c r="JPO669" s="91"/>
      <c r="JPP669" s="91"/>
      <c r="JPQ669" s="91"/>
      <c r="JPR669" s="91"/>
      <c r="JPS669" s="91"/>
      <c r="JPT669" s="91"/>
      <c r="JPU669" s="91"/>
      <c r="JPV669" s="91"/>
      <c r="JPW669" s="91"/>
      <c r="JPX669" s="91"/>
      <c r="JPY669" s="91"/>
      <c r="JPZ669" s="91"/>
      <c r="JQA669" s="91"/>
      <c r="JQB669" s="91"/>
      <c r="JQC669" s="91"/>
      <c r="JQD669" s="91"/>
      <c r="JQE669" s="91"/>
      <c r="JQF669" s="91"/>
      <c r="JQG669" s="91"/>
      <c r="JQH669" s="91"/>
      <c r="JQI669" s="91"/>
      <c r="JQJ669" s="91"/>
      <c r="JQK669" s="91"/>
      <c r="JQL669" s="91"/>
      <c r="JQM669" s="91"/>
      <c r="JQN669" s="91"/>
      <c r="JQO669" s="91"/>
      <c r="JQP669" s="91"/>
      <c r="JQQ669" s="91"/>
      <c r="JQR669" s="91"/>
      <c r="JQS669" s="91"/>
      <c r="JQT669" s="91"/>
      <c r="JQU669" s="91"/>
      <c r="JQV669" s="91"/>
      <c r="JQW669" s="91"/>
      <c r="JQX669" s="91"/>
      <c r="JQY669" s="91"/>
      <c r="JQZ669" s="91"/>
      <c r="JRA669" s="91"/>
      <c r="JRB669" s="91"/>
      <c r="JRC669" s="91"/>
      <c r="JRD669" s="91"/>
      <c r="JRE669" s="91"/>
      <c r="JRF669" s="91"/>
      <c r="JRG669" s="91"/>
      <c r="JRH669" s="91"/>
      <c r="JRI669" s="91"/>
      <c r="JRJ669" s="91"/>
      <c r="JRK669" s="91"/>
      <c r="JRL669" s="91"/>
      <c r="JRM669" s="91"/>
      <c r="JRN669" s="91"/>
      <c r="JRO669" s="91"/>
      <c r="JRP669" s="91"/>
      <c r="JRQ669" s="91"/>
      <c r="JRR669" s="91"/>
      <c r="JRS669" s="91"/>
      <c r="JRT669" s="91"/>
      <c r="JRU669" s="91"/>
      <c r="JRV669" s="91"/>
      <c r="JRW669" s="91"/>
      <c r="JRX669" s="91"/>
      <c r="JRY669" s="91"/>
      <c r="JRZ669" s="91"/>
      <c r="JSA669" s="91"/>
      <c r="JSB669" s="91"/>
      <c r="JSC669" s="91"/>
      <c r="JSD669" s="91"/>
      <c r="JSE669" s="91"/>
      <c r="JSF669" s="91"/>
      <c r="JSG669" s="91"/>
      <c r="JSH669" s="91"/>
      <c r="JSI669" s="91"/>
      <c r="JSJ669" s="91"/>
      <c r="JSK669" s="91"/>
      <c r="JSL669" s="91"/>
      <c r="JSM669" s="91"/>
      <c r="JSN669" s="91"/>
      <c r="JSO669" s="91"/>
      <c r="JSP669" s="91"/>
      <c r="JSQ669" s="91"/>
      <c r="JSR669" s="91"/>
      <c r="JSS669" s="91"/>
      <c r="JST669" s="91"/>
      <c r="JSU669" s="91"/>
      <c r="JSV669" s="91"/>
      <c r="JSW669" s="91"/>
      <c r="JSX669" s="91"/>
      <c r="JSY669" s="91"/>
      <c r="JSZ669" s="91"/>
      <c r="JTA669" s="91"/>
      <c r="JTB669" s="91"/>
      <c r="JTC669" s="91"/>
      <c r="JTD669" s="91"/>
      <c r="JTE669" s="91"/>
      <c r="JTF669" s="91"/>
      <c r="JTG669" s="91"/>
      <c r="JTH669" s="91"/>
      <c r="JTI669" s="91"/>
      <c r="JTJ669" s="91"/>
      <c r="JTK669" s="91"/>
      <c r="JTL669" s="91"/>
      <c r="JTM669" s="91"/>
      <c r="JTN669" s="91"/>
      <c r="JTO669" s="91"/>
      <c r="JTP669" s="91"/>
      <c r="JTQ669" s="91"/>
      <c r="JTR669" s="91"/>
      <c r="JTS669" s="91"/>
      <c r="JTT669" s="91"/>
      <c r="JTU669" s="91"/>
      <c r="JTV669" s="91"/>
      <c r="JTW669" s="91"/>
      <c r="JTX669" s="91"/>
      <c r="JTY669" s="91"/>
      <c r="JTZ669" s="91"/>
      <c r="JUA669" s="91"/>
      <c r="JUB669" s="91"/>
      <c r="JUC669" s="91"/>
      <c r="JUD669" s="91"/>
      <c r="JUE669" s="91"/>
      <c r="JUF669" s="91"/>
      <c r="JUG669" s="91"/>
      <c r="JUH669" s="91"/>
      <c r="JUI669" s="91"/>
      <c r="JUJ669" s="91"/>
      <c r="JUK669" s="91"/>
      <c r="JUL669" s="91"/>
      <c r="JUM669" s="91"/>
      <c r="JUN669" s="91"/>
      <c r="JUO669" s="91"/>
      <c r="JUP669" s="91"/>
      <c r="JUQ669" s="91"/>
      <c r="JUR669" s="91"/>
      <c r="JUS669" s="91"/>
      <c r="JUT669" s="91"/>
      <c r="JUU669" s="91"/>
      <c r="JUV669" s="91"/>
      <c r="JUW669" s="91"/>
      <c r="JUX669" s="91"/>
      <c r="JUY669" s="91"/>
      <c r="JUZ669" s="91"/>
      <c r="JVA669" s="91"/>
      <c r="JVB669" s="91"/>
      <c r="JVC669" s="91"/>
      <c r="JVD669" s="91"/>
      <c r="JVE669" s="91"/>
      <c r="JVF669" s="91"/>
      <c r="JVG669" s="91"/>
      <c r="JVH669" s="91"/>
      <c r="JVI669" s="91"/>
      <c r="JVJ669" s="91"/>
      <c r="JVK669" s="91"/>
      <c r="JVL669" s="91"/>
      <c r="JVM669" s="91"/>
      <c r="JVN669" s="91"/>
      <c r="JVO669" s="91"/>
      <c r="JVP669" s="91"/>
      <c r="JVQ669" s="91"/>
      <c r="JVR669" s="91"/>
      <c r="JVS669" s="91"/>
      <c r="JVT669" s="91"/>
      <c r="JVU669" s="91"/>
      <c r="JVV669" s="91"/>
      <c r="JVW669" s="91"/>
      <c r="JVX669" s="91"/>
      <c r="JVY669" s="91"/>
      <c r="JVZ669" s="91"/>
      <c r="JWA669" s="91"/>
      <c r="JWB669" s="91"/>
      <c r="JWC669" s="91"/>
      <c r="JWD669" s="91"/>
      <c r="JWE669" s="91"/>
      <c r="JWF669" s="91"/>
      <c r="JWG669" s="91"/>
      <c r="JWH669" s="91"/>
      <c r="JWI669" s="91"/>
      <c r="JWJ669" s="91"/>
      <c r="JWK669" s="91"/>
      <c r="JWL669" s="91"/>
      <c r="JWM669" s="91"/>
      <c r="JWN669" s="91"/>
      <c r="JWO669" s="91"/>
      <c r="JWP669" s="91"/>
      <c r="JWQ669" s="91"/>
      <c r="JWR669" s="91"/>
      <c r="JWS669" s="91"/>
      <c r="JWT669" s="91"/>
      <c r="JWU669" s="91"/>
      <c r="JWV669" s="91"/>
      <c r="JWW669" s="91"/>
      <c r="JWX669" s="91"/>
      <c r="JWY669" s="91"/>
      <c r="JWZ669" s="91"/>
      <c r="JXA669" s="91"/>
      <c r="JXB669" s="91"/>
      <c r="JXC669" s="91"/>
      <c r="JXD669" s="91"/>
      <c r="JXE669" s="91"/>
      <c r="JXF669" s="91"/>
      <c r="JXG669" s="91"/>
      <c r="JXH669" s="91"/>
      <c r="JXI669" s="91"/>
      <c r="JXJ669" s="91"/>
      <c r="JXK669" s="91"/>
      <c r="JXL669" s="91"/>
      <c r="JXM669" s="91"/>
      <c r="JXN669" s="91"/>
      <c r="JXO669" s="91"/>
      <c r="JXP669" s="91"/>
      <c r="JXQ669" s="91"/>
      <c r="JXR669" s="91"/>
      <c r="JXS669" s="91"/>
      <c r="JXT669" s="91"/>
      <c r="JXU669" s="91"/>
      <c r="JXV669" s="91"/>
      <c r="JXW669" s="91"/>
      <c r="JXX669" s="91"/>
      <c r="JXY669" s="91"/>
      <c r="JXZ669" s="91"/>
      <c r="JYA669" s="91"/>
      <c r="JYB669" s="91"/>
      <c r="JYC669" s="91"/>
      <c r="JYD669" s="91"/>
      <c r="JYE669" s="91"/>
      <c r="JYF669" s="91"/>
      <c r="JYG669" s="91"/>
      <c r="JYH669" s="91"/>
      <c r="JYI669" s="91"/>
      <c r="JYJ669" s="91"/>
      <c r="JYK669" s="91"/>
      <c r="JYL669" s="91"/>
      <c r="JYM669" s="91"/>
      <c r="JYN669" s="91"/>
      <c r="JYO669" s="91"/>
      <c r="JYP669" s="91"/>
      <c r="JYQ669" s="91"/>
      <c r="JYR669" s="91"/>
      <c r="JYS669" s="91"/>
      <c r="JYT669" s="91"/>
      <c r="JYU669" s="91"/>
      <c r="JYV669" s="91"/>
      <c r="JYW669" s="91"/>
      <c r="JYX669" s="91"/>
      <c r="JYY669" s="91"/>
      <c r="JYZ669" s="91"/>
      <c r="JZA669" s="91"/>
      <c r="JZB669" s="91"/>
      <c r="JZC669" s="91"/>
      <c r="JZD669" s="91"/>
      <c r="JZE669" s="91"/>
      <c r="JZF669" s="91"/>
      <c r="JZG669" s="91"/>
      <c r="JZH669" s="91"/>
      <c r="JZI669" s="91"/>
      <c r="JZJ669" s="91"/>
      <c r="JZK669" s="91"/>
      <c r="JZL669" s="91"/>
      <c r="JZM669" s="91"/>
      <c r="JZN669" s="91"/>
      <c r="JZO669" s="91"/>
      <c r="JZP669" s="91"/>
      <c r="JZQ669" s="91"/>
      <c r="JZR669" s="91"/>
      <c r="JZS669" s="91"/>
      <c r="JZT669" s="91"/>
      <c r="JZU669" s="91"/>
      <c r="JZV669" s="91"/>
      <c r="JZW669" s="91"/>
      <c r="JZX669" s="91"/>
      <c r="JZY669" s="91"/>
      <c r="JZZ669" s="91"/>
      <c r="KAA669" s="91"/>
      <c r="KAB669" s="91"/>
      <c r="KAC669" s="91"/>
      <c r="KAD669" s="91"/>
      <c r="KAE669" s="91"/>
      <c r="KAF669" s="91"/>
      <c r="KAG669" s="91"/>
      <c r="KAH669" s="91"/>
      <c r="KAI669" s="91"/>
      <c r="KAJ669" s="91"/>
      <c r="KAK669" s="91"/>
      <c r="KAL669" s="91"/>
      <c r="KAM669" s="91"/>
      <c r="KAN669" s="91"/>
      <c r="KAO669" s="91"/>
      <c r="KAP669" s="91"/>
      <c r="KAQ669" s="91"/>
      <c r="KAR669" s="91"/>
      <c r="KAS669" s="91"/>
      <c r="KAT669" s="91"/>
      <c r="KAU669" s="91"/>
      <c r="KAV669" s="91"/>
      <c r="KAW669" s="91"/>
      <c r="KAX669" s="91"/>
      <c r="KAY669" s="91"/>
      <c r="KAZ669" s="91"/>
      <c r="KBA669" s="91"/>
      <c r="KBB669" s="91"/>
      <c r="KBC669" s="91"/>
      <c r="KBD669" s="91"/>
      <c r="KBE669" s="91"/>
      <c r="KBF669" s="91"/>
      <c r="KBG669" s="91"/>
      <c r="KBH669" s="91"/>
      <c r="KBI669" s="91"/>
      <c r="KBJ669" s="91"/>
      <c r="KBK669" s="91"/>
      <c r="KBL669" s="91"/>
      <c r="KBM669" s="91"/>
      <c r="KBN669" s="91"/>
      <c r="KBO669" s="91"/>
      <c r="KBP669" s="91"/>
      <c r="KBQ669" s="91"/>
      <c r="KBR669" s="91"/>
      <c r="KBS669" s="91"/>
      <c r="KBT669" s="91"/>
      <c r="KBU669" s="91"/>
      <c r="KBV669" s="91"/>
      <c r="KBW669" s="91"/>
      <c r="KBX669" s="91"/>
      <c r="KBY669" s="91"/>
      <c r="KBZ669" s="91"/>
      <c r="KCA669" s="91"/>
      <c r="KCB669" s="91"/>
      <c r="KCC669" s="91"/>
      <c r="KCD669" s="91"/>
      <c r="KCE669" s="91"/>
      <c r="KCF669" s="91"/>
      <c r="KCG669" s="91"/>
      <c r="KCH669" s="91"/>
      <c r="KCI669" s="91"/>
      <c r="KCJ669" s="91"/>
      <c r="KCK669" s="91"/>
      <c r="KCL669" s="91"/>
      <c r="KCM669" s="91"/>
      <c r="KCN669" s="91"/>
      <c r="KCO669" s="91"/>
      <c r="KCP669" s="91"/>
      <c r="KCQ669" s="91"/>
      <c r="KCR669" s="91"/>
      <c r="KCS669" s="91"/>
      <c r="KCT669" s="91"/>
      <c r="KCU669" s="91"/>
      <c r="KCV669" s="91"/>
      <c r="KCW669" s="91"/>
      <c r="KCX669" s="91"/>
      <c r="KCY669" s="91"/>
      <c r="KCZ669" s="91"/>
      <c r="KDA669" s="91"/>
      <c r="KDB669" s="91"/>
      <c r="KDC669" s="91"/>
      <c r="KDD669" s="91"/>
      <c r="KDE669" s="91"/>
      <c r="KDF669" s="91"/>
      <c r="KDG669" s="91"/>
      <c r="KDH669" s="91"/>
      <c r="KDI669" s="91"/>
      <c r="KDJ669" s="91"/>
      <c r="KDK669" s="91"/>
      <c r="KDL669" s="91"/>
      <c r="KDM669" s="91"/>
      <c r="KDN669" s="91"/>
      <c r="KDO669" s="91"/>
      <c r="KDP669" s="91"/>
      <c r="KDQ669" s="91"/>
      <c r="KDR669" s="91"/>
      <c r="KDS669" s="91"/>
      <c r="KDT669" s="91"/>
      <c r="KDU669" s="91"/>
      <c r="KDV669" s="91"/>
      <c r="KDW669" s="91"/>
      <c r="KDX669" s="91"/>
      <c r="KDY669" s="91"/>
      <c r="KDZ669" s="91"/>
      <c r="KEA669" s="91"/>
      <c r="KEB669" s="91"/>
      <c r="KEC669" s="91"/>
      <c r="KED669" s="91"/>
      <c r="KEE669" s="91"/>
      <c r="KEF669" s="91"/>
      <c r="KEG669" s="91"/>
      <c r="KEH669" s="91"/>
      <c r="KEI669" s="91"/>
      <c r="KEJ669" s="91"/>
      <c r="KEK669" s="91"/>
      <c r="KEL669" s="91"/>
      <c r="KEM669" s="91"/>
      <c r="KEN669" s="91"/>
      <c r="KEO669" s="91"/>
      <c r="KEP669" s="91"/>
      <c r="KEQ669" s="91"/>
      <c r="KER669" s="91"/>
      <c r="KES669" s="91"/>
      <c r="KET669" s="91"/>
      <c r="KEU669" s="91"/>
      <c r="KEV669" s="91"/>
      <c r="KEW669" s="91"/>
      <c r="KEX669" s="91"/>
      <c r="KEY669" s="91"/>
      <c r="KEZ669" s="91"/>
      <c r="KFA669" s="91"/>
      <c r="KFB669" s="91"/>
      <c r="KFC669" s="91"/>
      <c r="KFD669" s="91"/>
      <c r="KFE669" s="91"/>
      <c r="KFF669" s="91"/>
      <c r="KFG669" s="91"/>
      <c r="KFH669" s="91"/>
      <c r="KFI669" s="91"/>
      <c r="KFJ669" s="91"/>
      <c r="KFK669" s="91"/>
      <c r="KFL669" s="91"/>
      <c r="KFM669" s="91"/>
      <c r="KFN669" s="91"/>
      <c r="KFO669" s="91"/>
      <c r="KFP669" s="91"/>
      <c r="KFQ669" s="91"/>
      <c r="KFR669" s="91"/>
      <c r="KFS669" s="91"/>
      <c r="KFT669" s="91"/>
      <c r="KFU669" s="91"/>
      <c r="KFV669" s="91"/>
      <c r="KFW669" s="91"/>
      <c r="KFX669" s="91"/>
      <c r="KFY669" s="91"/>
      <c r="KFZ669" s="91"/>
      <c r="KGA669" s="91"/>
      <c r="KGB669" s="91"/>
      <c r="KGC669" s="91"/>
      <c r="KGD669" s="91"/>
      <c r="KGE669" s="91"/>
      <c r="KGF669" s="91"/>
      <c r="KGG669" s="91"/>
      <c r="KGH669" s="91"/>
      <c r="KGI669" s="91"/>
      <c r="KGJ669" s="91"/>
      <c r="KGK669" s="91"/>
      <c r="KGL669" s="91"/>
      <c r="KGM669" s="91"/>
      <c r="KGN669" s="91"/>
      <c r="KGO669" s="91"/>
      <c r="KGP669" s="91"/>
      <c r="KGQ669" s="91"/>
      <c r="KGR669" s="91"/>
      <c r="KGS669" s="91"/>
      <c r="KGT669" s="91"/>
      <c r="KGU669" s="91"/>
      <c r="KGV669" s="91"/>
      <c r="KGW669" s="91"/>
      <c r="KGX669" s="91"/>
      <c r="KGY669" s="91"/>
      <c r="KGZ669" s="91"/>
      <c r="KHA669" s="91"/>
      <c r="KHB669" s="91"/>
      <c r="KHC669" s="91"/>
      <c r="KHD669" s="91"/>
      <c r="KHE669" s="91"/>
      <c r="KHF669" s="91"/>
      <c r="KHG669" s="91"/>
      <c r="KHH669" s="91"/>
      <c r="KHI669" s="91"/>
      <c r="KHJ669" s="91"/>
      <c r="KHK669" s="91"/>
      <c r="KHL669" s="91"/>
      <c r="KHM669" s="91"/>
      <c r="KHN669" s="91"/>
      <c r="KHO669" s="91"/>
      <c r="KHP669" s="91"/>
      <c r="KHQ669" s="91"/>
      <c r="KHR669" s="91"/>
      <c r="KHS669" s="91"/>
      <c r="KHT669" s="91"/>
      <c r="KHU669" s="91"/>
      <c r="KHV669" s="91"/>
      <c r="KHW669" s="91"/>
      <c r="KHX669" s="91"/>
      <c r="KHY669" s="91"/>
      <c r="KHZ669" s="91"/>
      <c r="KIA669" s="91"/>
      <c r="KIB669" s="91"/>
      <c r="KIC669" s="91"/>
      <c r="KID669" s="91"/>
      <c r="KIE669" s="91"/>
      <c r="KIF669" s="91"/>
      <c r="KIG669" s="91"/>
      <c r="KIH669" s="91"/>
      <c r="KII669" s="91"/>
      <c r="KIJ669" s="91"/>
      <c r="KIK669" s="91"/>
      <c r="KIL669" s="91"/>
      <c r="KIM669" s="91"/>
      <c r="KIN669" s="91"/>
      <c r="KIO669" s="91"/>
      <c r="KIP669" s="91"/>
      <c r="KIQ669" s="91"/>
      <c r="KIR669" s="91"/>
      <c r="KIS669" s="91"/>
      <c r="KIT669" s="91"/>
      <c r="KIU669" s="91"/>
      <c r="KIV669" s="91"/>
      <c r="KIW669" s="91"/>
      <c r="KIX669" s="91"/>
      <c r="KIY669" s="91"/>
      <c r="KIZ669" s="91"/>
      <c r="KJA669" s="91"/>
      <c r="KJB669" s="91"/>
      <c r="KJC669" s="91"/>
      <c r="KJD669" s="91"/>
      <c r="KJE669" s="91"/>
      <c r="KJF669" s="91"/>
      <c r="KJG669" s="91"/>
      <c r="KJH669" s="91"/>
      <c r="KJI669" s="91"/>
      <c r="KJJ669" s="91"/>
      <c r="KJK669" s="91"/>
      <c r="KJL669" s="91"/>
      <c r="KJM669" s="91"/>
      <c r="KJN669" s="91"/>
      <c r="KJO669" s="91"/>
      <c r="KJP669" s="91"/>
      <c r="KJQ669" s="91"/>
      <c r="KJR669" s="91"/>
      <c r="KJS669" s="91"/>
      <c r="KJT669" s="91"/>
      <c r="KJU669" s="91"/>
      <c r="KJV669" s="91"/>
      <c r="KJW669" s="91"/>
      <c r="KJX669" s="91"/>
      <c r="KJY669" s="91"/>
      <c r="KJZ669" s="91"/>
      <c r="KKA669" s="91"/>
      <c r="KKB669" s="91"/>
      <c r="KKC669" s="91"/>
      <c r="KKD669" s="91"/>
      <c r="KKE669" s="91"/>
      <c r="KKF669" s="91"/>
      <c r="KKG669" s="91"/>
      <c r="KKH669" s="91"/>
      <c r="KKI669" s="91"/>
      <c r="KKJ669" s="91"/>
      <c r="KKK669" s="91"/>
      <c r="KKL669" s="91"/>
      <c r="KKM669" s="91"/>
      <c r="KKN669" s="91"/>
      <c r="KKO669" s="91"/>
      <c r="KKP669" s="91"/>
      <c r="KKQ669" s="91"/>
      <c r="KKR669" s="91"/>
      <c r="KKS669" s="91"/>
      <c r="KKT669" s="91"/>
      <c r="KKU669" s="91"/>
      <c r="KKV669" s="91"/>
      <c r="KKW669" s="91"/>
      <c r="KKX669" s="91"/>
      <c r="KKY669" s="91"/>
      <c r="KKZ669" s="91"/>
      <c r="KLA669" s="91"/>
      <c r="KLB669" s="91"/>
      <c r="KLC669" s="91"/>
      <c r="KLD669" s="91"/>
      <c r="KLE669" s="91"/>
      <c r="KLF669" s="91"/>
      <c r="KLG669" s="91"/>
      <c r="KLH669" s="91"/>
      <c r="KLI669" s="91"/>
      <c r="KLJ669" s="91"/>
      <c r="KLK669" s="91"/>
      <c r="KLL669" s="91"/>
      <c r="KLM669" s="91"/>
      <c r="KLN669" s="91"/>
      <c r="KLO669" s="91"/>
      <c r="KLP669" s="91"/>
      <c r="KLQ669" s="91"/>
      <c r="KLR669" s="91"/>
      <c r="KLS669" s="91"/>
      <c r="KLT669" s="91"/>
      <c r="KLU669" s="91"/>
      <c r="KLV669" s="91"/>
      <c r="KLW669" s="91"/>
      <c r="KLX669" s="91"/>
      <c r="KLY669" s="91"/>
      <c r="KLZ669" s="91"/>
      <c r="KMA669" s="91"/>
      <c r="KMB669" s="91"/>
      <c r="KMC669" s="91"/>
      <c r="KMD669" s="91"/>
      <c r="KME669" s="91"/>
      <c r="KMF669" s="91"/>
      <c r="KMG669" s="91"/>
      <c r="KMH669" s="91"/>
      <c r="KMI669" s="91"/>
      <c r="KMJ669" s="91"/>
      <c r="KMK669" s="91"/>
      <c r="KML669" s="91"/>
      <c r="KMM669" s="91"/>
      <c r="KMN669" s="91"/>
      <c r="KMO669" s="91"/>
      <c r="KMP669" s="91"/>
      <c r="KMQ669" s="91"/>
      <c r="KMR669" s="91"/>
      <c r="KMS669" s="91"/>
      <c r="KMT669" s="91"/>
      <c r="KMU669" s="91"/>
      <c r="KMV669" s="91"/>
      <c r="KMW669" s="91"/>
      <c r="KMX669" s="91"/>
      <c r="KMY669" s="91"/>
      <c r="KMZ669" s="91"/>
      <c r="KNA669" s="91"/>
      <c r="KNB669" s="91"/>
      <c r="KNC669" s="91"/>
      <c r="KND669" s="91"/>
      <c r="KNE669" s="91"/>
      <c r="KNF669" s="91"/>
      <c r="KNG669" s="91"/>
      <c r="KNH669" s="91"/>
      <c r="KNI669" s="91"/>
      <c r="KNJ669" s="91"/>
      <c r="KNK669" s="91"/>
      <c r="KNL669" s="91"/>
      <c r="KNM669" s="91"/>
      <c r="KNN669" s="91"/>
      <c r="KNO669" s="91"/>
      <c r="KNP669" s="91"/>
      <c r="KNQ669" s="91"/>
      <c r="KNR669" s="91"/>
      <c r="KNS669" s="91"/>
      <c r="KNT669" s="91"/>
      <c r="KNU669" s="91"/>
      <c r="KNV669" s="91"/>
      <c r="KNW669" s="91"/>
      <c r="KNX669" s="91"/>
      <c r="KNY669" s="91"/>
      <c r="KNZ669" s="91"/>
      <c r="KOA669" s="91"/>
      <c r="KOB669" s="91"/>
      <c r="KOC669" s="91"/>
      <c r="KOD669" s="91"/>
      <c r="KOE669" s="91"/>
      <c r="KOF669" s="91"/>
      <c r="KOG669" s="91"/>
      <c r="KOH669" s="91"/>
      <c r="KOI669" s="91"/>
      <c r="KOJ669" s="91"/>
      <c r="KOK669" s="91"/>
      <c r="KOL669" s="91"/>
      <c r="KOM669" s="91"/>
      <c r="KON669" s="91"/>
      <c r="KOO669" s="91"/>
      <c r="KOP669" s="91"/>
      <c r="KOQ669" s="91"/>
      <c r="KOR669" s="91"/>
      <c r="KOS669" s="91"/>
      <c r="KOT669" s="91"/>
      <c r="KOU669" s="91"/>
      <c r="KOV669" s="91"/>
      <c r="KOW669" s="91"/>
      <c r="KOX669" s="91"/>
      <c r="KOY669" s="91"/>
      <c r="KOZ669" s="91"/>
      <c r="KPA669" s="91"/>
      <c r="KPB669" s="91"/>
      <c r="KPC669" s="91"/>
      <c r="KPD669" s="91"/>
      <c r="KPE669" s="91"/>
      <c r="KPF669" s="91"/>
      <c r="KPG669" s="91"/>
      <c r="KPH669" s="91"/>
      <c r="KPI669" s="91"/>
      <c r="KPJ669" s="91"/>
      <c r="KPK669" s="91"/>
      <c r="KPL669" s="91"/>
      <c r="KPM669" s="91"/>
      <c r="KPN669" s="91"/>
      <c r="KPO669" s="91"/>
      <c r="KPP669" s="91"/>
      <c r="KPQ669" s="91"/>
      <c r="KPR669" s="91"/>
      <c r="KPS669" s="91"/>
      <c r="KPT669" s="91"/>
      <c r="KPU669" s="91"/>
      <c r="KPV669" s="91"/>
      <c r="KPW669" s="91"/>
      <c r="KPX669" s="91"/>
      <c r="KPY669" s="91"/>
      <c r="KPZ669" s="91"/>
      <c r="KQA669" s="91"/>
      <c r="KQB669" s="91"/>
      <c r="KQC669" s="91"/>
      <c r="KQD669" s="91"/>
      <c r="KQE669" s="91"/>
      <c r="KQF669" s="91"/>
      <c r="KQG669" s="91"/>
      <c r="KQH669" s="91"/>
      <c r="KQI669" s="91"/>
      <c r="KQJ669" s="91"/>
      <c r="KQK669" s="91"/>
      <c r="KQL669" s="91"/>
      <c r="KQM669" s="91"/>
      <c r="KQN669" s="91"/>
      <c r="KQO669" s="91"/>
      <c r="KQP669" s="91"/>
      <c r="KQQ669" s="91"/>
      <c r="KQR669" s="91"/>
      <c r="KQS669" s="91"/>
      <c r="KQT669" s="91"/>
      <c r="KQU669" s="91"/>
      <c r="KQV669" s="91"/>
      <c r="KQW669" s="91"/>
      <c r="KQX669" s="91"/>
      <c r="KQY669" s="91"/>
      <c r="KQZ669" s="91"/>
      <c r="KRA669" s="91"/>
      <c r="KRB669" s="91"/>
      <c r="KRC669" s="91"/>
      <c r="KRD669" s="91"/>
      <c r="KRE669" s="91"/>
      <c r="KRF669" s="91"/>
      <c r="KRG669" s="91"/>
      <c r="KRH669" s="91"/>
      <c r="KRI669" s="91"/>
      <c r="KRJ669" s="91"/>
      <c r="KRK669" s="91"/>
      <c r="KRL669" s="91"/>
      <c r="KRM669" s="91"/>
      <c r="KRN669" s="91"/>
      <c r="KRO669" s="91"/>
      <c r="KRP669" s="91"/>
      <c r="KRQ669" s="91"/>
      <c r="KRR669" s="91"/>
      <c r="KRS669" s="91"/>
      <c r="KRT669" s="91"/>
      <c r="KRU669" s="91"/>
      <c r="KRV669" s="91"/>
      <c r="KRW669" s="91"/>
      <c r="KRX669" s="91"/>
      <c r="KRY669" s="91"/>
      <c r="KRZ669" s="91"/>
      <c r="KSA669" s="91"/>
      <c r="KSB669" s="91"/>
      <c r="KSC669" s="91"/>
      <c r="KSD669" s="91"/>
      <c r="KSE669" s="91"/>
      <c r="KSF669" s="91"/>
      <c r="KSG669" s="91"/>
      <c r="KSH669" s="91"/>
      <c r="KSI669" s="91"/>
      <c r="KSJ669" s="91"/>
      <c r="KSK669" s="91"/>
      <c r="KSL669" s="91"/>
      <c r="KSM669" s="91"/>
      <c r="KSN669" s="91"/>
      <c r="KSO669" s="91"/>
      <c r="KSP669" s="91"/>
      <c r="KSQ669" s="91"/>
      <c r="KSR669" s="91"/>
      <c r="KSS669" s="91"/>
      <c r="KST669" s="91"/>
      <c r="KSU669" s="91"/>
      <c r="KSV669" s="91"/>
      <c r="KSW669" s="91"/>
      <c r="KSX669" s="91"/>
      <c r="KSY669" s="91"/>
      <c r="KSZ669" s="91"/>
      <c r="KTA669" s="91"/>
      <c r="KTB669" s="91"/>
      <c r="KTC669" s="91"/>
      <c r="KTD669" s="91"/>
      <c r="KTE669" s="91"/>
      <c r="KTF669" s="91"/>
      <c r="KTG669" s="91"/>
      <c r="KTH669" s="91"/>
      <c r="KTI669" s="91"/>
      <c r="KTJ669" s="91"/>
      <c r="KTK669" s="91"/>
      <c r="KTL669" s="91"/>
      <c r="KTM669" s="91"/>
      <c r="KTN669" s="91"/>
      <c r="KTO669" s="91"/>
      <c r="KTP669" s="91"/>
      <c r="KTQ669" s="91"/>
      <c r="KTR669" s="91"/>
      <c r="KTS669" s="91"/>
      <c r="KTT669" s="91"/>
      <c r="KTU669" s="91"/>
      <c r="KTV669" s="91"/>
      <c r="KTW669" s="91"/>
      <c r="KTX669" s="91"/>
      <c r="KTY669" s="91"/>
      <c r="KTZ669" s="91"/>
      <c r="KUA669" s="91"/>
      <c r="KUB669" s="91"/>
      <c r="KUC669" s="91"/>
      <c r="KUD669" s="91"/>
      <c r="KUE669" s="91"/>
      <c r="KUF669" s="91"/>
      <c r="KUG669" s="91"/>
      <c r="KUH669" s="91"/>
      <c r="KUI669" s="91"/>
      <c r="KUJ669" s="91"/>
      <c r="KUK669" s="91"/>
      <c r="KUL669" s="91"/>
      <c r="KUM669" s="91"/>
      <c r="KUN669" s="91"/>
      <c r="KUO669" s="91"/>
      <c r="KUP669" s="91"/>
      <c r="KUQ669" s="91"/>
      <c r="KUR669" s="91"/>
      <c r="KUS669" s="91"/>
      <c r="KUT669" s="91"/>
      <c r="KUU669" s="91"/>
      <c r="KUV669" s="91"/>
      <c r="KUW669" s="91"/>
      <c r="KUX669" s="91"/>
      <c r="KUY669" s="91"/>
      <c r="KUZ669" s="91"/>
      <c r="KVA669" s="91"/>
      <c r="KVB669" s="91"/>
      <c r="KVC669" s="91"/>
      <c r="KVD669" s="91"/>
      <c r="KVE669" s="91"/>
      <c r="KVF669" s="91"/>
      <c r="KVG669" s="91"/>
      <c r="KVH669" s="91"/>
      <c r="KVI669" s="91"/>
      <c r="KVJ669" s="91"/>
      <c r="KVK669" s="91"/>
      <c r="KVL669" s="91"/>
      <c r="KVM669" s="91"/>
      <c r="KVN669" s="91"/>
      <c r="KVO669" s="91"/>
      <c r="KVP669" s="91"/>
      <c r="KVQ669" s="91"/>
      <c r="KVR669" s="91"/>
      <c r="KVS669" s="91"/>
      <c r="KVT669" s="91"/>
      <c r="KVU669" s="91"/>
      <c r="KVV669" s="91"/>
      <c r="KVW669" s="91"/>
      <c r="KVX669" s="91"/>
      <c r="KVY669" s="91"/>
      <c r="KVZ669" s="91"/>
      <c r="KWA669" s="91"/>
      <c r="KWB669" s="91"/>
      <c r="KWC669" s="91"/>
      <c r="KWD669" s="91"/>
      <c r="KWE669" s="91"/>
      <c r="KWF669" s="91"/>
      <c r="KWG669" s="91"/>
      <c r="KWH669" s="91"/>
      <c r="KWI669" s="91"/>
      <c r="KWJ669" s="91"/>
      <c r="KWK669" s="91"/>
      <c r="KWL669" s="91"/>
      <c r="KWM669" s="91"/>
      <c r="KWN669" s="91"/>
      <c r="KWO669" s="91"/>
      <c r="KWP669" s="91"/>
      <c r="KWQ669" s="91"/>
      <c r="KWR669" s="91"/>
      <c r="KWS669" s="91"/>
      <c r="KWT669" s="91"/>
      <c r="KWU669" s="91"/>
      <c r="KWV669" s="91"/>
      <c r="KWW669" s="91"/>
      <c r="KWX669" s="91"/>
      <c r="KWY669" s="91"/>
      <c r="KWZ669" s="91"/>
      <c r="KXA669" s="91"/>
      <c r="KXB669" s="91"/>
      <c r="KXC669" s="91"/>
      <c r="KXD669" s="91"/>
      <c r="KXE669" s="91"/>
      <c r="KXF669" s="91"/>
      <c r="KXG669" s="91"/>
      <c r="KXH669" s="91"/>
      <c r="KXI669" s="91"/>
      <c r="KXJ669" s="91"/>
      <c r="KXK669" s="91"/>
      <c r="KXL669" s="91"/>
      <c r="KXM669" s="91"/>
      <c r="KXN669" s="91"/>
      <c r="KXO669" s="91"/>
      <c r="KXP669" s="91"/>
      <c r="KXQ669" s="91"/>
      <c r="KXR669" s="91"/>
      <c r="KXS669" s="91"/>
      <c r="KXT669" s="91"/>
      <c r="KXU669" s="91"/>
      <c r="KXV669" s="91"/>
      <c r="KXW669" s="91"/>
      <c r="KXX669" s="91"/>
      <c r="KXY669" s="91"/>
      <c r="KXZ669" s="91"/>
      <c r="KYA669" s="91"/>
      <c r="KYB669" s="91"/>
      <c r="KYC669" s="91"/>
      <c r="KYD669" s="91"/>
      <c r="KYE669" s="91"/>
      <c r="KYF669" s="91"/>
      <c r="KYG669" s="91"/>
      <c r="KYH669" s="91"/>
      <c r="KYI669" s="91"/>
      <c r="KYJ669" s="91"/>
      <c r="KYK669" s="91"/>
      <c r="KYL669" s="91"/>
      <c r="KYM669" s="91"/>
      <c r="KYN669" s="91"/>
      <c r="KYO669" s="91"/>
      <c r="KYP669" s="91"/>
      <c r="KYQ669" s="91"/>
      <c r="KYR669" s="91"/>
      <c r="KYS669" s="91"/>
      <c r="KYT669" s="91"/>
      <c r="KYU669" s="91"/>
      <c r="KYV669" s="91"/>
      <c r="KYW669" s="91"/>
      <c r="KYX669" s="91"/>
      <c r="KYY669" s="91"/>
      <c r="KYZ669" s="91"/>
      <c r="KZA669" s="91"/>
      <c r="KZB669" s="91"/>
      <c r="KZC669" s="91"/>
      <c r="KZD669" s="91"/>
      <c r="KZE669" s="91"/>
      <c r="KZF669" s="91"/>
      <c r="KZG669" s="91"/>
      <c r="KZH669" s="91"/>
      <c r="KZI669" s="91"/>
      <c r="KZJ669" s="91"/>
      <c r="KZK669" s="91"/>
      <c r="KZL669" s="91"/>
      <c r="KZM669" s="91"/>
      <c r="KZN669" s="91"/>
      <c r="KZO669" s="91"/>
      <c r="KZP669" s="91"/>
      <c r="KZQ669" s="91"/>
      <c r="KZR669" s="91"/>
      <c r="KZS669" s="91"/>
      <c r="KZT669" s="91"/>
      <c r="KZU669" s="91"/>
      <c r="KZV669" s="91"/>
      <c r="KZW669" s="91"/>
      <c r="KZX669" s="91"/>
      <c r="KZY669" s="91"/>
      <c r="KZZ669" s="91"/>
      <c r="LAA669" s="91"/>
      <c r="LAB669" s="91"/>
      <c r="LAC669" s="91"/>
      <c r="LAD669" s="91"/>
      <c r="LAE669" s="91"/>
      <c r="LAF669" s="91"/>
      <c r="LAG669" s="91"/>
      <c r="LAH669" s="91"/>
      <c r="LAI669" s="91"/>
      <c r="LAJ669" s="91"/>
      <c r="LAK669" s="91"/>
      <c r="LAL669" s="91"/>
      <c r="LAM669" s="91"/>
      <c r="LAN669" s="91"/>
      <c r="LAO669" s="91"/>
      <c r="LAP669" s="91"/>
      <c r="LAQ669" s="91"/>
      <c r="LAR669" s="91"/>
      <c r="LAS669" s="91"/>
      <c r="LAT669" s="91"/>
      <c r="LAU669" s="91"/>
      <c r="LAV669" s="91"/>
      <c r="LAW669" s="91"/>
      <c r="LAX669" s="91"/>
      <c r="LAY669" s="91"/>
      <c r="LAZ669" s="91"/>
      <c r="LBA669" s="91"/>
      <c r="LBB669" s="91"/>
      <c r="LBC669" s="91"/>
      <c r="LBD669" s="91"/>
      <c r="LBE669" s="91"/>
      <c r="LBF669" s="91"/>
      <c r="LBG669" s="91"/>
      <c r="LBH669" s="91"/>
      <c r="LBI669" s="91"/>
      <c r="LBJ669" s="91"/>
      <c r="LBK669" s="91"/>
      <c r="LBL669" s="91"/>
      <c r="LBM669" s="91"/>
      <c r="LBN669" s="91"/>
      <c r="LBO669" s="91"/>
      <c r="LBP669" s="91"/>
      <c r="LBQ669" s="91"/>
      <c r="LBR669" s="91"/>
      <c r="LBS669" s="91"/>
      <c r="LBT669" s="91"/>
      <c r="LBU669" s="91"/>
      <c r="LBV669" s="91"/>
      <c r="LBW669" s="91"/>
      <c r="LBX669" s="91"/>
      <c r="LBY669" s="91"/>
      <c r="LBZ669" s="91"/>
      <c r="LCA669" s="91"/>
      <c r="LCB669" s="91"/>
      <c r="LCC669" s="91"/>
      <c r="LCD669" s="91"/>
      <c r="LCE669" s="91"/>
      <c r="LCF669" s="91"/>
      <c r="LCG669" s="91"/>
      <c r="LCH669" s="91"/>
      <c r="LCI669" s="91"/>
      <c r="LCJ669" s="91"/>
      <c r="LCK669" s="91"/>
      <c r="LCL669" s="91"/>
      <c r="LCM669" s="91"/>
      <c r="LCN669" s="91"/>
      <c r="LCO669" s="91"/>
      <c r="LCP669" s="91"/>
      <c r="LCQ669" s="91"/>
      <c r="LCR669" s="91"/>
      <c r="LCS669" s="91"/>
      <c r="LCT669" s="91"/>
      <c r="LCU669" s="91"/>
      <c r="LCV669" s="91"/>
      <c r="LCW669" s="91"/>
      <c r="LCX669" s="91"/>
      <c r="LCY669" s="91"/>
      <c r="LCZ669" s="91"/>
      <c r="LDA669" s="91"/>
      <c r="LDB669" s="91"/>
      <c r="LDC669" s="91"/>
      <c r="LDD669" s="91"/>
      <c r="LDE669" s="91"/>
      <c r="LDF669" s="91"/>
      <c r="LDG669" s="91"/>
      <c r="LDH669" s="91"/>
      <c r="LDI669" s="91"/>
      <c r="LDJ669" s="91"/>
      <c r="LDK669" s="91"/>
      <c r="LDL669" s="91"/>
      <c r="LDM669" s="91"/>
      <c r="LDN669" s="91"/>
      <c r="LDO669" s="91"/>
      <c r="LDP669" s="91"/>
      <c r="LDQ669" s="91"/>
      <c r="LDR669" s="91"/>
      <c r="LDS669" s="91"/>
      <c r="LDT669" s="91"/>
      <c r="LDU669" s="91"/>
      <c r="LDV669" s="91"/>
      <c r="LDW669" s="91"/>
      <c r="LDX669" s="91"/>
      <c r="LDY669" s="91"/>
      <c r="LDZ669" s="91"/>
      <c r="LEA669" s="91"/>
      <c r="LEB669" s="91"/>
      <c r="LEC669" s="91"/>
      <c r="LED669" s="91"/>
      <c r="LEE669" s="91"/>
      <c r="LEF669" s="91"/>
      <c r="LEG669" s="91"/>
      <c r="LEH669" s="91"/>
      <c r="LEI669" s="91"/>
      <c r="LEJ669" s="91"/>
      <c r="LEK669" s="91"/>
      <c r="LEL669" s="91"/>
      <c r="LEM669" s="91"/>
      <c r="LEN669" s="91"/>
      <c r="LEO669" s="91"/>
      <c r="LEP669" s="91"/>
      <c r="LEQ669" s="91"/>
      <c r="LER669" s="91"/>
      <c r="LES669" s="91"/>
      <c r="LET669" s="91"/>
      <c r="LEU669" s="91"/>
      <c r="LEV669" s="91"/>
      <c r="LEW669" s="91"/>
      <c r="LEX669" s="91"/>
      <c r="LEY669" s="91"/>
      <c r="LEZ669" s="91"/>
      <c r="LFA669" s="91"/>
      <c r="LFB669" s="91"/>
      <c r="LFC669" s="91"/>
      <c r="LFD669" s="91"/>
      <c r="LFE669" s="91"/>
      <c r="LFF669" s="91"/>
      <c r="LFG669" s="91"/>
      <c r="LFH669" s="91"/>
      <c r="LFI669" s="91"/>
      <c r="LFJ669" s="91"/>
      <c r="LFK669" s="91"/>
      <c r="LFL669" s="91"/>
      <c r="LFM669" s="91"/>
      <c r="LFN669" s="91"/>
      <c r="LFO669" s="91"/>
      <c r="LFP669" s="91"/>
      <c r="LFQ669" s="91"/>
      <c r="LFR669" s="91"/>
      <c r="LFS669" s="91"/>
      <c r="LFT669" s="91"/>
      <c r="LFU669" s="91"/>
      <c r="LFV669" s="91"/>
      <c r="LFW669" s="91"/>
      <c r="LFX669" s="91"/>
      <c r="LFY669" s="91"/>
      <c r="LFZ669" s="91"/>
      <c r="LGA669" s="91"/>
      <c r="LGB669" s="91"/>
      <c r="LGC669" s="91"/>
      <c r="LGD669" s="91"/>
      <c r="LGE669" s="91"/>
      <c r="LGF669" s="91"/>
      <c r="LGG669" s="91"/>
      <c r="LGH669" s="91"/>
      <c r="LGI669" s="91"/>
      <c r="LGJ669" s="91"/>
      <c r="LGK669" s="91"/>
      <c r="LGL669" s="91"/>
      <c r="LGM669" s="91"/>
      <c r="LGN669" s="91"/>
      <c r="LGO669" s="91"/>
      <c r="LGP669" s="91"/>
      <c r="LGQ669" s="91"/>
      <c r="LGR669" s="91"/>
      <c r="LGS669" s="91"/>
      <c r="LGT669" s="91"/>
      <c r="LGU669" s="91"/>
      <c r="LGV669" s="91"/>
      <c r="LGW669" s="91"/>
      <c r="LGX669" s="91"/>
      <c r="LGY669" s="91"/>
      <c r="LGZ669" s="91"/>
      <c r="LHA669" s="91"/>
      <c r="LHB669" s="91"/>
      <c r="LHC669" s="91"/>
      <c r="LHD669" s="91"/>
      <c r="LHE669" s="91"/>
      <c r="LHF669" s="91"/>
      <c r="LHG669" s="91"/>
      <c r="LHH669" s="91"/>
      <c r="LHI669" s="91"/>
      <c r="LHJ669" s="91"/>
      <c r="LHK669" s="91"/>
      <c r="LHL669" s="91"/>
      <c r="LHM669" s="91"/>
      <c r="LHN669" s="91"/>
      <c r="LHO669" s="91"/>
      <c r="LHP669" s="91"/>
      <c r="LHQ669" s="91"/>
      <c r="LHR669" s="91"/>
      <c r="LHS669" s="91"/>
      <c r="LHT669" s="91"/>
      <c r="LHU669" s="91"/>
      <c r="LHV669" s="91"/>
      <c r="LHW669" s="91"/>
      <c r="LHX669" s="91"/>
      <c r="LHY669" s="91"/>
      <c r="LHZ669" s="91"/>
      <c r="LIA669" s="91"/>
      <c r="LIB669" s="91"/>
      <c r="LIC669" s="91"/>
      <c r="LID669" s="91"/>
      <c r="LIE669" s="91"/>
      <c r="LIF669" s="91"/>
      <c r="LIG669" s="91"/>
      <c r="LIH669" s="91"/>
      <c r="LII669" s="91"/>
      <c r="LIJ669" s="91"/>
      <c r="LIK669" s="91"/>
      <c r="LIL669" s="91"/>
      <c r="LIM669" s="91"/>
      <c r="LIN669" s="91"/>
      <c r="LIO669" s="91"/>
      <c r="LIP669" s="91"/>
      <c r="LIQ669" s="91"/>
      <c r="LIR669" s="91"/>
      <c r="LIS669" s="91"/>
      <c r="LIT669" s="91"/>
      <c r="LIU669" s="91"/>
      <c r="LIV669" s="91"/>
      <c r="LIW669" s="91"/>
      <c r="LIX669" s="91"/>
      <c r="LIY669" s="91"/>
      <c r="LIZ669" s="91"/>
      <c r="LJA669" s="91"/>
      <c r="LJB669" s="91"/>
      <c r="LJC669" s="91"/>
      <c r="LJD669" s="91"/>
      <c r="LJE669" s="91"/>
      <c r="LJF669" s="91"/>
      <c r="LJG669" s="91"/>
      <c r="LJH669" s="91"/>
      <c r="LJI669" s="91"/>
      <c r="LJJ669" s="91"/>
      <c r="LJK669" s="91"/>
      <c r="LJL669" s="91"/>
      <c r="LJM669" s="91"/>
      <c r="LJN669" s="91"/>
      <c r="LJO669" s="91"/>
      <c r="LJP669" s="91"/>
      <c r="LJQ669" s="91"/>
      <c r="LJR669" s="91"/>
      <c r="LJS669" s="91"/>
      <c r="LJT669" s="91"/>
      <c r="LJU669" s="91"/>
      <c r="LJV669" s="91"/>
      <c r="LJW669" s="91"/>
      <c r="LJX669" s="91"/>
      <c r="LJY669" s="91"/>
      <c r="LJZ669" s="91"/>
      <c r="LKA669" s="91"/>
      <c r="LKB669" s="91"/>
      <c r="LKC669" s="91"/>
      <c r="LKD669" s="91"/>
      <c r="LKE669" s="91"/>
      <c r="LKF669" s="91"/>
      <c r="LKG669" s="91"/>
      <c r="LKH669" s="91"/>
      <c r="LKI669" s="91"/>
      <c r="LKJ669" s="91"/>
      <c r="LKK669" s="91"/>
      <c r="LKL669" s="91"/>
      <c r="LKM669" s="91"/>
      <c r="LKN669" s="91"/>
      <c r="LKO669" s="91"/>
      <c r="LKP669" s="91"/>
      <c r="LKQ669" s="91"/>
      <c r="LKR669" s="91"/>
      <c r="LKS669" s="91"/>
      <c r="LKT669" s="91"/>
      <c r="LKU669" s="91"/>
      <c r="LKV669" s="91"/>
      <c r="LKW669" s="91"/>
      <c r="LKX669" s="91"/>
      <c r="LKY669" s="91"/>
      <c r="LKZ669" s="91"/>
      <c r="LLA669" s="91"/>
      <c r="LLB669" s="91"/>
      <c r="LLC669" s="91"/>
      <c r="LLD669" s="91"/>
      <c r="LLE669" s="91"/>
      <c r="LLF669" s="91"/>
      <c r="LLG669" s="91"/>
      <c r="LLH669" s="91"/>
      <c r="LLI669" s="91"/>
      <c r="LLJ669" s="91"/>
      <c r="LLK669" s="91"/>
      <c r="LLL669" s="91"/>
      <c r="LLM669" s="91"/>
      <c r="LLN669" s="91"/>
      <c r="LLO669" s="91"/>
      <c r="LLP669" s="91"/>
      <c r="LLQ669" s="91"/>
      <c r="LLR669" s="91"/>
      <c r="LLS669" s="91"/>
      <c r="LLT669" s="91"/>
      <c r="LLU669" s="91"/>
      <c r="LLV669" s="91"/>
      <c r="LLW669" s="91"/>
      <c r="LLX669" s="91"/>
      <c r="LLY669" s="91"/>
      <c r="LLZ669" s="91"/>
      <c r="LMA669" s="91"/>
      <c r="LMB669" s="91"/>
      <c r="LMC669" s="91"/>
      <c r="LMD669" s="91"/>
      <c r="LME669" s="91"/>
      <c r="LMF669" s="91"/>
      <c r="LMG669" s="91"/>
      <c r="LMH669" s="91"/>
      <c r="LMI669" s="91"/>
      <c r="LMJ669" s="91"/>
      <c r="LMK669" s="91"/>
      <c r="LML669" s="91"/>
      <c r="LMM669" s="91"/>
      <c r="LMN669" s="91"/>
      <c r="LMO669" s="91"/>
      <c r="LMP669" s="91"/>
      <c r="LMQ669" s="91"/>
      <c r="LMR669" s="91"/>
      <c r="LMS669" s="91"/>
      <c r="LMT669" s="91"/>
      <c r="LMU669" s="91"/>
      <c r="LMV669" s="91"/>
      <c r="LMW669" s="91"/>
      <c r="LMX669" s="91"/>
      <c r="LMY669" s="91"/>
      <c r="LMZ669" s="91"/>
      <c r="LNA669" s="91"/>
      <c r="LNB669" s="91"/>
      <c r="LNC669" s="91"/>
      <c r="LND669" s="91"/>
      <c r="LNE669" s="91"/>
      <c r="LNF669" s="91"/>
      <c r="LNG669" s="91"/>
      <c r="LNH669" s="91"/>
      <c r="LNI669" s="91"/>
      <c r="LNJ669" s="91"/>
      <c r="LNK669" s="91"/>
      <c r="LNL669" s="91"/>
      <c r="LNM669" s="91"/>
      <c r="LNN669" s="91"/>
      <c r="LNO669" s="91"/>
      <c r="LNP669" s="91"/>
      <c r="LNQ669" s="91"/>
      <c r="LNR669" s="91"/>
      <c r="LNS669" s="91"/>
      <c r="LNT669" s="91"/>
      <c r="LNU669" s="91"/>
      <c r="LNV669" s="91"/>
      <c r="LNW669" s="91"/>
      <c r="LNX669" s="91"/>
      <c r="LNY669" s="91"/>
      <c r="LNZ669" s="91"/>
      <c r="LOA669" s="91"/>
      <c r="LOB669" s="91"/>
      <c r="LOC669" s="91"/>
      <c r="LOD669" s="91"/>
      <c r="LOE669" s="91"/>
      <c r="LOF669" s="91"/>
      <c r="LOG669" s="91"/>
      <c r="LOH669" s="91"/>
      <c r="LOI669" s="91"/>
      <c r="LOJ669" s="91"/>
      <c r="LOK669" s="91"/>
      <c r="LOL669" s="91"/>
      <c r="LOM669" s="91"/>
      <c r="LON669" s="91"/>
      <c r="LOO669" s="91"/>
      <c r="LOP669" s="91"/>
      <c r="LOQ669" s="91"/>
      <c r="LOR669" s="91"/>
      <c r="LOS669" s="91"/>
      <c r="LOT669" s="91"/>
      <c r="LOU669" s="91"/>
      <c r="LOV669" s="91"/>
      <c r="LOW669" s="91"/>
      <c r="LOX669" s="91"/>
      <c r="LOY669" s="91"/>
      <c r="LOZ669" s="91"/>
      <c r="LPA669" s="91"/>
      <c r="LPB669" s="91"/>
      <c r="LPC669" s="91"/>
      <c r="LPD669" s="91"/>
      <c r="LPE669" s="91"/>
      <c r="LPF669" s="91"/>
      <c r="LPG669" s="91"/>
      <c r="LPH669" s="91"/>
      <c r="LPI669" s="91"/>
      <c r="LPJ669" s="91"/>
      <c r="LPK669" s="91"/>
      <c r="LPL669" s="91"/>
      <c r="LPM669" s="91"/>
      <c r="LPN669" s="91"/>
      <c r="LPO669" s="91"/>
      <c r="LPP669" s="91"/>
      <c r="LPQ669" s="91"/>
      <c r="LPR669" s="91"/>
      <c r="LPS669" s="91"/>
      <c r="LPT669" s="91"/>
      <c r="LPU669" s="91"/>
      <c r="LPV669" s="91"/>
      <c r="LPW669" s="91"/>
      <c r="LPX669" s="91"/>
      <c r="LPY669" s="91"/>
      <c r="LPZ669" s="91"/>
      <c r="LQA669" s="91"/>
      <c r="LQB669" s="91"/>
      <c r="LQC669" s="91"/>
      <c r="LQD669" s="91"/>
      <c r="LQE669" s="91"/>
      <c r="LQF669" s="91"/>
      <c r="LQG669" s="91"/>
      <c r="LQH669" s="91"/>
      <c r="LQI669" s="91"/>
      <c r="LQJ669" s="91"/>
      <c r="LQK669" s="91"/>
      <c r="LQL669" s="91"/>
      <c r="LQM669" s="91"/>
      <c r="LQN669" s="91"/>
      <c r="LQO669" s="91"/>
      <c r="LQP669" s="91"/>
      <c r="LQQ669" s="91"/>
      <c r="LQR669" s="91"/>
      <c r="LQS669" s="91"/>
      <c r="LQT669" s="91"/>
      <c r="LQU669" s="91"/>
      <c r="LQV669" s="91"/>
      <c r="LQW669" s="91"/>
      <c r="LQX669" s="91"/>
      <c r="LQY669" s="91"/>
      <c r="LQZ669" s="91"/>
      <c r="LRA669" s="91"/>
      <c r="LRB669" s="91"/>
      <c r="LRC669" s="91"/>
      <c r="LRD669" s="91"/>
      <c r="LRE669" s="91"/>
      <c r="LRF669" s="91"/>
      <c r="LRG669" s="91"/>
      <c r="LRH669" s="91"/>
      <c r="LRI669" s="91"/>
      <c r="LRJ669" s="91"/>
      <c r="LRK669" s="91"/>
      <c r="LRL669" s="91"/>
      <c r="LRM669" s="91"/>
      <c r="LRN669" s="91"/>
      <c r="LRO669" s="91"/>
      <c r="LRP669" s="91"/>
      <c r="LRQ669" s="91"/>
      <c r="LRR669" s="91"/>
      <c r="LRS669" s="91"/>
      <c r="LRT669" s="91"/>
      <c r="LRU669" s="91"/>
      <c r="LRV669" s="91"/>
      <c r="LRW669" s="91"/>
      <c r="LRX669" s="91"/>
      <c r="LRY669" s="91"/>
      <c r="LRZ669" s="91"/>
      <c r="LSA669" s="91"/>
      <c r="LSB669" s="91"/>
      <c r="LSC669" s="91"/>
      <c r="LSD669" s="91"/>
      <c r="LSE669" s="91"/>
      <c r="LSF669" s="91"/>
      <c r="LSG669" s="91"/>
      <c r="LSH669" s="91"/>
      <c r="LSI669" s="91"/>
      <c r="LSJ669" s="91"/>
      <c r="LSK669" s="91"/>
      <c r="LSL669" s="91"/>
      <c r="LSM669" s="91"/>
      <c r="LSN669" s="91"/>
      <c r="LSO669" s="91"/>
      <c r="LSP669" s="91"/>
      <c r="LSQ669" s="91"/>
      <c r="LSR669" s="91"/>
      <c r="LSS669" s="91"/>
      <c r="LST669" s="91"/>
      <c r="LSU669" s="91"/>
      <c r="LSV669" s="91"/>
      <c r="LSW669" s="91"/>
      <c r="LSX669" s="91"/>
      <c r="LSY669" s="91"/>
      <c r="LSZ669" s="91"/>
      <c r="LTA669" s="91"/>
      <c r="LTB669" s="91"/>
      <c r="LTC669" s="91"/>
      <c r="LTD669" s="91"/>
      <c r="LTE669" s="91"/>
      <c r="LTF669" s="91"/>
      <c r="LTG669" s="91"/>
      <c r="LTH669" s="91"/>
      <c r="LTI669" s="91"/>
      <c r="LTJ669" s="91"/>
      <c r="LTK669" s="91"/>
      <c r="LTL669" s="91"/>
      <c r="LTM669" s="91"/>
      <c r="LTN669" s="91"/>
      <c r="LTO669" s="91"/>
      <c r="LTP669" s="91"/>
      <c r="LTQ669" s="91"/>
      <c r="LTR669" s="91"/>
      <c r="LTS669" s="91"/>
      <c r="LTT669" s="91"/>
      <c r="LTU669" s="91"/>
      <c r="LTV669" s="91"/>
      <c r="LTW669" s="91"/>
      <c r="LTX669" s="91"/>
      <c r="LTY669" s="91"/>
      <c r="LTZ669" s="91"/>
      <c r="LUA669" s="91"/>
      <c r="LUB669" s="91"/>
      <c r="LUC669" s="91"/>
      <c r="LUD669" s="91"/>
      <c r="LUE669" s="91"/>
      <c r="LUF669" s="91"/>
      <c r="LUG669" s="91"/>
      <c r="LUH669" s="91"/>
      <c r="LUI669" s="91"/>
      <c r="LUJ669" s="91"/>
      <c r="LUK669" s="91"/>
      <c r="LUL669" s="91"/>
      <c r="LUM669" s="91"/>
      <c r="LUN669" s="91"/>
      <c r="LUO669" s="91"/>
      <c r="LUP669" s="91"/>
      <c r="LUQ669" s="91"/>
      <c r="LUR669" s="91"/>
      <c r="LUS669" s="91"/>
      <c r="LUT669" s="91"/>
      <c r="LUU669" s="91"/>
      <c r="LUV669" s="91"/>
      <c r="LUW669" s="91"/>
      <c r="LUX669" s="91"/>
      <c r="LUY669" s="91"/>
      <c r="LUZ669" s="91"/>
      <c r="LVA669" s="91"/>
      <c r="LVB669" s="91"/>
      <c r="LVC669" s="91"/>
      <c r="LVD669" s="91"/>
      <c r="LVE669" s="91"/>
      <c r="LVF669" s="91"/>
      <c r="LVG669" s="91"/>
      <c r="LVH669" s="91"/>
      <c r="LVI669" s="91"/>
      <c r="LVJ669" s="91"/>
      <c r="LVK669" s="91"/>
      <c r="LVL669" s="91"/>
      <c r="LVM669" s="91"/>
      <c r="LVN669" s="91"/>
      <c r="LVO669" s="91"/>
      <c r="LVP669" s="91"/>
      <c r="LVQ669" s="91"/>
      <c r="LVR669" s="91"/>
      <c r="LVS669" s="91"/>
      <c r="LVT669" s="91"/>
      <c r="LVU669" s="91"/>
      <c r="LVV669" s="91"/>
      <c r="LVW669" s="91"/>
      <c r="LVX669" s="91"/>
      <c r="LVY669" s="91"/>
      <c r="LVZ669" s="91"/>
      <c r="LWA669" s="91"/>
      <c r="LWB669" s="91"/>
      <c r="LWC669" s="91"/>
      <c r="LWD669" s="91"/>
      <c r="LWE669" s="91"/>
      <c r="LWF669" s="91"/>
      <c r="LWG669" s="91"/>
      <c r="LWH669" s="91"/>
      <c r="LWI669" s="91"/>
      <c r="LWJ669" s="91"/>
      <c r="LWK669" s="91"/>
      <c r="LWL669" s="91"/>
      <c r="LWM669" s="91"/>
      <c r="LWN669" s="91"/>
      <c r="LWO669" s="91"/>
      <c r="LWP669" s="91"/>
      <c r="LWQ669" s="91"/>
      <c r="LWR669" s="91"/>
      <c r="LWS669" s="91"/>
      <c r="LWT669" s="91"/>
      <c r="LWU669" s="91"/>
      <c r="LWV669" s="91"/>
      <c r="LWW669" s="91"/>
      <c r="LWX669" s="91"/>
      <c r="LWY669" s="91"/>
      <c r="LWZ669" s="91"/>
      <c r="LXA669" s="91"/>
      <c r="LXB669" s="91"/>
      <c r="LXC669" s="91"/>
      <c r="LXD669" s="91"/>
      <c r="LXE669" s="91"/>
      <c r="LXF669" s="91"/>
      <c r="LXG669" s="91"/>
      <c r="LXH669" s="91"/>
      <c r="LXI669" s="91"/>
      <c r="LXJ669" s="91"/>
      <c r="LXK669" s="91"/>
      <c r="LXL669" s="91"/>
      <c r="LXM669" s="91"/>
      <c r="LXN669" s="91"/>
      <c r="LXO669" s="91"/>
      <c r="LXP669" s="91"/>
      <c r="LXQ669" s="91"/>
      <c r="LXR669" s="91"/>
      <c r="LXS669" s="91"/>
      <c r="LXT669" s="91"/>
      <c r="LXU669" s="91"/>
      <c r="LXV669" s="91"/>
      <c r="LXW669" s="91"/>
      <c r="LXX669" s="91"/>
      <c r="LXY669" s="91"/>
      <c r="LXZ669" s="91"/>
      <c r="LYA669" s="91"/>
      <c r="LYB669" s="91"/>
      <c r="LYC669" s="91"/>
      <c r="LYD669" s="91"/>
      <c r="LYE669" s="91"/>
      <c r="LYF669" s="91"/>
      <c r="LYG669" s="91"/>
      <c r="LYH669" s="91"/>
      <c r="LYI669" s="91"/>
      <c r="LYJ669" s="91"/>
      <c r="LYK669" s="91"/>
      <c r="LYL669" s="91"/>
      <c r="LYM669" s="91"/>
      <c r="LYN669" s="91"/>
      <c r="LYO669" s="91"/>
      <c r="LYP669" s="91"/>
      <c r="LYQ669" s="91"/>
      <c r="LYR669" s="91"/>
      <c r="LYS669" s="91"/>
      <c r="LYT669" s="91"/>
      <c r="LYU669" s="91"/>
      <c r="LYV669" s="91"/>
      <c r="LYW669" s="91"/>
      <c r="LYX669" s="91"/>
      <c r="LYY669" s="91"/>
      <c r="LYZ669" s="91"/>
      <c r="LZA669" s="91"/>
      <c r="LZB669" s="91"/>
      <c r="LZC669" s="91"/>
      <c r="LZD669" s="91"/>
      <c r="LZE669" s="91"/>
      <c r="LZF669" s="91"/>
      <c r="LZG669" s="91"/>
      <c r="LZH669" s="91"/>
      <c r="LZI669" s="91"/>
      <c r="LZJ669" s="91"/>
      <c r="LZK669" s="91"/>
      <c r="LZL669" s="91"/>
      <c r="LZM669" s="91"/>
      <c r="LZN669" s="91"/>
      <c r="LZO669" s="91"/>
      <c r="LZP669" s="91"/>
      <c r="LZQ669" s="91"/>
      <c r="LZR669" s="91"/>
      <c r="LZS669" s="91"/>
      <c r="LZT669" s="91"/>
      <c r="LZU669" s="91"/>
      <c r="LZV669" s="91"/>
      <c r="LZW669" s="91"/>
      <c r="LZX669" s="91"/>
      <c r="LZY669" s="91"/>
      <c r="LZZ669" s="91"/>
      <c r="MAA669" s="91"/>
      <c r="MAB669" s="91"/>
      <c r="MAC669" s="91"/>
      <c r="MAD669" s="91"/>
      <c r="MAE669" s="91"/>
      <c r="MAF669" s="91"/>
      <c r="MAG669" s="91"/>
      <c r="MAH669" s="91"/>
      <c r="MAI669" s="91"/>
      <c r="MAJ669" s="91"/>
      <c r="MAK669" s="91"/>
      <c r="MAL669" s="91"/>
      <c r="MAM669" s="91"/>
      <c r="MAN669" s="91"/>
      <c r="MAO669" s="91"/>
      <c r="MAP669" s="91"/>
      <c r="MAQ669" s="91"/>
      <c r="MAR669" s="91"/>
      <c r="MAS669" s="91"/>
      <c r="MAT669" s="91"/>
      <c r="MAU669" s="91"/>
      <c r="MAV669" s="91"/>
      <c r="MAW669" s="91"/>
      <c r="MAX669" s="91"/>
      <c r="MAY669" s="91"/>
      <c r="MAZ669" s="91"/>
      <c r="MBA669" s="91"/>
      <c r="MBB669" s="91"/>
      <c r="MBC669" s="91"/>
      <c r="MBD669" s="91"/>
      <c r="MBE669" s="91"/>
      <c r="MBF669" s="91"/>
      <c r="MBG669" s="91"/>
      <c r="MBH669" s="91"/>
      <c r="MBI669" s="91"/>
      <c r="MBJ669" s="91"/>
      <c r="MBK669" s="91"/>
      <c r="MBL669" s="91"/>
      <c r="MBM669" s="91"/>
      <c r="MBN669" s="91"/>
      <c r="MBO669" s="91"/>
      <c r="MBP669" s="91"/>
      <c r="MBQ669" s="91"/>
      <c r="MBR669" s="91"/>
      <c r="MBS669" s="91"/>
      <c r="MBT669" s="91"/>
      <c r="MBU669" s="91"/>
      <c r="MBV669" s="91"/>
      <c r="MBW669" s="91"/>
      <c r="MBX669" s="91"/>
      <c r="MBY669" s="91"/>
      <c r="MBZ669" s="91"/>
      <c r="MCA669" s="91"/>
      <c r="MCB669" s="91"/>
      <c r="MCC669" s="91"/>
      <c r="MCD669" s="91"/>
      <c r="MCE669" s="91"/>
      <c r="MCF669" s="91"/>
      <c r="MCG669" s="91"/>
      <c r="MCH669" s="91"/>
      <c r="MCI669" s="91"/>
      <c r="MCJ669" s="91"/>
      <c r="MCK669" s="91"/>
      <c r="MCL669" s="91"/>
      <c r="MCM669" s="91"/>
      <c r="MCN669" s="91"/>
      <c r="MCO669" s="91"/>
      <c r="MCP669" s="91"/>
      <c r="MCQ669" s="91"/>
      <c r="MCR669" s="91"/>
      <c r="MCS669" s="91"/>
      <c r="MCT669" s="91"/>
      <c r="MCU669" s="91"/>
      <c r="MCV669" s="91"/>
      <c r="MCW669" s="91"/>
      <c r="MCX669" s="91"/>
      <c r="MCY669" s="91"/>
      <c r="MCZ669" s="91"/>
      <c r="MDA669" s="91"/>
      <c r="MDB669" s="91"/>
      <c r="MDC669" s="91"/>
      <c r="MDD669" s="91"/>
      <c r="MDE669" s="91"/>
      <c r="MDF669" s="91"/>
      <c r="MDG669" s="91"/>
      <c r="MDH669" s="91"/>
      <c r="MDI669" s="91"/>
      <c r="MDJ669" s="91"/>
      <c r="MDK669" s="91"/>
      <c r="MDL669" s="91"/>
      <c r="MDM669" s="91"/>
      <c r="MDN669" s="91"/>
      <c r="MDO669" s="91"/>
      <c r="MDP669" s="91"/>
      <c r="MDQ669" s="91"/>
      <c r="MDR669" s="91"/>
      <c r="MDS669" s="91"/>
      <c r="MDT669" s="91"/>
      <c r="MDU669" s="91"/>
      <c r="MDV669" s="91"/>
      <c r="MDW669" s="91"/>
      <c r="MDX669" s="91"/>
      <c r="MDY669" s="91"/>
      <c r="MDZ669" s="91"/>
      <c r="MEA669" s="91"/>
      <c r="MEB669" s="91"/>
      <c r="MEC669" s="91"/>
      <c r="MED669" s="91"/>
      <c r="MEE669" s="91"/>
      <c r="MEF669" s="91"/>
      <c r="MEG669" s="91"/>
      <c r="MEH669" s="91"/>
      <c r="MEI669" s="91"/>
      <c r="MEJ669" s="91"/>
      <c r="MEK669" s="91"/>
      <c r="MEL669" s="91"/>
      <c r="MEM669" s="91"/>
      <c r="MEN669" s="91"/>
      <c r="MEO669" s="91"/>
      <c r="MEP669" s="91"/>
      <c r="MEQ669" s="91"/>
      <c r="MER669" s="91"/>
      <c r="MES669" s="91"/>
      <c r="MET669" s="91"/>
      <c r="MEU669" s="91"/>
      <c r="MEV669" s="91"/>
      <c r="MEW669" s="91"/>
      <c r="MEX669" s="91"/>
      <c r="MEY669" s="91"/>
      <c r="MEZ669" s="91"/>
      <c r="MFA669" s="91"/>
      <c r="MFB669" s="91"/>
      <c r="MFC669" s="91"/>
      <c r="MFD669" s="91"/>
      <c r="MFE669" s="91"/>
      <c r="MFF669" s="91"/>
      <c r="MFG669" s="91"/>
      <c r="MFH669" s="91"/>
      <c r="MFI669" s="91"/>
      <c r="MFJ669" s="91"/>
      <c r="MFK669" s="91"/>
      <c r="MFL669" s="91"/>
      <c r="MFM669" s="91"/>
      <c r="MFN669" s="91"/>
      <c r="MFO669" s="91"/>
      <c r="MFP669" s="91"/>
      <c r="MFQ669" s="91"/>
      <c r="MFR669" s="91"/>
      <c r="MFS669" s="91"/>
      <c r="MFT669" s="91"/>
      <c r="MFU669" s="91"/>
      <c r="MFV669" s="91"/>
      <c r="MFW669" s="91"/>
      <c r="MFX669" s="91"/>
      <c r="MFY669" s="91"/>
      <c r="MFZ669" s="91"/>
      <c r="MGA669" s="91"/>
      <c r="MGB669" s="91"/>
      <c r="MGC669" s="91"/>
      <c r="MGD669" s="91"/>
      <c r="MGE669" s="91"/>
      <c r="MGF669" s="91"/>
      <c r="MGG669" s="91"/>
      <c r="MGH669" s="91"/>
      <c r="MGI669" s="91"/>
      <c r="MGJ669" s="91"/>
      <c r="MGK669" s="91"/>
      <c r="MGL669" s="91"/>
      <c r="MGM669" s="91"/>
      <c r="MGN669" s="91"/>
      <c r="MGO669" s="91"/>
      <c r="MGP669" s="91"/>
      <c r="MGQ669" s="91"/>
      <c r="MGR669" s="91"/>
      <c r="MGS669" s="91"/>
      <c r="MGT669" s="91"/>
      <c r="MGU669" s="91"/>
      <c r="MGV669" s="91"/>
      <c r="MGW669" s="91"/>
      <c r="MGX669" s="91"/>
      <c r="MGY669" s="91"/>
      <c r="MGZ669" s="91"/>
      <c r="MHA669" s="91"/>
      <c r="MHB669" s="91"/>
      <c r="MHC669" s="91"/>
      <c r="MHD669" s="91"/>
      <c r="MHE669" s="91"/>
      <c r="MHF669" s="91"/>
      <c r="MHG669" s="91"/>
      <c r="MHH669" s="91"/>
      <c r="MHI669" s="91"/>
      <c r="MHJ669" s="91"/>
      <c r="MHK669" s="91"/>
      <c r="MHL669" s="91"/>
      <c r="MHM669" s="91"/>
      <c r="MHN669" s="91"/>
      <c r="MHO669" s="91"/>
      <c r="MHP669" s="91"/>
      <c r="MHQ669" s="91"/>
      <c r="MHR669" s="91"/>
      <c r="MHS669" s="91"/>
      <c r="MHT669" s="91"/>
      <c r="MHU669" s="91"/>
      <c r="MHV669" s="91"/>
      <c r="MHW669" s="91"/>
      <c r="MHX669" s="91"/>
      <c r="MHY669" s="91"/>
      <c r="MHZ669" s="91"/>
      <c r="MIA669" s="91"/>
      <c r="MIB669" s="91"/>
      <c r="MIC669" s="91"/>
      <c r="MID669" s="91"/>
      <c r="MIE669" s="91"/>
      <c r="MIF669" s="91"/>
      <c r="MIG669" s="91"/>
      <c r="MIH669" s="91"/>
      <c r="MII669" s="91"/>
      <c r="MIJ669" s="91"/>
      <c r="MIK669" s="91"/>
      <c r="MIL669" s="91"/>
      <c r="MIM669" s="91"/>
      <c r="MIN669" s="91"/>
      <c r="MIO669" s="91"/>
      <c r="MIP669" s="91"/>
      <c r="MIQ669" s="91"/>
      <c r="MIR669" s="91"/>
      <c r="MIS669" s="91"/>
      <c r="MIT669" s="91"/>
      <c r="MIU669" s="91"/>
      <c r="MIV669" s="91"/>
      <c r="MIW669" s="91"/>
      <c r="MIX669" s="91"/>
      <c r="MIY669" s="91"/>
      <c r="MIZ669" s="91"/>
      <c r="MJA669" s="91"/>
      <c r="MJB669" s="91"/>
      <c r="MJC669" s="91"/>
      <c r="MJD669" s="91"/>
      <c r="MJE669" s="91"/>
      <c r="MJF669" s="91"/>
      <c r="MJG669" s="91"/>
      <c r="MJH669" s="91"/>
      <c r="MJI669" s="91"/>
      <c r="MJJ669" s="91"/>
      <c r="MJK669" s="91"/>
      <c r="MJL669" s="91"/>
      <c r="MJM669" s="91"/>
      <c r="MJN669" s="91"/>
      <c r="MJO669" s="91"/>
      <c r="MJP669" s="91"/>
      <c r="MJQ669" s="91"/>
      <c r="MJR669" s="91"/>
      <c r="MJS669" s="91"/>
      <c r="MJT669" s="91"/>
      <c r="MJU669" s="91"/>
      <c r="MJV669" s="91"/>
      <c r="MJW669" s="91"/>
      <c r="MJX669" s="91"/>
      <c r="MJY669" s="91"/>
      <c r="MJZ669" s="91"/>
      <c r="MKA669" s="91"/>
      <c r="MKB669" s="91"/>
      <c r="MKC669" s="91"/>
      <c r="MKD669" s="91"/>
      <c r="MKE669" s="91"/>
      <c r="MKF669" s="91"/>
      <c r="MKG669" s="91"/>
      <c r="MKH669" s="91"/>
      <c r="MKI669" s="91"/>
      <c r="MKJ669" s="91"/>
      <c r="MKK669" s="91"/>
      <c r="MKL669" s="91"/>
      <c r="MKM669" s="91"/>
      <c r="MKN669" s="91"/>
      <c r="MKO669" s="91"/>
      <c r="MKP669" s="91"/>
      <c r="MKQ669" s="91"/>
      <c r="MKR669" s="91"/>
      <c r="MKS669" s="91"/>
      <c r="MKT669" s="91"/>
      <c r="MKU669" s="91"/>
      <c r="MKV669" s="91"/>
      <c r="MKW669" s="91"/>
      <c r="MKX669" s="91"/>
      <c r="MKY669" s="91"/>
      <c r="MKZ669" s="91"/>
      <c r="MLA669" s="91"/>
      <c r="MLB669" s="91"/>
      <c r="MLC669" s="91"/>
      <c r="MLD669" s="91"/>
      <c r="MLE669" s="91"/>
      <c r="MLF669" s="91"/>
      <c r="MLG669" s="91"/>
      <c r="MLH669" s="91"/>
      <c r="MLI669" s="91"/>
      <c r="MLJ669" s="91"/>
      <c r="MLK669" s="91"/>
      <c r="MLL669" s="91"/>
      <c r="MLM669" s="91"/>
      <c r="MLN669" s="91"/>
      <c r="MLO669" s="91"/>
      <c r="MLP669" s="91"/>
      <c r="MLQ669" s="91"/>
      <c r="MLR669" s="91"/>
      <c r="MLS669" s="91"/>
      <c r="MLT669" s="91"/>
      <c r="MLU669" s="91"/>
      <c r="MLV669" s="91"/>
      <c r="MLW669" s="91"/>
      <c r="MLX669" s="91"/>
      <c r="MLY669" s="91"/>
      <c r="MLZ669" s="91"/>
      <c r="MMA669" s="91"/>
      <c r="MMB669" s="91"/>
      <c r="MMC669" s="91"/>
      <c r="MMD669" s="91"/>
      <c r="MME669" s="91"/>
      <c r="MMF669" s="91"/>
      <c r="MMG669" s="91"/>
      <c r="MMH669" s="91"/>
      <c r="MMI669" s="91"/>
      <c r="MMJ669" s="91"/>
      <c r="MMK669" s="91"/>
      <c r="MML669" s="91"/>
      <c r="MMM669" s="91"/>
      <c r="MMN669" s="91"/>
      <c r="MMO669" s="91"/>
      <c r="MMP669" s="91"/>
      <c r="MMQ669" s="91"/>
      <c r="MMR669" s="91"/>
      <c r="MMS669" s="91"/>
      <c r="MMT669" s="91"/>
      <c r="MMU669" s="91"/>
      <c r="MMV669" s="91"/>
      <c r="MMW669" s="91"/>
      <c r="MMX669" s="91"/>
      <c r="MMY669" s="91"/>
      <c r="MMZ669" s="91"/>
      <c r="MNA669" s="91"/>
      <c r="MNB669" s="91"/>
      <c r="MNC669" s="91"/>
      <c r="MND669" s="91"/>
      <c r="MNE669" s="91"/>
      <c r="MNF669" s="91"/>
      <c r="MNG669" s="91"/>
      <c r="MNH669" s="91"/>
      <c r="MNI669" s="91"/>
      <c r="MNJ669" s="91"/>
      <c r="MNK669" s="91"/>
      <c r="MNL669" s="91"/>
      <c r="MNM669" s="91"/>
      <c r="MNN669" s="91"/>
      <c r="MNO669" s="91"/>
      <c r="MNP669" s="91"/>
      <c r="MNQ669" s="91"/>
      <c r="MNR669" s="91"/>
      <c r="MNS669" s="91"/>
      <c r="MNT669" s="91"/>
      <c r="MNU669" s="91"/>
      <c r="MNV669" s="91"/>
      <c r="MNW669" s="91"/>
      <c r="MNX669" s="91"/>
      <c r="MNY669" s="91"/>
      <c r="MNZ669" s="91"/>
      <c r="MOA669" s="91"/>
      <c r="MOB669" s="91"/>
      <c r="MOC669" s="91"/>
      <c r="MOD669" s="91"/>
      <c r="MOE669" s="91"/>
      <c r="MOF669" s="91"/>
      <c r="MOG669" s="91"/>
      <c r="MOH669" s="91"/>
      <c r="MOI669" s="91"/>
      <c r="MOJ669" s="91"/>
      <c r="MOK669" s="91"/>
      <c r="MOL669" s="91"/>
      <c r="MOM669" s="91"/>
      <c r="MON669" s="91"/>
      <c r="MOO669" s="91"/>
      <c r="MOP669" s="91"/>
      <c r="MOQ669" s="91"/>
      <c r="MOR669" s="91"/>
      <c r="MOS669" s="91"/>
      <c r="MOT669" s="91"/>
      <c r="MOU669" s="91"/>
      <c r="MOV669" s="91"/>
      <c r="MOW669" s="91"/>
      <c r="MOX669" s="91"/>
      <c r="MOY669" s="91"/>
      <c r="MOZ669" s="91"/>
      <c r="MPA669" s="91"/>
      <c r="MPB669" s="91"/>
      <c r="MPC669" s="91"/>
      <c r="MPD669" s="91"/>
      <c r="MPE669" s="91"/>
      <c r="MPF669" s="91"/>
      <c r="MPG669" s="91"/>
      <c r="MPH669" s="91"/>
      <c r="MPI669" s="91"/>
      <c r="MPJ669" s="91"/>
      <c r="MPK669" s="91"/>
      <c r="MPL669" s="91"/>
      <c r="MPM669" s="91"/>
      <c r="MPN669" s="91"/>
      <c r="MPO669" s="91"/>
      <c r="MPP669" s="91"/>
      <c r="MPQ669" s="91"/>
      <c r="MPR669" s="91"/>
      <c r="MPS669" s="91"/>
      <c r="MPT669" s="91"/>
      <c r="MPU669" s="91"/>
      <c r="MPV669" s="91"/>
      <c r="MPW669" s="91"/>
      <c r="MPX669" s="91"/>
      <c r="MPY669" s="91"/>
      <c r="MPZ669" s="91"/>
      <c r="MQA669" s="91"/>
      <c r="MQB669" s="91"/>
      <c r="MQC669" s="91"/>
      <c r="MQD669" s="91"/>
      <c r="MQE669" s="91"/>
      <c r="MQF669" s="91"/>
      <c r="MQG669" s="91"/>
      <c r="MQH669" s="91"/>
      <c r="MQI669" s="91"/>
      <c r="MQJ669" s="91"/>
      <c r="MQK669" s="91"/>
      <c r="MQL669" s="91"/>
      <c r="MQM669" s="91"/>
      <c r="MQN669" s="91"/>
      <c r="MQO669" s="91"/>
      <c r="MQP669" s="91"/>
      <c r="MQQ669" s="91"/>
      <c r="MQR669" s="91"/>
      <c r="MQS669" s="91"/>
      <c r="MQT669" s="91"/>
      <c r="MQU669" s="91"/>
      <c r="MQV669" s="91"/>
      <c r="MQW669" s="91"/>
      <c r="MQX669" s="91"/>
      <c r="MQY669" s="91"/>
      <c r="MQZ669" s="91"/>
      <c r="MRA669" s="91"/>
      <c r="MRB669" s="91"/>
      <c r="MRC669" s="91"/>
      <c r="MRD669" s="91"/>
      <c r="MRE669" s="91"/>
      <c r="MRF669" s="91"/>
      <c r="MRG669" s="91"/>
      <c r="MRH669" s="91"/>
      <c r="MRI669" s="91"/>
      <c r="MRJ669" s="91"/>
      <c r="MRK669" s="91"/>
      <c r="MRL669" s="91"/>
      <c r="MRM669" s="91"/>
      <c r="MRN669" s="91"/>
      <c r="MRO669" s="91"/>
      <c r="MRP669" s="91"/>
      <c r="MRQ669" s="91"/>
      <c r="MRR669" s="91"/>
      <c r="MRS669" s="91"/>
      <c r="MRT669" s="91"/>
      <c r="MRU669" s="91"/>
      <c r="MRV669" s="91"/>
      <c r="MRW669" s="91"/>
      <c r="MRX669" s="91"/>
      <c r="MRY669" s="91"/>
      <c r="MRZ669" s="91"/>
      <c r="MSA669" s="91"/>
      <c r="MSB669" s="91"/>
      <c r="MSC669" s="91"/>
      <c r="MSD669" s="91"/>
      <c r="MSE669" s="91"/>
      <c r="MSF669" s="91"/>
      <c r="MSG669" s="91"/>
      <c r="MSH669" s="91"/>
      <c r="MSI669" s="91"/>
      <c r="MSJ669" s="91"/>
      <c r="MSK669" s="91"/>
      <c r="MSL669" s="91"/>
      <c r="MSM669" s="91"/>
      <c r="MSN669" s="91"/>
      <c r="MSO669" s="91"/>
      <c r="MSP669" s="91"/>
      <c r="MSQ669" s="91"/>
      <c r="MSR669" s="91"/>
      <c r="MSS669" s="91"/>
      <c r="MST669" s="91"/>
      <c r="MSU669" s="91"/>
      <c r="MSV669" s="91"/>
      <c r="MSW669" s="91"/>
      <c r="MSX669" s="91"/>
      <c r="MSY669" s="91"/>
      <c r="MSZ669" s="91"/>
      <c r="MTA669" s="91"/>
      <c r="MTB669" s="91"/>
      <c r="MTC669" s="91"/>
      <c r="MTD669" s="91"/>
      <c r="MTE669" s="91"/>
      <c r="MTF669" s="91"/>
      <c r="MTG669" s="91"/>
      <c r="MTH669" s="91"/>
      <c r="MTI669" s="91"/>
      <c r="MTJ669" s="91"/>
      <c r="MTK669" s="91"/>
      <c r="MTL669" s="91"/>
      <c r="MTM669" s="91"/>
      <c r="MTN669" s="91"/>
      <c r="MTO669" s="91"/>
      <c r="MTP669" s="91"/>
      <c r="MTQ669" s="91"/>
      <c r="MTR669" s="91"/>
      <c r="MTS669" s="91"/>
      <c r="MTT669" s="91"/>
      <c r="MTU669" s="91"/>
      <c r="MTV669" s="91"/>
      <c r="MTW669" s="91"/>
      <c r="MTX669" s="91"/>
      <c r="MTY669" s="91"/>
      <c r="MTZ669" s="91"/>
      <c r="MUA669" s="91"/>
      <c r="MUB669" s="91"/>
      <c r="MUC669" s="91"/>
      <c r="MUD669" s="91"/>
      <c r="MUE669" s="91"/>
      <c r="MUF669" s="91"/>
      <c r="MUG669" s="91"/>
      <c r="MUH669" s="91"/>
      <c r="MUI669" s="91"/>
      <c r="MUJ669" s="91"/>
      <c r="MUK669" s="91"/>
      <c r="MUL669" s="91"/>
      <c r="MUM669" s="91"/>
      <c r="MUN669" s="91"/>
      <c r="MUO669" s="91"/>
      <c r="MUP669" s="91"/>
      <c r="MUQ669" s="91"/>
      <c r="MUR669" s="91"/>
      <c r="MUS669" s="91"/>
      <c r="MUT669" s="91"/>
      <c r="MUU669" s="91"/>
      <c r="MUV669" s="91"/>
      <c r="MUW669" s="91"/>
      <c r="MUX669" s="91"/>
      <c r="MUY669" s="91"/>
      <c r="MUZ669" s="91"/>
      <c r="MVA669" s="91"/>
      <c r="MVB669" s="91"/>
      <c r="MVC669" s="91"/>
      <c r="MVD669" s="91"/>
      <c r="MVE669" s="91"/>
      <c r="MVF669" s="91"/>
      <c r="MVG669" s="91"/>
      <c r="MVH669" s="91"/>
      <c r="MVI669" s="91"/>
      <c r="MVJ669" s="91"/>
      <c r="MVK669" s="91"/>
      <c r="MVL669" s="91"/>
      <c r="MVM669" s="91"/>
      <c r="MVN669" s="91"/>
      <c r="MVO669" s="91"/>
      <c r="MVP669" s="91"/>
      <c r="MVQ669" s="91"/>
      <c r="MVR669" s="91"/>
      <c r="MVS669" s="91"/>
      <c r="MVT669" s="91"/>
      <c r="MVU669" s="91"/>
      <c r="MVV669" s="91"/>
      <c r="MVW669" s="91"/>
      <c r="MVX669" s="91"/>
      <c r="MVY669" s="91"/>
      <c r="MVZ669" s="91"/>
      <c r="MWA669" s="91"/>
      <c r="MWB669" s="91"/>
      <c r="MWC669" s="91"/>
      <c r="MWD669" s="91"/>
      <c r="MWE669" s="91"/>
      <c r="MWF669" s="91"/>
      <c r="MWG669" s="91"/>
      <c r="MWH669" s="91"/>
      <c r="MWI669" s="91"/>
      <c r="MWJ669" s="91"/>
      <c r="MWK669" s="91"/>
      <c r="MWL669" s="91"/>
      <c r="MWM669" s="91"/>
      <c r="MWN669" s="91"/>
      <c r="MWO669" s="91"/>
      <c r="MWP669" s="91"/>
      <c r="MWQ669" s="91"/>
      <c r="MWR669" s="91"/>
      <c r="MWS669" s="91"/>
      <c r="MWT669" s="91"/>
      <c r="MWU669" s="91"/>
      <c r="MWV669" s="91"/>
      <c r="MWW669" s="91"/>
      <c r="MWX669" s="91"/>
      <c r="MWY669" s="91"/>
      <c r="MWZ669" s="91"/>
      <c r="MXA669" s="91"/>
      <c r="MXB669" s="91"/>
      <c r="MXC669" s="91"/>
      <c r="MXD669" s="91"/>
      <c r="MXE669" s="91"/>
      <c r="MXF669" s="91"/>
      <c r="MXG669" s="91"/>
      <c r="MXH669" s="91"/>
      <c r="MXI669" s="91"/>
      <c r="MXJ669" s="91"/>
      <c r="MXK669" s="91"/>
      <c r="MXL669" s="91"/>
      <c r="MXM669" s="91"/>
      <c r="MXN669" s="91"/>
      <c r="MXO669" s="91"/>
      <c r="MXP669" s="91"/>
      <c r="MXQ669" s="91"/>
      <c r="MXR669" s="91"/>
      <c r="MXS669" s="91"/>
      <c r="MXT669" s="91"/>
      <c r="MXU669" s="91"/>
      <c r="MXV669" s="91"/>
      <c r="MXW669" s="91"/>
      <c r="MXX669" s="91"/>
      <c r="MXY669" s="91"/>
      <c r="MXZ669" s="91"/>
      <c r="MYA669" s="91"/>
      <c r="MYB669" s="91"/>
      <c r="MYC669" s="91"/>
      <c r="MYD669" s="91"/>
      <c r="MYE669" s="91"/>
      <c r="MYF669" s="91"/>
      <c r="MYG669" s="91"/>
      <c r="MYH669" s="91"/>
      <c r="MYI669" s="91"/>
      <c r="MYJ669" s="91"/>
      <c r="MYK669" s="91"/>
      <c r="MYL669" s="91"/>
      <c r="MYM669" s="91"/>
      <c r="MYN669" s="91"/>
      <c r="MYO669" s="91"/>
      <c r="MYP669" s="91"/>
      <c r="MYQ669" s="91"/>
      <c r="MYR669" s="91"/>
      <c r="MYS669" s="91"/>
      <c r="MYT669" s="91"/>
      <c r="MYU669" s="91"/>
      <c r="MYV669" s="91"/>
      <c r="MYW669" s="91"/>
      <c r="MYX669" s="91"/>
      <c r="MYY669" s="91"/>
      <c r="MYZ669" s="91"/>
      <c r="MZA669" s="91"/>
      <c r="MZB669" s="91"/>
      <c r="MZC669" s="91"/>
      <c r="MZD669" s="91"/>
      <c r="MZE669" s="91"/>
      <c r="MZF669" s="91"/>
      <c r="MZG669" s="91"/>
      <c r="MZH669" s="91"/>
      <c r="MZI669" s="91"/>
      <c r="MZJ669" s="91"/>
      <c r="MZK669" s="91"/>
      <c r="MZL669" s="91"/>
      <c r="MZM669" s="91"/>
      <c r="MZN669" s="91"/>
      <c r="MZO669" s="91"/>
      <c r="MZP669" s="91"/>
      <c r="MZQ669" s="91"/>
      <c r="MZR669" s="91"/>
      <c r="MZS669" s="91"/>
      <c r="MZT669" s="91"/>
      <c r="MZU669" s="91"/>
      <c r="MZV669" s="91"/>
      <c r="MZW669" s="91"/>
      <c r="MZX669" s="91"/>
      <c r="MZY669" s="91"/>
      <c r="MZZ669" s="91"/>
      <c r="NAA669" s="91"/>
      <c r="NAB669" s="91"/>
      <c r="NAC669" s="91"/>
      <c r="NAD669" s="91"/>
      <c r="NAE669" s="91"/>
      <c r="NAF669" s="91"/>
      <c r="NAG669" s="91"/>
      <c r="NAH669" s="91"/>
      <c r="NAI669" s="91"/>
      <c r="NAJ669" s="91"/>
      <c r="NAK669" s="91"/>
      <c r="NAL669" s="91"/>
      <c r="NAM669" s="91"/>
      <c r="NAN669" s="91"/>
      <c r="NAO669" s="91"/>
      <c r="NAP669" s="91"/>
      <c r="NAQ669" s="91"/>
      <c r="NAR669" s="91"/>
      <c r="NAS669" s="91"/>
      <c r="NAT669" s="91"/>
      <c r="NAU669" s="91"/>
      <c r="NAV669" s="91"/>
      <c r="NAW669" s="91"/>
      <c r="NAX669" s="91"/>
      <c r="NAY669" s="91"/>
      <c r="NAZ669" s="91"/>
      <c r="NBA669" s="91"/>
      <c r="NBB669" s="91"/>
      <c r="NBC669" s="91"/>
      <c r="NBD669" s="91"/>
      <c r="NBE669" s="91"/>
      <c r="NBF669" s="91"/>
      <c r="NBG669" s="91"/>
      <c r="NBH669" s="91"/>
      <c r="NBI669" s="91"/>
      <c r="NBJ669" s="91"/>
      <c r="NBK669" s="91"/>
      <c r="NBL669" s="91"/>
      <c r="NBM669" s="91"/>
      <c r="NBN669" s="91"/>
      <c r="NBO669" s="91"/>
      <c r="NBP669" s="91"/>
      <c r="NBQ669" s="91"/>
      <c r="NBR669" s="91"/>
      <c r="NBS669" s="91"/>
      <c r="NBT669" s="91"/>
      <c r="NBU669" s="91"/>
      <c r="NBV669" s="91"/>
      <c r="NBW669" s="91"/>
      <c r="NBX669" s="91"/>
      <c r="NBY669" s="91"/>
      <c r="NBZ669" s="91"/>
      <c r="NCA669" s="91"/>
      <c r="NCB669" s="91"/>
      <c r="NCC669" s="91"/>
      <c r="NCD669" s="91"/>
      <c r="NCE669" s="91"/>
      <c r="NCF669" s="91"/>
      <c r="NCG669" s="91"/>
      <c r="NCH669" s="91"/>
      <c r="NCI669" s="91"/>
      <c r="NCJ669" s="91"/>
      <c r="NCK669" s="91"/>
      <c r="NCL669" s="91"/>
      <c r="NCM669" s="91"/>
      <c r="NCN669" s="91"/>
      <c r="NCO669" s="91"/>
      <c r="NCP669" s="91"/>
      <c r="NCQ669" s="91"/>
      <c r="NCR669" s="91"/>
      <c r="NCS669" s="91"/>
      <c r="NCT669" s="91"/>
      <c r="NCU669" s="91"/>
      <c r="NCV669" s="91"/>
      <c r="NCW669" s="91"/>
      <c r="NCX669" s="91"/>
      <c r="NCY669" s="91"/>
      <c r="NCZ669" s="91"/>
      <c r="NDA669" s="91"/>
      <c r="NDB669" s="91"/>
      <c r="NDC669" s="91"/>
      <c r="NDD669" s="91"/>
      <c r="NDE669" s="91"/>
      <c r="NDF669" s="91"/>
      <c r="NDG669" s="91"/>
      <c r="NDH669" s="91"/>
      <c r="NDI669" s="91"/>
      <c r="NDJ669" s="91"/>
      <c r="NDK669" s="91"/>
      <c r="NDL669" s="91"/>
      <c r="NDM669" s="91"/>
      <c r="NDN669" s="91"/>
      <c r="NDO669" s="91"/>
      <c r="NDP669" s="91"/>
      <c r="NDQ669" s="91"/>
      <c r="NDR669" s="91"/>
      <c r="NDS669" s="91"/>
      <c r="NDT669" s="91"/>
      <c r="NDU669" s="91"/>
      <c r="NDV669" s="91"/>
      <c r="NDW669" s="91"/>
      <c r="NDX669" s="91"/>
      <c r="NDY669" s="91"/>
      <c r="NDZ669" s="91"/>
      <c r="NEA669" s="91"/>
      <c r="NEB669" s="91"/>
      <c r="NEC669" s="91"/>
      <c r="NED669" s="91"/>
      <c r="NEE669" s="91"/>
      <c r="NEF669" s="91"/>
      <c r="NEG669" s="91"/>
      <c r="NEH669" s="91"/>
      <c r="NEI669" s="91"/>
      <c r="NEJ669" s="91"/>
      <c r="NEK669" s="91"/>
      <c r="NEL669" s="91"/>
      <c r="NEM669" s="91"/>
      <c r="NEN669" s="91"/>
      <c r="NEO669" s="91"/>
      <c r="NEP669" s="91"/>
      <c r="NEQ669" s="91"/>
      <c r="NER669" s="91"/>
      <c r="NES669" s="91"/>
      <c r="NET669" s="91"/>
      <c r="NEU669" s="91"/>
      <c r="NEV669" s="91"/>
      <c r="NEW669" s="91"/>
      <c r="NEX669" s="91"/>
      <c r="NEY669" s="91"/>
      <c r="NEZ669" s="91"/>
      <c r="NFA669" s="91"/>
      <c r="NFB669" s="91"/>
      <c r="NFC669" s="91"/>
      <c r="NFD669" s="91"/>
      <c r="NFE669" s="91"/>
      <c r="NFF669" s="91"/>
      <c r="NFG669" s="91"/>
      <c r="NFH669" s="91"/>
      <c r="NFI669" s="91"/>
      <c r="NFJ669" s="91"/>
      <c r="NFK669" s="91"/>
      <c r="NFL669" s="91"/>
      <c r="NFM669" s="91"/>
      <c r="NFN669" s="91"/>
      <c r="NFO669" s="91"/>
      <c r="NFP669" s="91"/>
      <c r="NFQ669" s="91"/>
      <c r="NFR669" s="91"/>
      <c r="NFS669" s="91"/>
      <c r="NFT669" s="91"/>
      <c r="NFU669" s="91"/>
      <c r="NFV669" s="91"/>
      <c r="NFW669" s="91"/>
      <c r="NFX669" s="91"/>
      <c r="NFY669" s="91"/>
      <c r="NFZ669" s="91"/>
      <c r="NGA669" s="91"/>
      <c r="NGB669" s="91"/>
      <c r="NGC669" s="91"/>
      <c r="NGD669" s="91"/>
      <c r="NGE669" s="91"/>
      <c r="NGF669" s="91"/>
      <c r="NGG669" s="91"/>
      <c r="NGH669" s="91"/>
      <c r="NGI669" s="91"/>
      <c r="NGJ669" s="91"/>
      <c r="NGK669" s="91"/>
      <c r="NGL669" s="91"/>
      <c r="NGM669" s="91"/>
      <c r="NGN669" s="91"/>
      <c r="NGO669" s="91"/>
      <c r="NGP669" s="91"/>
      <c r="NGQ669" s="91"/>
      <c r="NGR669" s="91"/>
      <c r="NGS669" s="91"/>
      <c r="NGT669" s="91"/>
      <c r="NGU669" s="91"/>
      <c r="NGV669" s="91"/>
      <c r="NGW669" s="91"/>
      <c r="NGX669" s="91"/>
      <c r="NGY669" s="91"/>
      <c r="NGZ669" s="91"/>
      <c r="NHA669" s="91"/>
      <c r="NHB669" s="91"/>
      <c r="NHC669" s="91"/>
      <c r="NHD669" s="91"/>
      <c r="NHE669" s="91"/>
      <c r="NHF669" s="91"/>
      <c r="NHG669" s="91"/>
      <c r="NHH669" s="91"/>
      <c r="NHI669" s="91"/>
      <c r="NHJ669" s="91"/>
      <c r="NHK669" s="91"/>
      <c r="NHL669" s="91"/>
      <c r="NHM669" s="91"/>
      <c r="NHN669" s="91"/>
      <c r="NHO669" s="91"/>
      <c r="NHP669" s="91"/>
      <c r="NHQ669" s="91"/>
      <c r="NHR669" s="91"/>
      <c r="NHS669" s="91"/>
      <c r="NHT669" s="91"/>
      <c r="NHU669" s="91"/>
      <c r="NHV669" s="91"/>
      <c r="NHW669" s="91"/>
      <c r="NHX669" s="91"/>
      <c r="NHY669" s="91"/>
      <c r="NHZ669" s="91"/>
      <c r="NIA669" s="91"/>
      <c r="NIB669" s="91"/>
      <c r="NIC669" s="91"/>
      <c r="NID669" s="91"/>
      <c r="NIE669" s="91"/>
      <c r="NIF669" s="91"/>
      <c r="NIG669" s="91"/>
      <c r="NIH669" s="91"/>
      <c r="NII669" s="91"/>
      <c r="NIJ669" s="91"/>
      <c r="NIK669" s="91"/>
      <c r="NIL669" s="91"/>
      <c r="NIM669" s="91"/>
      <c r="NIN669" s="91"/>
      <c r="NIO669" s="91"/>
      <c r="NIP669" s="91"/>
      <c r="NIQ669" s="91"/>
      <c r="NIR669" s="91"/>
      <c r="NIS669" s="91"/>
      <c r="NIT669" s="91"/>
      <c r="NIU669" s="91"/>
      <c r="NIV669" s="91"/>
      <c r="NIW669" s="91"/>
      <c r="NIX669" s="91"/>
      <c r="NIY669" s="91"/>
      <c r="NIZ669" s="91"/>
      <c r="NJA669" s="91"/>
      <c r="NJB669" s="91"/>
      <c r="NJC669" s="91"/>
      <c r="NJD669" s="91"/>
      <c r="NJE669" s="91"/>
      <c r="NJF669" s="91"/>
      <c r="NJG669" s="91"/>
      <c r="NJH669" s="91"/>
      <c r="NJI669" s="91"/>
      <c r="NJJ669" s="91"/>
      <c r="NJK669" s="91"/>
      <c r="NJL669" s="91"/>
      <c r="NJM669" s="91"/>
      <c r="NJN669" s="91"/>
      <c r="NJO669" s="91"/>
      <c r="NJP669" s="91"/>
      <c r="NJQ669" s="91"/>
      <c r="NJR669" s="91"/>
      <c r="NJS669" s="91"/>
      <c r="NJT669" s="91"/>
      <c r="NJU669" s="91"/>
      <c r="NJV669" s="91"/>
      <c r="NJW669" s="91"/>
      <c r="NJX669" s="91"/>
      <c r="NJY669" s="91"/>
      <c r="NJZ669" s="91"/>
      <c r="NKA669" s="91"/>
      <c r="NKB669" s="91"/>
      <c r="NKC669" s="91"/>
      <c r="NKD669" s="91"/>
      <c r="NKE669" s="91"/>
      <c r="NKF669" s="91"/>
      <c r="NKG669" s="91"/>
      <c r="NKH669" s="91"/>
      <c r="NKI669" s="91"/>
      <c r="NKJ669" s="91"/>
      <c r="NKK669" s="91"/>
      <c r="NKL669" s="91"/>
      <c r="NKM669" s="91"/>
      <c r="NKN669" s="91"/>
      <c r="NKO669" s="91"/>
      <c r="NKP669" s="91"/>
      <c r="NKQ669" s="91"/>
      <c r="NKR669" s="91"/>
      <c r="NKS669" s="91"/>
      <c r="NKT669" s="91"/>
      <c r="NKU669" s="91"/>
      <c r="NKV669" s="91"/>
      <c r="NKW669" s="91"/>
      <c r="NKX669" s="91"/>
      <c r="NKY669" s="91"/>
      <c r="NKZ669" s="91"/>
      <c r="NLA669" s="91"/>
      <c r="NLB669" s="91"/>
      <c r="NLC669" s="91"/>
      <c r="NLD669" s="91"/>
      <c r="NLE669" s="91"/>
      <c r="NLF669" s="91"/>
      <c r="NLG669" s="91"/>
      <c r="NLH669" s="91"/>
      <c r="NLI669" s="91"/>
      <c r="NLJ669" s="91"/>
      <c r="NLK669" s="91"/>
      <c r="NLL669" s="91"/>
      <c r="NLM669" s="91"/>
      <c r="NLN669" s="91"/>
      <c r="NLO669" s="91"/>
      <c r="NLP669" s="91"/>
      <c r="NLQ669" s="91"/>
      <c r="NLR669" s="91"/>
      <c r="NLS669" s="91"/>
      <c r="NLT669" s="91"/>
      <c r="NLU669" s="91"/>
      <c r="NLV669" s="91"/>
      <c r="NLW669" s="91"/>
      <c r="NLX669" s="91"/>
      <c r="NLY669" s="91"/>
      <c r="NLZ669" s="91"/>
      <c r="NMA669" s="91"/>
      <c r="NMB669" s="91"/>
      <c r="NMC669" s="91"/>
      <c r="NMD669" s="91"/>
      <c r="NME669" s="91"/>
      <c r="NMF669" s="91"/>
      <c r="NMG669" s="91"/>
      <c r="NMH669" s="91"/>
      <c r="NMI669" s="91"/>
      <c r="NMJ669" s="91"/>
      <c r="NMK669" s="91"/>
      <c r="NML669" s="91"/>
      <c r="NMM669" s="91"/>
      <c r="NMN669" s="91"/>
      <c r="NMO669" s="91"/>
      <c r="NMP669" s="91"/>
      <c r="NMQ669" s="91"/>
      <c r="NMR669" s="91"/>
      <c r="NMS669" s="91"/>
      <c r="NMT669" s="91"/>
      <c r="NMU669" s="91"/>
      <c r="NMV669" s="91"/>
      <c r="NMW669" s="91"/>
      <c r="NMX669" s="91"/>
      <c r="NMY669" s="91"/>
      <c r="NMZ669" s="91"/>
      <c r="NNA669" s="91"/>
      <c r="NNB669" s="91"/>
      <c r="NNC669" s="91"/>
      <c r="NND669" s="91"/>
      <c r="NNE669" s="91"/>
      <c r="NNF669" s="91"/>
      <c r="NNG669" s="91"/>
      <c r="NNH669" s="91"/>
      <c r="NNI669" s="91"/>
      <c r="NNJ669" s="91"/>
      <c r="NNK669" s="91"/>
      <c r="NNL669" s="91"/>
      <c r="NNM669" s="91"/>
      <c r="NNN669" s="91"/>
      <c r="NNO669" s="91"/>
      <c r="NNP669" s="91"/>
      <c r="NNQ669" s="91"/>
      <c r="NNR669" s="91"/>
      <c r="NNS669" s="91"/>
      <c r="NNT669" s="91"/>
      <c r="NNU669" s="91"/>
      <c r="NNV669" s="91"/>
      <c r="NNW669" s="91"/>
      <c r="NNX669" s="91"/>
      <c r="NNY669" s="91"/>
      <c r="NNZ669" s="91"/>
      <c r="NOA669" s="91"/>
      <c r="NOB669" s="91"/>
      <c r="NOC669" s="91"/>
      <c r="NOD669" s="91"/>
      <c r="NOE669" s="91"/>
      <c r="NOF669" s="91"/>
      <c r="NOG669" s="91"/>
      <c r="NOH669" s="91"/>
      <c r="NOI669" s="91"/>
      <c r="NOJ669" s="91"/>
      <c r="NOK669" s="91"/>
      <c r="NOL669" s="91"/>
      <c r="NOM669" s="91"/>
      <c r="NON669" s="91"/>
      <c r="NOO669" s="91"/>
      <c r="NOP669" s="91"/>
      <c r="NOQ669" s="91"/>
      <c r="NOR669" s="91"/>
      <c r="NOS669" s="91"/>
      <c r="NOT669" s="91"/>
      <c r="NOU669" s="91"/>
      <c r="NOV669" s="91"/>
      <c r="NOW669" s="91"/>
      <c r="NOX669" s="91"/>
      <c r="NOY669" s="91"/>
      <c r="NOZ669" s="91"/>
      <c r="NPA669" s="91"/>
      <c r="NPB669" s="91"/>
      <c r="NPC669" s="91"/>
      <c r="NPD669" s="91"/>
      <c r="NPE669" s="91"/>
      <c r="NPF669" s="91"/>
      <c r="NPG669" s="91"/>
      <c r="NPH669" s="91"/>
      <c r="NPI669" s="91"/>
      <c r="NPJ669" s="91"/>
      <c r="NPK669" s="91"/>
      <c r="NPL669" s="91"/>
      <c r="NPM669" s="91"/>
      <c r="NPN669" s="91"/>
      <c r="NPO669" s="91"/>
      <c r="NPP669" s="91"/>
      <c r="NPQ669" s="91"/>
      <c r="NPR669" s="91"/>
      <c r="NPS669" s="91"/>
      <c r="NPT669" s="91"/>
      <c r="NPU669" s="91"/>
      <c r="NPV669" s="91"/>
      <c r="NPW669" s="91"/>
      <c r="NPX669" s="91"/>
      <c r="NPY669" s="91"/>
      <c r="NPZ669" s="91"/>
      <c r="NQA669" s="91"/>
      <c r="NQB669" s="91"/>
      <c r="NQC669" s="91"/>
      <c r="NQD669" s="91"/>
      <c r="NQE669" s="91"/>
      <c r="NQF669" s="91"/>
      <c r="NQG669" s="91"/>
      <c r="NQH669" s="91"/>
      <c r="NQI669" s="91"/>
      <c r="NQJ669" s="91"/>
      <c r="NQK669" s="91"/>
      <c r="NQL669" s="91"/>
      <c r="NQM669" s="91"/>
      <c r="NQN669" s="91"/>
      <c r="NQO669" s="91"/>
      <c r="NQP669" s="91"/>
      <c r="NQQ669" s="91"/>
      <c r="NQR669" s="91"/>
      <c r="NQS669" s="91"/>
      <c r="NQT669" s="91"/>
      <c r="NQU669" s="91"/>
      <c r="NQV669" s="91"/>
      <c r="NQW669" s="91"/>
      <c r="NQX669" s="91"/>
      <c r="NQY669" s="91"/>
      <c r="NQZ669" s="91"/>
      <c r="NRA669" s="91"/>
      <c r="NRB669" s="91"/>
      <c r="NRC669" s="91"/>
      <c r="NRD669" s="91"/>
      <c r="NRE669" s="91"/>
      <c r="NRF669" s="91"/>
      <c r="NRG669" s="91"/>
      <c r="NRH669" s="91"/>
      <c r="NRI669" s="91"/>
      <c r="NRJ669" s="91"/>
      <c r="NRK669" s="91"/>
      <c r="NRL669" s="91"/>
      <c r="NRM669" s="91"/>
      <c r="NRN669" s="91"/>
      <c r="NRO669" s="91"/>
      <c r="NRP669" s="91"/>
      <c r="NRQ669" s="91"/>
      <c r="NRR669" s="91"/>
      <c r="NRS669" s="91"/>
      <c r="NRT669" s="91"/>
      <c r="NRU669" s="91"/>
      <c r="NRV669" s="91"/>
      <c r="NRW669" s="91"/>
      <c r="NRX669" s="91"/>
      <c r="NRY669" s="91"/>
      <c r="NRZ669" s="91"/>
      <c r="NSA669" s="91"/>
      <c r="NSB669" s="91"/>
      <c r="NSC669" s="91"/>
      <c r="NSD669" s="91"/>
      <c r="NSE669" s="91"/>
      <c r="NSF669" s="91"/>
      <c r="NSG669" s="91"/>
      <c r="NSH669" s="91"/>
      <c r="NSI669" s="91"/>
      <c r="NSJ669" s="91"/>
      <c r="NSK669" s="91"/>
      <c r="NSL669" s="91"/>
      <c r="NSM669" s="91"/>
      <c r="NSN669" s="91"/>
      <c r="NSO669" s="91"/>
      <c r="NSP669" s="91"/>
      <c r="NSQ669" s="91"/>
      <c r="NSR669" s="91"/>
      <c r="NSS669" s="91"/>
      <c r="NST669" s="91"/>
      <c r="NSU669" s="91"/>
      <c r="NSV669" s="91"/>
      <c r="NSW669" s="91"/>
      <c r="NSX669" s="91"/>
      <c r="NSY669" s="91"/>
      <c r="NSZ669" s="91"/>
      <c r="NTA669" s="91"/>
      <c r="NTB669" s="91"/>
      <c r="NTC669" s="91"/>
      <c r="NTD669" s="91"/>
      <c r="NTE669" s="91"/>
      <c r="NTF669" s="91"/>
      <c r="NTG669" s="91"/>
      <c r="NTH669" s="91"/>
      <c r="NTI669" s="91"/>
      <c r="NTJ669" s="91"/>
      <c r="NTK669" s="91"/>
      <c r="NTL669" s="91"/>
      <c r="NTM669" s="91"/>
      <c r="NTN669" s="91"/>
      <c r="NTO669" s="91"/>
      <c r="NTP669" s="91"/>
      <c r="NTQ669" s="91"/>
      <c r="NTR669" s="91"/>
      <c r="NTS669" s="91"/>
      <c r="NTT669" s="91"/>
      <c r="NTU669" s="91"/>
      <c r="NTV669" s="91"/>
      <c r="NTW669" s="91"/>
      <c r="NTX669" s="91"/>
      <c r="NTY669" s="91"/>
      <c r="NTZ669" s="91"/>
      <c r="NUA669" s="91"/>
      <c r="NUB669" s="91"/>
      <c r="NUC669" s="91"/>
      <c r="NUD669" s="91"/>
      <c r="NUE669" s="91"/>
      <c r="NUF669" s="91"/>
      <c r="NUG669" s="91"/>
      <c r="NUH669" s="91"/>
      <c r="NUI669" s="91"/>
      <c r="NUJ669" s="91"/>
      <c r="NUK669" s="91"/>
      <c r="NUL669" s="91"/>
      <c r="NUM669" s="91"/>
      <c r="NUN669" s="91"/>
      <c r="NUO669" s="91"/>
      <c r="NUP669" s="91"/>
      <c r="NUQ669" s="91"/>
      <c r="NUR669" s="91"/>
      <c r="NUS669" s="91"/>
      <c r="NUT669" s="91"/>
      <c r="NUU669" s="91"/>
      <c r="NUV669" s="91"/>
      <c r="NUW669" s="91"/>
      <c r="NUX669" s="91"/>
      <c r="NUY669" s="91"/>
      <c r="NUZ669" s="91"/>
      <c r="NVA669" s="91"/>
      <c r="NVB669" s="91"/>
      <c r="NVC669" s="91"/>
      <c r="NVD669" s="91"/>
      <c r="NVE669" s="91"/>
      <c r="NVF669" s="91"/>
      <c r="NVG669" s="91"/>
      <c r="NVH669" s="91"/>
      <c r="NVI669" s="91"/>
      <c r="NVJ669" s="91"/>
      <c r="NVK669" s="91"/>
      <c r="NVL669" s="91"/>
      <c r="NVM669" s="91"/>
      <c r="NVN669" s="91"/>
      <c r="NVO669" s="91"/>
      <c r="NVP669" s="91"/>
      <c r="NVQ669" s="91"/>
      <c r="NVR669" s="91"/>
      <c r="NVS669" s="91"/>
      <c r="NVT669" s="91"/>
      <c r="NVU669" s="91"/>
      <c r="NVV669" s="91"/>
      <c r="NVW669" s="91"/>
      <c r="NVX669" s="91"/>
      <c r="NVY669" s="91"/>
      <c r="NVZ669" s="91"/>
      <c r="NWA669" s="91"/>
      <c r="NWB669" s="91"/>
      <c r="NWC669" s="91"/>
      <c r="NWD669" s="91"/>
      <c r="NWE669" s="91"/>
      <c r="NWF669" s="91"/>
      <c r="NWG669" s="91"/>
      <c r="NWH669" s="91"/>
      <c r="NWI669" s="91"/>
      <c r="NWJ669" s="91"/>
      <c r="NWK669" s="91"/>
      <c r="NWL669" s="91"/>
      <c r="NWM669" s="91"/>
      <c r="NWN669" s="91"/>
      <c r="NWO669" s="91"/>
      <c r="NWP669" s="91"/>
      <c r="NWQ669" s="91"/>
      <c r="NWR669" s="91"/>
      <c r="NWS669" s="91"/>
      <c r="NWT669" s="91"/>
      <c r="NWU669" s="91"/>
      <c r="NWV669" s="91"/>
      <c r="NWW669" s="91"/>
      <c r="NWX669" s="91"/>
      <c r="NWY669" s="91"/>
      <c r="NWZ669" s="91"/>
      <c r="NXA669" s="91"/>
      <c r="NXB669" s="91"/>
      <c r="NXC669" s="91"/>
      <c r="NXD669" s="91"/>
      <c r="NXE669" s="91"/>
      <c r="NXF669" s="91"/>
      <c r="NXG669" s="91"/>
      <c r="NXH669" s="91"/>
      <c r="NXI669" s="91"/>
      <c r="NXJ669" s="91"/>
      <c r="NXK669" s="91"/>
      <c r="NXL669" s="91"/>
      <c r="NXM669" s="91"/>
      <c r="NXN669" s="91"/>
      <c r="NXO669" s="91"/>
      <c r="NXP669" s="91"/>
      <c r="NXQ669" s="91"/>
      <c r="NXR669" s="91"/>
      <c r="NXS669" s="91"/>
      <c r="NXT669" s="91"/>
      <c r="NXU669" s="91"/>
      <c r="NXV669" s="91"/>
      <c r="NXW669" s="91"/>
      <c r="NXX669" s="91"/>
      <c r="NXY669" s="91"/>
      <c r="NXZ669" s="91"/>
      <c r="NYA669" s="91"/>
      <c r="NYB669" s="91"/>
      <c r="NYC669" s="91"/>
      <c r="NYD669" s="91"/>
      <c r="NYE669" s="91"/>
      <c r="NYF669" s="91"/>
      <c r="NYG669" s="91"/>
      <c r="NYH669" s="91"/>
      <c r="NYI669" s="91"/>
      <c r="NYJ669" s="91"/>
      <c r="NYK669" s="91"/>
      <c r="NYL669" s="91"/>
      <c r="NYM669" s="91"/>
      <c r="NYN669" s="91"/>
      <c r="NYO669" s="91"/>
      <c r="NYP669" s="91"/>
      <c r="NYQ669" s="91"/>
      <c r="NYR669" s="91"/>
      <c r="NYS669" s="91"/>
      <c r="NYT669" s="91"/>
      <c r="NYU669" s="91"/>
      <c r="NYV669" s="91"/>
      <c r="NYW669" s="91"/>
      <c r="NYX669" s="91"/>
      <c r="NYY669" s="91"/>
      <c r="NYZ669" s="91"/>
      <c r="NZA669" s="91"/>
      <c r="NZB669" s="91"/>
      <c r="NZC669" s="91"/>
      <c r="NZD669" s="91"/>
      <c r="NZE669" s="91"/>
      <c r="NZF669" s="91"/>
      <c r="NZG669" s="91"/>
      <c r="NZH669" s="91"/>
      <c r="NZI669" s="91"/>
      <c r="NZJ669" s="91"/>
      <c r="NZK669" s="91"/>
      <c r="NZL669" s="91"/>
      <c r="NZM669" s="91"/>
      <c r="NZN669" s="91"/>
      <c r="NZO669" s="91"/>
      <c r="NZP669" s="91"/>
      <c r="NZQ669" s="91"/>
      <c r="NZR669" s="91"/>
      <c r="NZS669" s="91"/>
      <c r="NZT669" s="91"/>
      <c r="NZU669" s="91"/>
      <c r="NZV669" s="91"/>
      <c r="NZW669" s="91"/>
      <c r="NZX669" s="91"/>
      <c r="NZY669" s="91"/>
      <c r="NZZ669" s="91"/>
      <c r="OAA669" s="91"/>
      <c r="OAB669" s="91"/>
      <c r="OAC669" s="91"/>
      <c r="OAD669" s="91"/>
      <c r="OAE669" s="91"/>
      <c r="OAF669" s="91"/>
      <c r="OAG669" s="91"/>
      <c r="OAH669" s="91"/>
      <c r="OAI669" s="91"/>
      <c r="OAJ669" s="91"/>
      <c r="OAK669" s="91"/>
      <c r="OAL669" s="91"/>
      <c r="OAM669" s="91"/>
      <c r="OAN669" s="91"/>
      <c r="OAO669" s="91"/>
      <c r="OAP669" s="91"/>
      <c r="OAQ669" s="91"/>
      <c r="OAR669" s="91"/>
      <c r="OAS669" s="91"/>
      <c r="OAT669" s="91"/>
      <c r="OAU669" s="91"/>
      <c r="OAV669" s="91"/>
      <c r="OAW669" s="91"/>
      <c r="OAX669" s="91"/>
      <c r="OAY669" s="91"/>
      <c r="OAZ669" s="91"/>
      <c r="OBA669" s="91"/>
      <c r="OBB669" s="91"/>
      <c r="OBC669" s="91"/>
      <c r="OBD669" s="91"/>
      <c r="OBE669" s="91"/>
      <c r="OBF669" s="91"/>
      <c r="OBG669" s="91"/>
      <c r="OBH669" s="91"/>
      <c r="OBI669" s="91"/>
      <c r="OBJ669" s="91"/>
      <c r="OBK669" s="91"/>
      <c r="OBL669" s="91"/>
      <c r="OBM669" s="91"/>
      <c r="OBN669" s="91"/>
      <c r="OBO669" s="91"/>
      <c r="OBP669" s="91"/>
      <c r="OBQ669" s="91"/>
      <c r="OBR669" s="91"/>
      <c r="OBS669" s="91"/>
      <c r="OBT669" s="91"/>
      <c r="OBU669" s="91"/>
      <c r="OBV669" s="91"/>
      <c r="OBW669" s="91"/>
      <c r="OBX669" s="91"/>
      <c r="OBY669" s="91"/>
      <c r="OBZ669" s="91"/>
      <c r="OCA669" s="91"/>
      <c r="OCB669" s="91"/>
      <c r="OCC669" s="91"/>
      <c r="OCD669" s="91"/>
      <c r="OCE669" s="91"/>
      <c r="OCF669" s="91"/>
      <c r="OCG669" s="91"/>
      <c r="OCH669" s="91"/>
      <c r="OCI669" s="91"/>
      <c r="OCJ669" s="91"/>
      <c r="OCK669" s="91"/>
      <c r="OCL669" s="91"/>
      <c r="OCM669" s="91"/>
      <c r="OCN669" s="91"/>
      <c r="OCO669" s="91"/>
      <c r="OCP669" s="91"/>
      <c r="OCQ669" s="91"/>
      <c r="OCR669" s="91"/>
      <c r="OCS669" s="91"/>
      <c r="OCT669" s="91"/>
      <c r="OCU669" s="91"/>
      <c r="OCV669" s="91"/>
      <c r="OCW669" s="91"/>
      <c r="OCX669" s="91"/>
      <c r="OCY669" s="91"/>
      <c r="OCZ669" s="91"/>
      <c r="ODA669" s="91"/>
      <c r="ODB669" s="91"/>
      <c r="ODC669" s="91"/>
      <c r="ODD669" s="91"/>
      <c r="ODE669" s="91"/>
      <c r="ODF669" s="91"/>
      <c r="ODG669" s="91"/>
      <c r="ODH669" s="91"/>
      <c r="ODI669" s="91"/>
      <c r="ODJ669" s="91"/>
      <c r="ODK669" s="91"/>
      <c r="ODL669" s="91"/>
      <c r="ODM669" s="91"/>
      <c r="ODN669" s="91"/>
      <c r="ODO669" s="91"/>
      <c r="ODP669" s="91"/>
      <c r="ODQ669" s="91"/>
      <c r="ODR669" s="91"/>
      <c r="ODS669" s="91"/>
      <c r="ODT669" s="91"/>
      <c r="ODU669" s="91"/>
      <c r="ODV669" s="91"/>
      <c r="ODW669" s="91"/>
      <c r="ODX669" s="91"/>
      <c r="ODY669" s="91"/>
      <c r="ODZ669" s="91"/>
      <c r="OEA669" s="91"/>
      <c r="OEB669" s="91"/>
      <c r="OEC669" s="91"/>
      <c r="OED669" s="91"/>
      <c r="OEE669" s="91"/>
      <c r="OEF669" s="91"/>
      <c r="OEG669" s="91"/>
      <c r="OEH669" s="91"/>
      <c r="OEI669" s="91"/>
      <c r="OEJ669" s="91"/>
      <c r="OEK669" s="91"/>
      <c r="OEL669" s="91"/>
      <c r="OEM669" s="91"/>
      <c r="OEN669" s="91"/>
      <c r="OEO669" s="91"/>
      <c r="OEP669" s="91"/>
      <c r="OEQ669" s="91"/>
      <c r="OER669" s="91"/>
      <c r="OES669" s="91"/>
      <c r="OET669" s="91"/>
      <c r="OEU669" s="91"/>
      <c r="OEV669" s="91"/>
      <c r="OEW669" s="91"/>
      <c r="OEX669" s="91"/>
      <c r="OEY669" s="91"/>
      <c r="OEZ669" s="91"/>
      <c r="OFA669" s="91"/>
      <c r="OFB669" s="91"/>
      <c r="OFC669" s="91"/>
      <c r="OFD669" s="91"/>
      <c r="OFE669" s="91"/>
      <c r="OFF669" s="91"/>
      <c r="OFG669" s="91"/>
      <c r="OFH669" s="91"/>
      <c r="OFI669" s="91"/>
      <c r="OFJ669" s="91"/>
      <c r="OFK669" s="91"/>
      <c r="OFL669" s="91"/>
      <c r="OFM669" s="91"/>
      <c r="OFN669" s="91"/>
      <c r="OFO669" s="91"/>
      <c r="OFP669" s="91"/>
      <c r="OFQ669" s="91"/>
      <c r="OFR669" s="91"/>
      <c r="OFS669" s="91"/>
      <c r="OFT669" s="91"/>
      <c r="OFU669" s="91"/>
      <c r="OFV669" s="91"/>
      <c r="OFW669" s="91"/>
      <c r="OFX669" s="91"/>
      <c r="OFY669" s="91"/>
      <c r="OFZ669" s="91"/>
      <c r="OGA669" s="91"/>
      <c r="OGB669" s="91"/>
      <c r="OGC669" s="91"/>
      <c r="OGD669" s="91"/>
      <c r="OGE669" s="91"/>
      <c r="OGF669" s="91"/>
      <c r="OGG669" s="91"/>
      <c r="OGH669" s="91"/>
      <c r="OGI669" s="91"/>
      <c r="OGJ669" s="91"/>
      <c r="OGK669" s="91"/>
      <c r="OGL669" s="91"/>
      <c r="OGM669" s="91"/>
      <c r="OGN669" s="91"/>
      <c r="OGO669" s="91"/>
      <c r="OGP669" s="91"/>
      <c r="OGQ669" s="91"/>
      <c r="OGR669" s="91"/>
      <c r="OGS669" s="91"/>
      <c r="OGT669" s="91"/>
      <c r="OGU669" s="91"/>
      <c r="OGV669" s="91"/>
      <c r="OGW669" s="91"/>
      <c r="OGX669" s="91"/>
      <c r="OGY669" s="91"/>
      <c r="OGZ669" s="91"/>
      <c r="OHA669" s="91"/>
      <c r="OHB669" s="91"/>
      <c r="OHC669" s="91"/>
      <c r="OHD669" s="91"/>
      <c r="OHE669" s="91"/>
      <c r="OHF669" s="91"/>
      <c r="OHG669" s="91"/>
      <c r="OHH669" s="91"/>
      <c r="OHI669" s="91"/>
      <c r="OHJ669" s="91"/>
      <c r="OHK669" s="91"/>
      <c r="OHL669" s="91"/>
      <c r="OHM669" s="91"/>
      <c r="OHN669" s="91"/>
      <c r="OHO669" s="91"/>
      <c r="OHP669" s="91"/>
      <c r="OHQ669" s="91"/>
      <c r="OHR669" s="91"/>
      <c r="OHS669" s="91"/>
      <c r="OHT669" s="91"/>
      <c r="OHU669" s="91"/>
      <c r="OHV669" s="91"/>
      <c r="OHW669" s="91"/>
      <c r="OHX669" s="91"/>
      <c r="OHY669" s="91"/>
      <c r="OHZ669" s="91"/>
      <c r="OIA669" s="91"/>
      <c r="OIB669" s="91"/>
      <c r="OIC669" s="91"/>
      <c r="OID669" s="91"/>
      <c r="OIE669" s="91"/>
      <c r="OIF669" s="91"/>
      <c r="OIG669" s="91"/>
      <c r="OIH669" s="91"/>
      <c r="OII669" s="91"/>
      <c r="OIJ669" s="91"/>
      <c r="OIK669" s="91"/>
      <c r="OIL669" s="91"/>
      <c r="OIM669" s="91"/>
      <c r="OIN669" s="91"/>
      <c r="OIO669" s="91"/>
      <c r="OIP669" s="91"/>
      <c r="OIQ669" s="91"/>
      <c r="OIR669" s="91"/>
      <c r="OIS669" s="91"/>
      <c r="OIT669" s="91"/>
      <c r="OIU669" s="91"/>
      <c r="OIV669" s="91"/>
      <c r="OIW669" s="91"/>
      <c r="OIX669" s="91"/>
      <c r="OIY669" s="91"/>
      <c r="OIZ669" s="91"/>
      <c r="OJA669" s="91"/>
      <c r="OJB669" s="91"/>
      <c r="OJC669" s="91"/>
      <c r="OJD669" s="91"/>
      <c r="OJE669" s="91"/>
      <c r="OJF669" s="91"/>
      <c r="OJG669" s="91"/>
      <c r="OJH669" s="91"/>
      <c r="OJI669" s="91"/>
      <c r="OJJ669" s="91"/>
      <c r="OJK669" s="91"/>
      <c r="OJL669" s="91"/>
      <c r="OJM669" s="91"/>
      <c r="OJN669" s="91"/>
      <c r="OJO669" s="91"/>
      <c r="OJP669" s="91"/>
      <c r="OJQ669" s="91"/>
      <c r="OJR669" s="91"/>
      <c r="OJS669" s="91"/>
      <c r="OJT669" s="91"/>
      <c r="OJU669" s="91"/>
      <c r="OJV669" s="91"/>
      <c r="OJW669" s="91"/>
      <c r="OJX669" s="91"/>
      <c r="OJY669" s="91"/>
      <c r="OJZ669" s="91"/>
      <c r="OKA669" s="91"/>
      <c r="OKB669" s="91"/>
      <c r="OKC669" s="91"/>
      <c r="OKD669" s="91"/>
      <c r="OKE669" s="91"/>
      <c r="OKF669" s="91"/>
      <c r="OKG669" s="91"/>
      <c r="OKH669" s="91"/>
      <c r="OKI669" s="91"/>
      <c r="OKJ669" s="91"/>
      <c r="OKK669" s="91"/>
      <c r="OKL669" s="91"/>
      <c r="OKM669" s="91"/>
      <c r="OKN669" s="91"/>
      <c r="OKO669" s="91"/>
      <c r="OKP669" s="91"/>
      <c r="OKQ669" s="91"/>
      <c r="OKR669" s="91"/>
      <c r="OKS669" s="91"/>
      <c r="OKT669" s="91"/>
      <c r="OKU669" s="91"/>
      <c r="OKV669" s="91"/>
      <c r="OKW669" s="91"/>
      <c r="OKX669" s="91"/>
      <c r="OKY669" s="91"/>
      <c r="OKZ669" s="91"/>
      <c r="OLA669" s="91"/>
      <c r="OLB669" s="91"/>
      <c r="OLC669" s="91"/>
      <c r="OLD669" s="91"/>
      <c r="OLE669" s="91"/>
      <c r="OLF669" s="91"/>
      <c r="OLG669" s="91"/>
      <c r="OLH669" s="91"/>
      <c r="OLI669" s="91"/>
      <c r="OLJ669" s="91"/>
      <c r="OLK669" s="91"/>
      <c r="OLL669" s="91"/>
      <c r="OLM669" s="91"/>
      <c r="OLN669" s="91"/>
      <c r="OLO669" s="91"/>
      <c r="OLP669" s="91"/>
      <c r="OLQ669" s="91"/>
      <c r="OLR669" s="91"/>
      <c r="OLS669" s="91"/>
      <c r="OLT669" s="91"/>
      <c r="OLU669" s="91"/>
      <c r="OLV669" s="91"/>
      <c r="OLW669" s="91"/>
      <c r="OLX669" s="91"/>
      <c r="OLY669" s="91"/>
      <c r="OLZ669" s="91"/>
      <c r="OMA669" s="91"/>
      <c r="OMB669" s="91"/>
      <c r="OMC669" s="91"/>
      <c r="OMD669" s="91"/>
      <c r="OME669" s="91"/>
      <c r="OMF669" s="91"/>
      <c r="OMG669" s="91"/>
      <c r="OMH669" s="91"/>
      <c r="OMI669" s="91"/>
      <c r="OMJ669" s="91"/>
      <c r="OMK669" s="91"/>
      <c r="OML669" s="91"/>
      <c r="OMM669" s="91"/>
      <c r="OMN669" s="91"/>
      <c r="OMO669" s="91"/>
      <c r="OMP669" s="91"/>
      <c r="OMQ669" s="91"/>
      <c r="OMR669" s="91"/>
      <c r="OMS669" s="91"/>
      <c r="OMT669" s="91"/>
      <c r="OMU669" s="91"/>
      <c r="OMV669" s="91"/>
      <c r="OMW669" s="91"/>
      <c r="OMX669" s="91"/>
      <c r="OMY669" s="91"/>
      <c r="OMZ669" s="91"/>
      <c r="ONA669" s="91"/>
      <c r="ONB669" s="91"/>
      <c r="ONC669" s="91"/>
      <c r="OND669" s="91"/>
      <c r="ONE669" s="91"/>
      <c r="ONF669" s="91"/>
      <c r="ONG669" s="91"/>
      <c r="ONH669" s="91"/>
      <c r="ONI669" s="91"/>
      <c r="ONJ669" s="91"/>
      <c r="ONK669" s="91"/>
      <c r="ONL669" s="91"/>
      <c r="ONM669" s="91"/>
      <c r="ONN669" s="91"/>
      <c r="ONO669" s="91"/>
      <c r="ONP669" s="91"/>
      <c r="ONQ669" s="91"/>
      <c r="ONR669" s="91"/>
      <c r="ONS669" s="91"/>
      <c r="ONT669" s="91"/>
      <c r="ONU669" s="91"/>
      <c r="ONV669" s="91"/>
      <c r="ONW669" s="91"/>
      <c r="ONX669" s="91"/>
      <c r="ONY669" s="91"/>
      <c r="ONZ669" s="91"/>
      <c r="OOA669" s="91"/>
      <c r="OOB669" s="91"/>
      <c r="OOC669" s="91"/>
      <c r="OOD669" s="91"/>
      <c r="OOE669" s="91"/>
      <c r="OOF669" s="91"/>
      <c r="OOG669" s="91"/>
      <c r="OOH669" s="91"/>
      <c r="OOI669" s="91"/>
      <c r="OOJ669" s="91"/>
      <c r="OOK669" s="91"/>
      <c r="OOL669" s="91"/>
      <c r="OOM669" s="91"/>
      <c r="OON669" s="91"/>
      <c r="OOO669" s="91"/>
      <c r="OOP669" s="91"/>
      <c r="OOQ669" s="91"/>
      <c r="OOR669" s="91"/>
      <c r="OOS669" s="91"/>
      <c r="OOT669" s="91"/>
      <c r="OOU669" s="91"/>
      <c r="OOV669" s="91"/>
      <c r="OOW669" s="91"/>
      <c r="OOX669" s="91"/>
      <c r="OOY669" s="91"/>
      <c r="OOZ669" s="91"/>
      <c r="OPA669" s="91"/>
      <c r="OPB669" s="91"/>
      <c r="OPC669" s="91"/>
      <c r="OPD669" s="91"/>
      <c r="OPE669" s="91"/>
      <c r="OPF669" s="91"/>
      <c r="OPG669" s="91"/>
      <c r="OPH669" s="91"/>
      <c r="OPI669" s="91"/>
      <c r="OPJ669" s="91"/>
      <c r="OPK669" s="91"/>
      <c r="OPL669" s="91"/>
      <c r="OPM669" s="91"/>
      <c r="OPN669" s="91"/>
      <c r="OPO669" s="91"/>
      <c r="OPP669" s="91"/>
      <c r="OPQ669" s="91"/>
      <c r="OPR669" s="91"/>
      <c r="OPS669" s="91"/>
      <c r="OPT669" s="91"/>
      <c r="OPU669" s="91"/>
      <c r="OPV669" s="91"/>
      <c r="OPW669" s="91"/>
      <c r="OPX669" s="91"/>
      <c r="OPY669" s="91"/>
      <c r="OPZ669" s="91"/>
      <c r="OQA669" s="91"/>
      <c r="OQB669" s="91"/>
      <c r="OQC669" s="91"/>
      <c r="OQD669" s="91"/>
      <c r="OQE669" s="91"/>
      <c r="OQF669" s="91"/>
      <c r="OQG669" s="91"/>
      <c r="OQH669" s="91"/>
      <c r="OQI669" s="91"/>
      <c r="OQJ669" s="91"/>
      <c r="OQK669" s="91"/>
      <c r="OQL669" s="91"/>
      <c r="OQM669" s="91"/>
      <c r="OQN669" s="91"/>
      <c r="OQO669" s="91"/>
      <c r="OQP669" s="91"/>
      <c r="OQQ669" s="91"/>
      <c r="OQR669" s="91"/>
      <c r="OQS669" s="91"/>
      <c r="OQT669" s="91"/>
      <c r="OQU669" s="91"/>
      <c r="OQV669" s="91"/>
      <c r="OQW669" s="91"/>
      <c r="OQX669" s="91"/>
      <c r="OQY669" s="91"/>
      <c r="OQZ669" s="91"/>
      <c r="ORA669" s="91"/>
      <c r="ORB669" s="91"/>
      <c r="ORC669" s="91"/>
      <c r="ORD669" s="91"/>
      <c r="ORE669" s="91"/>
      <c r="ORF669" s="91"/>
      <c r="ORG669" s="91"/>
      <c r="ORH669" s="91"/>
      <c r="ORI669" s="91"/>
      <c r="ORJ669" s="91"/>
      <c r="ORK669" s="91"/>
      <c r="ORL669" s="91"/>
      <c r="ORM669" s="91"/>
      <c r="ORN669" s="91"/>
      <c r="ORO669" s="91"/>
      <c r="ORP669" s="91"/>
      <c r="ORQ669" s="91"/>
      <c r="ORR669" s="91"/>
      <c r="ORS669" s="91"/>
      <c r="ORT669" s="91"/>
      <c r="ORU669" s="91"/>
      <c r="ORV669" s="91"/>
      <c r="ORW669" s="91"/>
      <c r="ORX669" s="91"/>
      <c r="ORY669" s="91"/>
      <c r="ORZ669" s="91"/>
      <c r="OSA669" s="91"/>
      <c r="OSB669" s="91"/>
      <c r="OSC669" s="91"/>
      <c r="OSD669" s="91"/>
      <c r="OSE669" s="91"/>
      <c r="OSF669" s="91"/>
      <c r="OSG669" s="91"/>
      <c r="OSH669" s="91"/>
      <c r="OSI669" s="91"/>
      <c r="OSJ669" s="91"/>
      <c r="OSK669" s="91"/>
      <c r="OSL669" s="91"/>
      <c r="OSM669" s="91"/>
      <c r="OSN669" s="91"/>
      <c r="OSO669" s="91"/>
      <c r="OSP669" s="91"/>
      <c r="OSQ669" s="91"/>
      <c r="OSR669" s="91"/>
      <c r="OSS669" s="91"/>
      <c r="OST669" s="91"/>
      <c r="OSU669" s="91"/>
      <c r="OSV669" s="91"/>
      <c r="OSW669" s="91"/>
      <c r="OSX669" s="91"/>
      <c r="OSY669" s="91"/>
      <c r="OSZ669" s="91"/>
      <c r="OTA669" s="91"/>
      <c r="OTB669" s="91"/>
      <c r="OTC669" s="91"/>
      <c r="OTD669" s="91"/>
      <c r="OTE669" s="91"/>
      <c r="OTF669" s="91"/>
      <c r="OTG669" s="91"/>
      <c r="OTH669" s="91"/>
      <c r="OTI669" s="91"/>
      <c r="OTJ669" s="91"/>
      <c r="OTK669" s="91"/>
      <c r="OTL669" s="91"/>
      <c r="OTM669" s="91"/>
      <c r="OTN669" s="91"/>
      <c r="OTO669" s="91"/>
      <c r="OTP669" s="91"/>
      <c r="OTQ669" s="91"/>
      <c r="OTR669" s="91"/>
      <c r="OTS669" s="91"/>
      <c r="OTT669" s="91"/>
      <c r="OTU669" s="91"/>
      <c r="OTV669" s="91"/>
      <c r="OTW669" s="91"/>
      <c r="OTX669" s="91"/>
      <c r="OTY669" s="91"/>
      <c r="OTZ669" s="91"/>
      <c r="OUA669" s="91"/>
      <c r="OUB669" s="91"/>
      <c r="OUC669" s="91"/>
      <c r="OUD669" s="91"/>
      <c r="OUE669" s="91"/>
      <c r="OUF669" s="91"/>
      <c r="OUG669" s="91"/>
      <c r="OUH669" s="91"/>
      <c r="OUI669" s="91"/>
      <c r="OUJ669" s="91"/>
      <c r="OUK669" s="91"/>
      <c r="OUL669" s="91"/>
      <c r="OUM669" s="91"/>
      <c r="OUN669" s="91"/>
      <c r="OUO669" s="91"/>
      <c r="OUP669" s="91"/>
      <c r="OUQ669" s="91"/>
      <c r="OUR669" s="91"/>
      <c r="OUS669" s="91"/>
      <c r="OUT669" s="91"/>
      <c r="OUU669" s="91"/>
      <c r="OUV669" s="91"/>
      <c r="OUW669" s="91"/>
      <c r="OUX669" s="91"/>
      <c r="OUY669" s="91"/>
      <c r="OUZ669" s="91"/>
      <c r="OVA669" s="91"/>
      <c r="OVB669" s="91"/>
      <c r="OVC669" s="91"/>
      <c r="OVD669" s="91"/>
      <c r="OVE669" s="91"/>
      <c r="OVF669" s="91"/>
      <c r="OVG669" s="91"/>
      <c r="OVH669" s="91"/>
      <c r="OVI669" s="91"/>
      <c r="OVJ669" s="91"/>
      <c r="OVK669" s="91"/>
      <c r="OVL669" s="91"/>
      <c r="OVM669" s="91"/>
      <c r="OVN669" s="91"/>
      <c r="OVO669" s="91"/>
      <c r="OVP669" s="91"/>
      <c r="OVQ669" s="91"/>
      <c r="OVR669" s="91"/>
      <c r="OVS669" s="91"/>
      <c r="OVT669" s="91"/>
      <c r="OVU669" s="91"/>
      <c r="OVV669" s="91"/>
      <c r="OVW669" s="91"/>
      <c r="OVX669" s="91"/>
      <c r="OVY669" s="91"/>
      <c r="OVZ669" s="91"/>
      <c r="OWA669" s="91"/>
      <c r="OWB669" s="91"/>
      <c r="OWC669" s="91"/>
      <c r="OWD669" s="91"/>
      <c r="OWE669" s="91"/>
      <c r="OWF669" s="91"/>
      <c r="OWG669" s="91"/>
      <c r="OWH669" s="91"/>
      <c r="OWI669" s="91"/>
      <c r="OWJ669" s="91"/>
      <c r="OWK669" s="91"/>
      <c r="OWL669" s="91"/>
      <c r="OWM669" s="91"/>
      <c r="OWN669" s="91"/>
      <c r="OWO669" s="91"/>
      <c r="OWP669" s="91"/>
      <c r="OWQ669" s="91"/>
      <c r="OWR669" s="91"/>
      <c r="OWS669" s="91"/>
      <c r="OWT669" s="91"/>
      <c r="OWU669" s="91"/>
      <c r="OWV669" s="91"/>
      <c r="OWW669" s="91"/>
      <c r="OWX669" s="91"/>
      <c r="OWY669" s="91"/>
      <c r="OWZ669" s="91"/>
      <c r="OXA669" s="91"/>
      <c r="OXB669" s="91"/>
      <c r="OXC669" s="91"/>
      <c r="OXD669" s="91"/>
      <c r="OXE669" s="91"/>
      <c r="OXF669" s="91"/>
      <c r="OXG669" s="91"/>
      <c r="OXH669" s="91"/>
      <c r="OXI669" s="91"/>
      <c r="OXJ669" s="91"/>
      <c r="OXK669" s="91"/>
      <c r="OXL669" s="91"/>
      <c r="OXM669" s="91"/>
      <c r="OXN669" s="91"/>
      <c r="OXO669" s="91"/>
      <c r="OXP669" s="91"/>
      <c r="OXQ669" s="91"/>
      <c r="OXR669" s="91"/>
      <c r="OXS669" s="91"/>
      <c r="OXT669" s="91"/>
      <c r="OXU669" s="91"/>
      <c r="OXV669" s="91"/>
      <c r="OXW669" s="91"/>
      <c r="OXX669" s="91"/>
      <c r="OXY669" s="91"/>
      <c r="OXZ669" s="91"/>
      <c r="OYA669" s="91"/>
      <c r="OYB669" s="91"/>
      <c r="OYC669" s="91"/>
      <c r="OYD669" s="91"/>
      <c r="OYE669" s="91"/>
      <c r="OYF669" s="91"/>
      <c r="OYG669" s="91"/>
      <c r="OYH669" s="91"/>
      <c r="OYI669" s="91"/>
      <c r="OYJ669" s="91"/>
      <c r="OYK669" s="91"/>
      <c r="OYL669" s="91"/>
      <c r="OYM669" s="91"/>
      <c r="OYN669" s="91"/>
      <c r="OYO669" s="91"/>
      <c r="OYP669" s="91"/>
      <c r="OYQ669" s="91"/>
      <c r="OYR669" s="91"/>
      <c r="OYS669" s="91"/>
      <c r="OYT669" s="91"/>
      <c r="OYU669" s="91"/>
      <c r="OYV669" s="91"/>
      <c r="OYW669" s="91"/>
      <c r="OYX669" s="91"/>
      <c r="OYY669" s="91"/>
      <c r="OYZ669" s="91"/>
      <c r="OZA669" s="91"/>
      <c r="OZB669" s="91"/>
      <c r="OZC669" s="91"/>
      <c r="OZD669" s="91"/>
      <c r="OZE669" s="91"/>
      <c r="OZF669" s="91"/>
      <c r="OZG669" s="91"/>
      <c r="OZH669" s="91"/>
      <c r="OZI669" s="91"/>
      <c r="OZJ669" s="91"/>
      <c r="OZK669" s="91"/>
      <c r="OZL669" s="91"/>
      <c r="OZM669" s="91"/>
      <c r="OZN669" s="91"/>
      <c r="OZO669" s="91"/>
      <c r="OZP669" s="91"/>
      <c r="OZQ669" s="91"/>
      <c r="OZR669" s="91"/>
      <c r="OZS669" s="91"/>
      <c r="OZT669" s="91"/>
      <c r="OZU669" s="91"/>
      <c r="OZV669" s="91"/>
      <c r="OZW669" s="91"/>
      <c r="OZX669" s="91"/>
      <c r="OZY669" s="91"/>
      <c r="OZZ669" s="91"/>
      <c r="PAA669" s="91"/>
      <c r="PAB669" s="91"/>
      <c r="PAC669" s="91"/>
      <c r="PAD669" s="91"/>
      <c r="PAE669" s="91"/>
      <c r="PAF669" s="91"/>
      <c r="PAG669" s="91"/>
      <c r="PAH669" s="91"/>
      <c r="PAI669" s="91"/>
      <c r="PAJ669" s="91"/>
      <c r="PAK669" s="91"/>
      <c r="PAL669" s="91"/>
      <c r="PAM669" s="91"/>
      <c r="PAN669" s="91"/>
      <c r="PAO669" s="91"/>
      <c r="PAP669" s="91"/>
      <c r="PAQ669" s="91"/>
      <c r="PAR669" s="91"/>
      <c r="PAS669" s="91"/>
      <c r="PAT669" s="91"/>
      <c r="PAU669" s="91"/>
      <c r="PAV669" s="91"/>
      <c r="PAW669" s="91"/>
      <c r="PAX669" s="91"/>
      <c r="PAY669" s="91"/>
      <c r="PAZ669" s="91"/>
      <c r="PBA669" s="91"/>
      <c r="PBB669" s="91"/>
      <c r="PBC669" s="91"/>
      <c r="PBD669" s="91"/>
      <c r="PBE669" s="91"/>
      <c r="PBF669" s="91"/>
      <c r="PBG669" s="91"/>
      <c r="PBH669" s="91"/>
      <c r="PBI669" s="91"/>
      <c r="PBJ669" s="91"/>
      <c r="PBK669" s="91"/>
      <c r="PBL669" s="91"/>
      <c r="PBM669" s="91"/>
      <c r="PBN669" s="91"/>
      <c r="PBO669" s="91"/>
      <c r="PBP669" s="91"/>
      <c r="PBQ669" s="91"/>
      <c r="PBR669" s="91"/>
      <c r="PBS669" s="91"/>
      <c r="PBT669" s="91"/>
      <c r="PBU669" s="91"/>
      <c r="PBV669" s="91"/>
      <c r="PBW669" s="91"/>
      <c r="PBX669" s="91"/>
      <c r="PBY669" s="91"/>
      <c r="PBZ669" s="91"/>
      <c r="PCA669" s="91"/>
      <c r="PCB669" s="91"/>
      <c r="PCC669" s="91"/>
      <c r="PCD669" s="91"/>
      <c r="PCE669" s="91"/>
      <c r="PCF669" s="91"/>
      <c r="PCG669" s="91"/>
      <c r="PCH669" s="91"/>
      <c r="PCI669" s="91"/>
      <c r="PCJ669" s="91"/>
      <c r="PCK669" s="91"/>
      <c r="PCL669" s="91"/>
      <c r="PCM669" s="91"/>
      <c r="PCN669" s="91"/>
      <c r="PCO669" s="91"/>
      <c r="PCP669" s="91"/>
      <c r="PCQ669" s="91"/>
      <c r="PCR669" s="91"/>
      <c r="PCS669" s="91"/>
      <c r="PCT669" s="91"/>
      <c r="PCU669" s="91"/>
      <c r="PCV669" s="91"/>
      <c r="PCW669" s="91"/>
      <c r="PCX669" s="91"/>
      <c r="PCY669" s="91"/>
      <c r="PCZ669" s="91"/>
      <c r="PDA669" s="91"/>
      <c r="PDB669" s="91"/>
      <c r="PDC669" s="91"/>
      <c r="PDD669" s="91"/>
      <c r="PDE669" s="91"/>
      <c r="PDF669" s="91"/>
      <c r="PDG669" s="91"/>
      <c r="PDH669" s="91"/>
      <c r="PDI669" s="91"/>
      <c r="PDJ669" s="91"/>
      <c r="PDK669" s="91"/>
      <c r="PDL669" s="91"/>
      <c r="PDM669" s="91"/>
      <c r="PDN669" s="91"/>
      <c r="PDO669" s="91"/>
      <c r="PDP669" s="91"/>
      <c r="PDQ669" s="91"/>
      <c r="PDR669" s="91"/>
      <c r="PDS669" s="91"/>
      <c r="PDT669" s="91"/>
      <c r="PDU669" s="91"/>
      <c r="PDV669" s="91"/>
      <c r="PDW669" s="91"/>
      <c r="PDX669" s="91"/>
      <c r="PDY669" s="91"/>
      <c r="PDZ669" s="91"/>
      <c r="PEA669" s="91"/>
      <c r="PEB669" s="91"/>
      <c r="PEC669" s="91"/>
      <c r="PED669" s="91"/>
      <c r="PEE669" s="91"/>
      <c r="PEF669" s="91"/>
      <c r="PEG669" s="91"/>
      <c r="PEH669" s="91"/>
      <c r="PEI669" s="91"/>
      <c r="PEJ669" s="91"/>
      <c r="PEK669" s="91"/>
      <c r="PEL669" s="91"/>
      <c r="PEM669" s="91"/>
      <c r="PEN669" s="91"/>
      <c r="PEO669" s="91"/>
      <c r="PEP669" s="91"/>
      <c r="PEQ669" s="91"/>
      <c r="PER669" s="91"/>
      <c r="PES669" s="91"/>
      <c r="PET669" s="91"/>
      <c r="PEU669" s="91"/>
      <c r="PEV669" s="91"/>
      <c r="PEW669" s="91"/>
      <c r="PEX669" s="91"/>
      <c r="PEY669" s="91"/>
      <c r="PEZ669" s="91"/>
      <c r="PFA669" s="91"/>
      <c r="PFB669" s="91"/>
      <c r="PFC669" s="91"/>
      <c r="PFD669" s="91"/>
      <c r="PFE669" s="91"/>
      <c r="PFF669" s="91"/>
      <c r="PFG669" s="91"/>
      <c r="PFH669" s="91"/>
      <c r="PFI669" s="91"/>
      <c r="PFJ669" s="91"/>
      <c r="PFK669" s="91"/>
      <c r="PFL669" s="91"/>
      <c r="PFM669" s="91"/>
      <c r="PFN669" s="91"/>
      <c r="PFO669" s="91"/>
      <c r="PFP669" s="91"/>
      <c r="PFQ669" s="91"/>
      <c r="PFR669" s="91"/>
      <c r="PFS669" s="91"/>
      <c r="PFT669" s="91"/>
      <c r="PFU669" s="91"/>
      <c r="PFV669" s="91"/>
      <c r="PFW669" s="91"/>
      <c r="PFX669" s="91"/>
      <c r="PFY669" s="91"/>
      <c r="PFZ669" s="91"/>
      <c r="PGA669" s="91"/>
      <c r="PGB669" s="91"/>
      <c r="PGC669" s="91"/>
      <c r="PGD669" s="91"/>
      <c r="PGE669" s="91"/>
      <c r="PGF669" s="91"/>
      <c r="PGG669" s="91"/>
      <c r="PGH669" s="91"/>
      <c r="PGI669" s="91"/>
      <c r="PGJ669" s="91"/>
      <c r="PGK669" s="91"/>
      <c r="PGL669" s="91"/>
      <c r="PGM669" s="91"/>
      <c r="PGN669" s="91"/>
      <c r="PGO669" s="91"/>
      <c r="PGP669" s="91"/>
      <c r="PGQ669" s="91"/>
      <c r="PGR669" s="91"/>
      <c r="PGS669" s="91"/>
      <c r="PGT669" s="91"/>
      <c r="PGU669" s="91"/>
      <c r="PGV669" s="91"/>
      <c r="PGW669" s="91"/>
      <c r="PGX669" s="91"/>
      <c r="PGY669" s="91"/>
      <c r="PGZ669" s="91"/>
      <c r="PHA669" s="91"/>
      <c r="PHB669" s="91"/>
      <c r="PHC669" s="91"/>
      <c r="PHD669" s="91"/>
      <c r="PHE669" s="91"/>
      <c r="PHF669" s="91"/>
      <c r="PHG669" s="91"/>
      <c r="PHH669" s="91"/>
      <c r="PHI669" s="91"/>
      <c r="PHJ669" s="91"/>
      <c r="PHK669" s="91"/>
      <c r="PHL669" s="91"/>
      <c r="PHM669" s="91"/>
      <c r="PHN669" s="91"/>
      <c r="PHO669" s="91"/>
      <c r="PHP669" s="91"/>
      <c r="PHQ669" s="91"/>
      <c r="PHR669" s="91"/>
      <c r="PHS669" s="91"/>
      <c r="PHT669" s="91"/>
      <c r="PHU669" s="91"/>
      <c r="PHV669" s="91"/>
      <c r="PHW669" s="91"/>
      <c r="PHX669" s="91"/>
      <c r="PHY669" s="91"/>
      <c r="PHZ669" s="91"/>
      <c r="PIA669" s="91"/>
      <c r="PIB669" s="91"/>
      <c r="PIC669" s="91"/>
      <c r="PID669" s="91"/>
      <c r="PIE669" s="91"/>
      <c r="PIF669" s="91"/>
      <c r="PIG669" s="91"/>
      <c r="PIH669" s="91"/>
      <c r="PII669" s="91"/>
      <c r="PIJ669" s="91"/>
      <c r="PIK669" s="91"/>
      <c r="PIL669" s="91"/>
      <c r="PIM669" s="91"/>
      <c r="PIN669" s="91"/>
      <c r="PIO669" s="91"/>
      <c r="PIP669" s="91"/>
      <c r="PIQ669" s="91"/>
      <c r="PIR669" s="91"/>
      <c r="PIS669" s="91"/>
      <c r="PIT669" s="91"/>
      <c r="PIU669" s="91"/>
      <c r="PIV669" s="91"/>
      <c r="PIW669" s="91"/>
      <c r="PIX669" s="91"/>
      <c r="PIY669" s="91"/>
      <c r="PIZ669" s="91"/>
      <c r="PJA669" s="91"/>
      <c r="PJB669" s="91"/>
      <c r="PJC669" s="91"/>
      <c r="PJD669" s="91"/>
      <c r="PJE669" s="91"/>
      <c r="PJF669" s="91"/>
      <c r="PJG669" s="91"/>
      <c r="PJH669" s="91"/>
      <c r="PJI669" s="91"/>
      <c r="PJJ669" s="91"/>
      <c r="PJK669" s="91"/>
      <c r="PJL669" s="91"/>
      <c r="PJM669" s="91"/>
      <c r="PJN669" s="91"/>
      <c r="PJO669" s="91"/>
      <c r="PJP669" s="91"/>
      <c r="PJQ669" s="91"/>
      <c r="PJR669" s="91"/>
      <c r="PJS669" s="91"/>
      <c r="PJT669" s="91"/>
      <c r="PJU669" s="91"/>
      <c r="PJV669" s="91"/>
      <c r="PJW669" s="91"/>
      <c r="PJX669" s="91"/>
      <c r="PJY669" s="91"/>
      <c r="PJZ669" s="91"/>
      <c r="PKA669" s="91"/>
      <c r="PKB669" s="91"/>
      <c r="PKC669" s="91"/>
      <c r="PKD669" s="91"/>
      <c r="PKE669" s="91"/>
      <c r="PKF669" s="91"/>
      <c r="PKG669" s="91"/>
      <c r="PKH669" s="91"/>
      <c r="PKI669" s="91"/>
      <c r="PKJ669" s="91"/>
      <c r="PKK669" s="91"/>
      <c r="PKL669" s="91"/>
      <c r="PKM669" s="91"/>
      <c r="PKN669" s="91"/>
      <c r="PKO669" s="91"/>
      <c r="PKP669" s="91"/>
      <c r="PKQ669" s="91"/>
      <c r="PKR669" s="91"/>
      <c r="PKS669" s="91"/>
      <c r="PKT669" s="91"/>
      <c r="PKU669" s="91"/>
      <c r="PKV669" s="91"/>
      <c r="PKW669" s="91"/>
      <c r="PKX669" s="91"/>
      <c r="PKY669" s="91"/>
      <c r="PKZ669" s="91"/>
      <c r="PLA669" s="91"/>
      <c r="PLB669" s="91"/>
      <c r="PLC669" s="91"/>
      <c r="PLD669" s="91"/>
      <c r="PLE669" s="91"/>
      <c r="PLF669" s="91"/>
      <c r="PLG669" s="91"/>
      <c r="PLH669" s="91"/>
      <c r="PLI669" s="91"/>
      <c r="PLJ669" s="91"/>
      <c r="PLK669" s="91"/>
      <c r="PLL669" s="91"/>
      <c r="PLM669" s="91"/>
      <c r="PLN669" s="91"/>
      <c r="PLO669" s="91"/>
      <c r="PLP669" s="91"/>
      <c r="PLQ669" s="91"/>
      <c r="PLR669" s="91"/>
      <c r="PLS669" s="91"/>
      <c r="PLT669" s="91"/>
      <c r="PLU669" s="91"/>
      <c r="PLV669" s="91"/>
      <c r="PLW669" s="91"/>
      <c r="PLX669" s="91"/>
      <c r="PLY669" s="91"/>
      <c r="PLZ669" s="91"/>
      <c r="PMA669" s="91"/>
      <c r="PMB669" s="91"/>
      <c r="PMC669" s="91"/>
      <c r="PMD669" s="91"/>
      <c r="PME669" s="91"/>
      <c r="PMF669" s="91"/>
      <c r="PMG669" s="91"/>
      <c r="PMH669" s="91"/>
      <c r="PMI669" s="91"/>
      <c r="PMJ669" s="91"/>
      <c r="PMK669" s="91"/>
      <c r="PML669" s="91"/>
      <c r="PMM669" s="91"/>
      <c r="PMN669" s="91"/>
      <c r="PMO669" s="91"/>
      <c r="PMP669" s="91"/>
      <c r="PMQ669" s="91"/>
      <c r="PMR669" s="91"/>
      <c r="PMS669" s="91"/>
      <c r="PMT669" s="91"/>
      <c r="PMU669" s="91"/>
      <c r="PMV669" s="91"/>
      <c r="PMW669" s="91"/>
      <c r="PMX669" s="91"/>
      <c r="PMY669" s="91"/>
      <c r="PMZ669" s="91"/>
      <c r="PNA669" s="91"/>
      <c r="PNB669" s="91"/>
      <c r="PNC669" s="91"/>
      <c r="PND669" s="91"/>
      <c r="PNE669" s="91"/>
      <c r="PNF669" s="91"/>
      <c r="PNG669" s="91"/>
      <c r="PNH669" s="91"/>
      <c r="PNI669" s="91"/>
      <c r="PNJ669" s="91"/>
      <c r="PNK669" s="91"/>
      <c r="PNL669" s="91"/>
      <c r="PNM669" s="91"/>
      <c r="PNN669" s="91"/>
      <c r="PNO669" s="91"/>
      <c r="PNP669" s="91"/>
      <c r="PNQ669" s="91"/>
      <c r="PNR669" s="91"/>
      <c r="PNS669" s="91"/>
      <c r="PNT669" s="91"/>
      <c r="PNU669" s="91"/>
      <c r="PNV669" s="91"/>
      <c r="PNW669" s="91"/>
      <c r="PNX669" s="91"/>
      <c r="PNY669" s="91"/>
      <c r="PNZ669" s="91"/>
      <c r="POA669" s="91"/>
      <c r="POB669" s="91"/>
      <c r="POC669" s="91"/>
      <c r="POD669" s="91"/>
      <c r="POE669" s="91"/>
      <c r="POF669" s="91"/>
      <c r="POG669" s="91"/>
      <c r="POH669" s="91"/>
      <c r="POI669" s="91"/>
      <c r="POJ669" s="91"/>
      <c r="POK669" s="91"/>
      <c r="POL669" s="91"/>
      <c r="POM669" s="91"/>
      <c r="PON669" s="91"/>
      <c r="POO669" s="91"/>
      <c r="POP669" s="91"/>
      <c r="POQ669" s="91"/>
      <c r="POR669" s="91"/>
      <c r="POS669" s="91"/>
      <c r="POT669" s="91"/>
      <c r="POU669" s="91"/>
      <c r="POV669" s="91"/>
      <c r="POW669" s="91"/>
      <c r="POX669" s="91"/>
      <c r="POY669" s="91"/>
      <c r="POZ669" s="91"/>
      <c r="PPA669" s="91"/>
      <c r="PPB669" s="91"/>
      <c r="PPC669" s="91"/>
      <c r="PPD669" s="91"/>
      <c r="PPE669" s="91"/>
      <c r="PPF669" s="91"/>
      <c r="PPG669" s="91"/>
      <c r="PPH669" s="91"/>
      <c r="PPI669" s="91"/>
      <c r="PPJ669" s="91"/>
      <c r="PPK669" s="91"/>
      <c r="PPL669" s="91"/>
      <c r="PPM669" s="91"/>
      <c r="PPN669" s="91"/>
      <c r="PPO669" s="91"/>
      <c r="PPP669" s="91"/>
      <c r="PPQ669" s="91"/>
      <c r="PPR669" s="91"/>
      <c r="PPS669" s="91"/>
      <c r="PPT669" s="91"/>
      <c r="PPU669" s="91"/>
      <c r="PPV669" s="91"/>
      <c r="PPW669" s="91"/>
      <c r="PPX669" s="91"/>
      <c r="PPY669" s="91"/>
      <c r="PPZ669" s="91"/>
      <c r="PQA669" s="91"/>
      <c r="PQB669" s="91"/>
      <c r="PQC669" s="91"/>
      <c r="PQD669" s="91"/>
      <c r="PQE669" s="91"/>
      <c r="PQF669" s="91"/>
      <c r="PQG669" s="91"/>
      <c r="PQH669" s="91"/>
      <c r="PQI669" s="91"/>
      <c r="PQJ669" s="91"/>
      <c r="PQK669" s="91"/>
      <c r="PQL669" s="91"/>
      <c r="PQM669" s="91"/>
      <c r="PQN669" s="91"/>
      <c r="PQO669" s="91"/>
      <c r="PQP669" s="91"/>
      <c r="PQQ669" s="91"/>
      <c r="PQR669" s="91"/>
      <c r="PQS669" s="91"/>
      <c r="PQT669" s="91"/>
      <c r="PQU669" s="91"/>
      <c r="PQV669" s="91"/>
      <c r="PQW669" s="91"/>
      <c r="PQX669" s="91"/>
      <c r="PQY669" s="91"/>
      <c r="PQZ669" s="91"/>
      <c r="PRA669" s="91"/>
      <c r="PRB669" s="91"/>
      <c r="PRC669" s="91"/>
      <c r="PRD669" s="91"/>
      <c r="PRE669" s="91"/>
      <c r="PRF669" s="91"/>
      <c r="PRG669" s="91"/>
      <c r="PRH669" s="91"/>
      <c r="PRI669" s="91"/>
      <c r="PRJ669" s="91"/>
      <c r="PRK669" s="91"/>
      <c r="PRL669" s="91"/>
      <c r="PRM669" s="91"/>
      <c r="PRN669" s="91"/>
      <c r="PRO669" s="91"/>
      <c r="PRP669" s="91"/>
      <c r="PRQ669" s="91"/>
      <c r="PRR669" s="91"/>
      <c r="PRS669" s="91"/>
      <c r="PRT669" s="91"/>
      <c r="PRU669" s="91"/>
      <c r="PRV669" s="91"/>
      <c r="PRW669" s="91"/>
      <c r="PRX669" s="91"/>
      <c r="PRY669" s="91"/>
      <c r="PRZ669" s="91"/>
      <c r="PSA669" s="91"/>
      <c r="PSB669" s="91"/>
      <c r="PSC669" s="91"/>
      <c r="PSD669" s="91"/>
      <c r="PSE669" s="91"/>
      <c r="PSF669" s="91"/>
      <c r="PSG669" s="91"/>
      <c r="PSH669" s="91"/>
      <c r="PSI669" s="91"/>
      <c r="PSJ669" s="91"/>
      <c r="PSK669" s="91"/>
      <c r="PSL669" s="91"/>
      <c r="PSM669" s="91"/>
      <c r="PSN669" s="91"/>
      <c r="PSO669" s="91"/>
      <c r="PSP669" s="91"/>
      <c r="PSQ669" s="91"/>
      <c r="PSR669" s="91"/>
      <c r="PSS669" s="91"/>
      <c r="PST669" s="91"/>
      <c r="PSU669" s="91"/>
      <c r="PSV669" s="91"/>
      <c r="PSW669" s="91"/>
      <c r="PSX669" s="91"/>
      <c r="PSY669" s="91"/>
      <c r="PSZ669" s="91"/>
      <c r="PTA669" s="91"/>
      <c r="PTB669" s="91"/>
      <c r="PTC669" s="91"/>
      <c r="PTD669" s="91"/>
      <c r="PTE669" s="91"/>
      <c r="PTF669" s="91"/>
      <c r="PTG669" s="91"/>
      <c r="PTH669" s="91"/>
      <c r="PTI669" s="91"/>
      <c r="PTJ669" s="91"/>
      <c r="PTK669" s="91"/>
      <c r="PTL669" s="91"/>
      <c r="PTM669" s="91"/>
      <c r="PTN669" s="91"/>
      <c r="PTO669" s="91"/>
      <c r="PTP669" s="91"/>
      <c r="PTQ669" s="91"/>
      <c r="PTR669" s="91"/>
      <c r="PTS669" s="91"/>
      <c r="PTT669" s="91"/>
      <c r="PTU669" s="91"/>
      <c r="PTV669" s="91"/>
      <c r="PTW669" s="91"/>
      <c r="PTX669" s="91"/>
      <c r="PTY669" s="91"/>
      <c r="PTZ669" s="91"/>
      <c r="PUA669" s="91"/>
      <c r="PUB669" s="91"/>
      <c r="PUC669" s="91"/>
      <c r="PUD669" s="91"/>
      <c r="PUE669" s="91"/>
      <c r="PUF669" s="91"/>
      <c r="PUG669" s="91"/>
      <c r="PUH669" s="91"/>
      <c r="PUI669" s="91"/>
      <c r="PUJ669" s="91"/>
      <c r="PUK669" s="91"/>
      <c r="PUL669" s="91"/>
      <c r="PUM669" s="91"/>
      <c r="PUN669" s="91"/>
      <c r="PUO669" s="91"/>
      <c r="PUP669" s="91"/>
      <c r="PUQ669" s="91"/>
      <c r="PUR669" s="91"/>
      <c r="PUS669" s="91"/>
      <c r="PUT669" s="91"/>
      <c r="PUU669" s="91"/>
      <c r="PUV669" s="91"/>
      <c r="PUW669" s="91"/>
      <c r="PUX669" s="91"/>
      <c r="PUY669" s="91"/>
      <c r="PUZ669" s="91"/>
      <c r="PVA669" s="91"/>
      <c r="PVB669" s="91"/>
      <c r="PVC669" s="91"/>
      <c r="PVD669" s="91"/>
      <c r="PVE669" s="91"/>
      <c r="PVF669" s="91"/>
      <c r="PVG669" s="91"/>
      <c r="PVH669" s="91"/>
      <c r="PVI669" s="91"/>
      <c r="PVJ669" s="91"/>
      <c r="PVK669" s="91"/>
      <c r="PVL669" s="91"/>
      <c r="PVM669" s="91"/>
      <c r="PVN669" s="91"/>
      <c r="PVO669" s="91"/>
      <c r="PVP669" s="91"/>
      <c r="PVQ669" s="91"/>
      <c r="PVR669" s="91"/>
      <c r="PVS669" s="91"/>
      <c r="PVT669" s="91"/>
      <c r="PVU669" s="91"/>
      <c r="PVV669" s="91"/>
      <c r="PVW669" s="91"/>
      <c r="PVX669" s="91"/>
      <c r="PVY669" s="91"/>
      <c r="PVZ669" s="91"/>
      <c r="PWA669" s="91"/>
      <c r="PWB669" s="91"/>
      <c r="PWC669" s="91"/>
      <c r="PWD669" s="91"/>
      <c r="PWE669" s="91"/>
      <c r="PWF669" s="91"/>
      <c r="PWG669" s="91"/>
      <c r="PWH669" s="91"/>
      <c r="PWI669" s="91"/>
      <c r="PWJ669" s="91"/>
      <c r="PWK669" s="91"/>
      <c r="PWL669" s="91"/>
      <c r="PWM669" s="91"/>
      <c r="PWN669" s="91"/>
      <c r="PWO669" s="91"/>
      <c r="PWP669" s="91"/>
      <c r="PWQ669" s="91"/>
      <c r="PWR669" s="91"/>
      <c r="PWS669" s="91"/>
      <c r="PWT669" s="91"/>
      <c r="PWU669" s="91"/>
      <c r="PWV669" s="91"/>
      <c r="PWW669" s="91"/>
      <c r="PWX669" s="91"/>
      <c r="PWY669" s="91"/>
      <c r="PWZ669" s="91"/>
      <c r="PXA669" s="91"/>
      <c r="PXB669" s="91"/>
      <c r="PXC669" s="91"/>
      <c r="PXD669" s="91"/>
      <c r="PXE669" s="91"/>
      <c r="PXF669" s="91"/>
      <c r="PXG669" s="91"/>
      <c r="PXH669" s="91"/>
      <c r="PXI669" s="91"/>
      <c r="PXJ669" s="91"/>
      <c r="PXK669" s="91"/>
      <c r="PXL669" s="91"/>
      <c r="PXM669" s="91"/>
      <c r="PXN669" s="91"/>
      <c r="PXO669" s="91"/>
      <c r="PXP669" s="91"/>
      <c r="PXQ669" s="91"/>
      <c r="PXR669" s="91"/>
      <c r="PXS669" s="91"/>
      <c r="PXT669" s="91"/>
      <c r="PXU669" s="91"/>
      <c r="PXV669" s="91"/>
      <c r="PXW669" s="91"/>
      <c r="PXX669" s="91"/>
      <c r="PXY669" s="91"/>
      <c r="PXZ669" s="91"/>
      <c r="PYA669" s="91"/>
      <c r="PYB669" s="91"/>
      <c r="PYC669" s="91"/>
      <c r="PYD669" s="91"/>
      <c r="PYE669" s="91"/>
      <c r="PYF669" s="91"/>
      <c r="PYG669" s="91"/>
      <c r="PYH669" s="91"/>
      <c r="PYI669" s="91"/>
      <c r="PYJ669" s="91"/>
      <c r="PYK669" s="91"/>
      <c r="PYL669" s="91"/>
      <c r="PYM669" s="91"/>
      <c r="PYN669" s="91"/>
      <c r="PYO669" s="91"/>
      <c r="PYP669" s="91"/>
      <c r="PYQ669" s="91"/>
      <c r="PYR669" s="91"/>
      <c r="PYS669" s="91"/>
      <c r="PYT669" s="91"/>
      <c r="PYU669" s="91"/>
      <c r="PYV669" s="91"/>
      <c r="PYW669" s="91"/>
      <c r="PYX669" s="91"/>
      <c r="PYY669" s="91"/>
      <c r="PYZ669" s="91"/>
      <c r="PZA669" s="91"/>
      <c r="PZB669" s="91"/>
      <c r="PZC669" s="91"/>
      <c r="PZD669" s="91"/>
      <c r="PZE669" s="91"/>
      <c r="PZF669" s="91"/>
      <c r="PZG669" s="91"/>
      <c r="PZH669" s="91"/>
      <c r="PZI669" s="91"/>
      <c r="PZJ669" s="91"/>
      <c r="PZK669" s="91"/>
      <c r="PZL669" s="91"/>
      <c r="PZM669" s="91"/>
      <c r="PZN669" s="91"/>
      <c r="PZO669" s="91"/>
      <c r="PZP669" s="91"/>
      <c r="PZQ669" s="91"/>
      <c r="PZR669" s="91"/>
      <c r="PZS669" s="91"/>
      <c r="PZT669" s="91"/>
      <c r="PZU669" s="91"/>
      <c r="PZV669" s="91"/>
      <c r="PZW669" s="91"/>
      <c r="PZX669" s="91"/>
      <c r="PZY669" s="91"/>
      <c r="PZZ669" s="91"/>
      <c r="QAA669" s="91"/>
      <c r="QAB669" s="91"/>
      <c r="QAC669" s="91"/>
      <c r="QAD669" s="91"/>
      <c r="QAE669" s="91"/>
      <c r="QAF669" s="91"/>
      <c r="QAG669" s="91"/>
      <c r="QAH669" s="91"/>
      <c r="QAI669" s="91"/>
      <c r="QAJ669" s="91"/>
      <c r="QAK669" s="91"/>
      <c r="QAL669" s="91"/>
      <c r="QAM669" s="91"/>
      <c r="QAN669" s="91"/>
      <c r="QAO669" s="91"/>
      <c r="QAP669" s="91"/>
      <c r="QAQ669" s="91"/>
      <c r="QAR669" s="91"/>
      <c r="QAS669" s="91"/>
      <c r="QAT669" s="91"/>
      <c r="QAU669" s="91"/>
      <c r="QAV669" s="91"/>
      <c r="QAW669" s="91"/>
      <c r="QAX669" s="91"/>
      <c r="QAY669" s="91"/>
      <c r="QAZ669" s="91"/>
      <c r="QBA669" s="91"/>
      <c r="QBB669" s="91"/>
      <c r="QBC669" s="91"/>
      <c r="QBD669" s="91"/>
      <c r="QBE669" s="91"/>
      <c r="QBF669" s="91"/>
      <c r="QBG669" s="91"/>
      <c r="QBH669" s="91"/>
      <c r="QBI669" s="91"/>
      <c r="QBJ669" s="91"/>
      <c r="QBK669" s="91"/>
      <c r="QBL669" s="91"/>
      <c r="QBM669" s="91"/>
      <c r="QBN669" s="91"/>
      <c r="QBO669" s="91"/>
      <c r="QBP669" s="91"/>
      <c r="QBQ669" s="91"/>
      <c r="QBR669" s="91"/>
      <c r="QBS669" s="91"/>
      <c r="QBT669" s="91"/>
      <c r="QBU669" s="91"/>
      <c r="QBV669" s="91"/>
      <c r="QBW669" s="91"/>
      <c r="QBX669" s="91"/>
      <c r="QBY669" s="91"/>
      <c r="QBZ669" s="91"/>
      <c r="QCA669" s="91"/>
      <c r="QCB669" s="91"/>
      <c r="QCC669" s="91"/>
      <c r="QCD669" s="91"/>
      <c r="QCE669" s="91"/>
      <c r="QCF669" s="91"/>
      <c r="QCG669" s="91"/>
      <c r="QCH669" s="91"/>
      <c r="QCI669" s="91"/>
      <c r="QCJ669" s="91"/>
      <c r="QCK669" s="91"/>
      <c r="QCL669" s="91"/>
      <c r="QCM669" s="91"/>
      <c r="QCN669" s="91"/>
      <c r="QCO669" s="91"/>
      <c r="QCP669" s="91"/>
      <c r="QCQ669" s="91"/>
      <c r="QCR669" s="91"/>
      <c r="QCS669" s="91"/>
      <c r="QCT669" s="91"/>
      <c r="QCU669" s="91"/>
      <c r="QCV669" s="91"/>
      <c r="QCW669" s="91"/>
      <c r="QCX669" s="91"/>
      <c r="QCY669" s="91"/>
      <c r="QCZ669" s="91"/>
      <c r="QDA669" s="91"/>
      <c r="QDB669" s="91"/>
      <c r="QDC669" s="91"/>
      <c r="QDD669" s="91"/>
      <c r="QDE669" s="91"/>
      <c r="QDF669" s="91"/>
      <c r="QDG669" s="91"/>
      <c r="QDH669" s="91"/>
      <c r="QDI669" s="91"/>
      <c r="QDJ669" s="91"/>
      <c r="QDK669" s="91"/>
      <c r="QDL669" s="91"/>
      <c r="QDM669" s="91"/>
      <c r="QDN669" s="91"/>
      <c r="QDO669" s="91"/>
      <c r="QDP669" s="91"/>
      <c r="QDQ669" s="91"/>
      <c r="QDR669" s="91"/>
      <c r="QDS669" s="91"/>
      <c r="QDT669" s="91"/>
      <c r="QDU669" s="91"/>
      <c r="QDV669" s="91"/>
      <c r="QDW669" s="91"/>
      <c r="QDX669" s="91"/>
      <c r="QDY669" s="91"/>
      <c r="QDZ669" s="91"/>
      <c r="QEA669" s="91"/>
      <c r="QEB669" s="91"/>
      <c r="QEC669" s="91"/>
      <c r="QED669" s="91"/>
      <c r="QEE669" s="91"/>
      <c r="QEF669" s="91"/>
      <c r="QEG669" s="91"/>
      <c r="QEH669" s="91"/>
      <c r="QEI669" s="91"/>
      <c r="QEJ669" s="91"/>
      <c r="QEK669" s="91"/>
      <c r="QEL669" s="91"/>
      <c r="QEM669" s="91"/>
      <c r="QEN669" s="91"/>
      <c r="QEO669" s="91"/>
      <c r="QEP669" s="91"/>
      <c r="QEQ669" s="91"/>
      <c r="QER669" s="91"/>
      <c r="QES669" s="91"/>
      <c r="QET669" s="91"/>
      <c r="QEU669" s="91"/>
      <c r="QEV669" s="91"/>
      <c r="QEW669" s="91"/>
      <c r="QEX669" s="91"/>
      <c r="QEY669" s="91"/>
      <c r="QEZ669" s="91"/>
      <c r="QFA669" s="91"/>
      <c r="QFB669" s="91"/>
      <c r="QFC669" s="91"/>
      <c r="QFD669" s="91"/>
      <c r="QFE669" s="91"/>
      <c r="QFF669" s="91"/>
      <c r="QFG669" s="91"/>
      <c r="QFH669" s="91"/>
      <c r="QFI669" s="91"/>
      <c r="QFJ669" s="91"/>
      <c r="QFK669" s="91"/>
      <c r="QFL669" s="91"/>
      <c r="QFM669" s="91"/>
      <c r="QFN669" s="91"/>
      <c r="QFO669" s="91"/>
      <c r="QFP669" s="91"/>
      <c r="QFQ669" s="91"/>
      <c r="QFR669" s="91"/>
      <c r="QFS669" s="91"/>
      <c r="QFT669" s="91"/>
      <c r="QFU669" s="91"/>
      <c r="QFV669" s="91"/>
      <c r="QFW669" s="91"/>
      <c r="QFX669" s="91"/>
      <c r="QFY669" s="91"/>
      <c r="QFZ669" s="91"/>
      <c r="QGA669" s="91"/>
      <c r="QGB669" s="91"/>
      <c r="QGC669" s="91"/>
      <c r="QGD669" s="91"/>
      <c r="QGE669" s="91"/>
      <c r="QGF669" s="91"/>
      <c r="QGG669" s="91"/>
      <c r="QGH669" s="91"/>
      <c r="QGI669" s="91"/>
      <c r="QGJ669" s="91"/>
      <c r="QGK669" s="91"/>
      <c r="QGL669" s="91"/>
      <c r="QGM669" s="91"/>
      <c r="QGN669" s="91"/>
      <c r="QGO669" s="91"/>
      <c r="QGP669" s="91"/>
      <c r="QGQ669" s="91"/>
      <c r="QGR669" s="91"/>
      <c r="QGS669" s="91"/>
      <c r="QGT669" s="91"/>
      <c r="QGU669" s="91"/>
      <c r="QGV669" s="91"/>
      <c r="QGW669" s="91"/>
      <c r="QGX669" s="91"/>
      <c r="QGY669" s="91"/>
      <c r="QGZ669" s="91"/>
      <c r="QHA669" s="91"/>
      <c r="QHB669" s="91"/>
      <c r="QHC669" s="91"/>
      <c r="QHD669" s="91"/>
      <c r="QHE669" s="91"/>
      <c r="QHF669" s="91"/>
      <c r="QHG669" s="91"/>
      <c r="QHH669" s="91"/>
      <c r="QHI669" s="91"/>
      <c r="QHJ669" s="91"/>
      <c r="QHK669" s="91"/>
      <c r="QHL669" s="91"/>
      <c r="QHM669" s="91"/>
      <c r="QHN669" s="91"/>
      <c r="QHO669" s="91"/>
      <c r="QHP669" s="91"/>
      <c r="QHQ669" s="91"/>
      <c r="QHR669" s="91"/>
      <c r="QHS669" s="91"/>
      <c r="QHT669" s="91"/>
      <c r="QHU669" s="91"/>
      <c r="QHV669" s="91"/>
      <c r="QHW669" s="91"/>
      <c r="QHX669" s="91"/>
      <c r="QHY669" s="91"/>
      <c r="QHZ669" s="91"/>
      <c r="QIA669" s="91"/>
      <c r="QIB669" s="91"/>
      <c r="QIC669" s="91"/>
      <c r="QID669" s="91"/>
      <c r="QIE669" s="91"/>
      <c r="QIF669" s="91"/>
      <c r="QIG669" s="91"/>
      <c r="QIH669" s="91"/>
      <c r="QII669" s="91"/>
      <c r="QIJ669" s="91"/>
      <c r="QIK669" s="91"/>
      <c r="QIL669" s="91"/>
      <c r="QIM669" s="91"/>
      <c r="QIN669" s="91"/>
      <c r="QIO669" s="91"/>
      <c r="QIP669" s="91"/>
      <c r="QIQ669" s="91"/>
      <c r="QIR669" s="91"/>
      <c r="QIS669" s="91"/>
      <c r="QIT669" s="91"/>
      <c r="QIU669" s="91"/>
      <c r="QIV669" s="91"/>
      <c r="QIW669" s="91"/>
      <c r="QIX669" s="91"/>
      <c r="QIY669" s="91"/>
      <c r="QIZ669" s="91"/>
      <c r="QJA669" s="91"/>
      <c r="QJB669" s="91"/>
      <c r="QJC669" s="91"/>
      <c r="QJD669" s="91"/>
      <c r="QJE669" s="91"/>
      <c r="QJF669" s="91"/>
      <c r="QJG669" s="91"/>
      <c r="QJH669" s="91"/>
      <c r="QJI669" s="91"/>
      <c r="QJJ669" s="91"/>
      <c r="QJK669" s="91"/>
      <c r="QJL669" s="91"/>
      <c r="QJM669" s="91"/>
      <c r="QJN669" s="91"/>
      <c r="QJO669" s="91"/>
      <c r="QJP669" s="91"/>
      <c r="QJQ669" s="91"/>
      <c r="QJR669" s="91"/>
      <c r="QJS669" s="91"/>
      <c r="QJT669" s="91"/>
      <c r="QJU669" s="91"/>
      <c r="QJV669" s="91"/>
      <c r="QJW669" s="91"/>
      <c r="QJX669" s="91"/>
      <c r="QJY669" s="91"/>
      <c r="QJZ669" s="91"/>
      <c r="QKA669" s="91"/>
      <c r="QKB669" s="91"/>
      <c r="QKC669" s="91"/>
      <c r="QKD669" s="91"/>
      <c r="QKE669" s="91"/>
      <c r="QKF669" s="91"/>
      <c r="QKG669" s="91"/>
      <c r="QKH669" s="91"/>
      <c r="QKI669" s="91"/>
      <c r="QKJ669" s="91"/>
      <c r="QKK669" s="91"/>
      <c r="QKL669" s="91"/>
      <c r="QKM669" s="91"/>
      <c r="QKN669" s="91"/>
      <c r="QKO669" s="91"/>
      <c r="QKP669" s="91"/>
      <c r="QKQ669" s="91"/>
      <c r="QKR669" s="91"/>
      <c r="QKS669" s="91"/>
      <c r="QKT669" s="91"/>
      <c r="QKU669" s="91"/>
      <c r="QKV669" s="91"/>
      <c r="QKW669" s="91"/>
      <c r="QKX669" s="91"/>
      <c r="QKY669" s="91"/>
      <c r="QKZ669" s="91"/>
      <c r="QLA669" s="91"/>
      <c r="QLB669" s="91"/>
      <c r="QLC669" s="91"/>
      <c r="QLD669" s="91"/>
      <c r="QLE669" s="91"/>
      <c r="QLF669" s="91"/>
      <c r="QLG669" s="91"/>
      <c r="QLH669" s="91"/>
      <c r="QLI669" s="91"/>
      <c r="QLJ669" s="91"/>
      <c r="QLK669" s="91"/>
      <c r="QLL669" s="91"/>
      <c r="QLM669" s="91"/>
      <c r="QLN669" s="91"/>
      <c r="QLO669" s="91"/>
      <c r="QLP669" s="91"/>
      <c r="QLQ669" s="91"/>
      <c r="QLR669" s="91"/>
      <c r="QLS669" s="91"/>
      <c r="QLT669" s="91"/>
      <c r="QLU669" s="91"/>
      <c r="QLV669" s="91"/>
      <c r="QLW669" s="91"/>
      <c r="QLX669" s="91"/>
      <c r="QLY669" s="91"/>
      <c r="QLZ669" s="91"/>
      <c r="QMA669" s="91"/>
      <c r="QMB669" s="91"/>
      <c r="QMC669" s="91"/>
      <c r="QMD669" s="91"/>
      <c r="QME669" s="91"/>
      <c r="QMF669" s="91"/>
      <c r="QMG669" s="91"/>
      <c r="QMH669" s="91"/>
      <c r="QMI669" s="91"/>
      <c r="QMJ669" s="91"/>
      <c r="QMK669" s="91"/>
      <c r="QML669" s="91"/>
      <c r="QMM669" s="91"/>
      <c r="QMN669" s="91"/>
      <c r="QMO669" s="91"/>
      <c r="QMP669" s="91"/>
      <c r="QMQ669" s="91"/>
      <c r="QMR669" s="91"/>
      <c r="QMS669" s="91"/>
      <c r="QMT669" s="91"/>
      <c r="QMU669" s="91"/>
      <c r="QMV669" s="91"/>
      <c r="QMW669" s="91"/>
      <c r="QMX669" s="91"/>
      <c r="QMY669" s="91"/>
      <c r="QMZ669" s="91"/>
      <c r="QNA669" s="91"/>
      <c r="QNB669" s="91"/>
      <c r="QNC669" s="91"/>
      <c r="QND669" s="91"/>
      <c r="QNE669" s="91"/>
      <c r="QNF669" s="91"/>
      <c r="QNG669" s="91"/>
      <c r="QNH669" s="91"/>
      <c r="QNI669" s="91"/>
      <c r="QNJ669" s="91"/>
      <c r="QNK669" s="91"/>
      <c r="QNL669" s="91"/>
      <c r="QNM669" s="91"/>
      <c r="QNN669" s="91"/>
      <c r="QNO669" s="91"/>
      <c r="QNP669" s="91"/>
      <c r="QNQ669" s="91"/>
      <c r="QNR669" s="91"/>
      <c r="QNS669" s="91"/>
      <c r="QNT669" s="91"/>
      <c r="QNU669" s="91"/>
      <c r="QNV669" s="91"/>
      <c r="QNW669" s="91"/>
      <c r="QNX669" s="91"/>
      <c r="QNY669" s="91"/>
      <c r="QNZ669" s="91"/>
      <c r="QOA669" s="91"/>
      <c r="QOB669" s="91"/>
      <c r="QOC669" s="91"/>
      <c r="QOD669" s="91"/>
      <c r="QOE669" s="91"/>
      <c r="QOF669" s="91"/>
      <c r="QOG669" s="91"/>
      <c r="QOH669" s="91"/>
      <c r="QOI669" s="91"/>
      <c r="QOJ669" s="91"/>
      <c r="QOK669" s="91"/>
      <c r="QOL669" s="91"/>
      <c r="QOM669" s="91"/>
      <c r="QON669" s="91"/>
      <c r="QOO669" s="91"/>
      <c r="QOP669" s="91"/>
      <c r="QOQ669" s="91"/>
      <c r="QOR669" s="91"/>
      <c r="QOS669" s="91"/>
      <c r="QOT669" s="91"/>
      <c r="QOU669" s="91"/>
      <c r="QOV669" s="91"/>
      <c r="QOW669" s="91"/>
      <c r="QOX669" s="91"/>
      <c r="QOY669" s="91"/>
      <c r="QOZ669" s="91"/>
      <c r="QPA669" s="91"/>
      <c r="QPB669" s="91"/>
      <c r="QPC669" s="91"/>
      <c r="QPD669" s="91"/>
      <c r="QPE669" s="91"/>
      <c r="QPF669" s="91"/>
      <c r="QPG669" s="91"/>
      <c r="QPH669" s="91"/>
      <c r="QPI669" s="91"/>
      <c r="QPJ669" s="91"/>
      <c r="QPK669" s="91"/>
      <c r="QPL669" s="91"/>
      <c r="QPM669" s="91"/>
      <c r="QPN669" s="91"/>
      <c r="QPO669" s="91"/>
      <c r="QPP669" s="91"/>
      <c r="QPQ669" s="91"/>
      <c r="QPR669" s="91"/>
      <c r="QPS669" s="91"/>
      <c r="QPT669" s="91"/>
      <c r="QPU669" s="91"/>
      <c r="QPV669" s="91"/>
      <c r="QPW669" s="91"/>
      <c r="QPX669" s="91"/>
      <c r="QPY669" s="91"/>
      <c r="QPZ669" s="91"/>
      <c r="QQA669" s="91"/>
      <c r="QQB669" s="91"/>
      <c r="QQC669" s="91"/>
      <c r="QQD669" s="91"/>
      <c r="QQE669" s="91"/>
      <c r="QQF669" s="91"/>
      <c r="QQG669" s="91"/>
      <c r="QQH669" s="91"/>
      <c r="QQI669" s="91"/>
      <c r="QQJ669" s="91"/>
      <c r="QQK669" s="91"/>
      <c r="QQL669" s="91"/>
      <c r="QQM669" s="91"/>
      <c r="QQN669" s="91"/>
      <c r="QQO669" s="91"/>
      <c r="QQP669" s="91"/>
      <c r="QQQ669" s="91"/>
      <c r="QQR669" s="91"/>
      <c r="QQS669" s="91"/>
      <c r="QQT669" s="91"/>
      <c r="QQU669" s="91"/>
      <c r="QQV669" s="91"/>
      <c r="QQW669" s="91"/>
      <c r="QQX669" s="91"/>
      <c r="QQY669" s="91"/>
      <c r="QQZ669" s="91"/>
      <c r="QRA669" s="91"/>
      <c r="QRB669" s="91"/>
      <c r="QRC669" s="91"/>
      <c r="QRD669" s="91"/>
      <c r="QRE669" s="91"/>
      <c r="QRF669" s="91"/>
      <c r="QRG669" s="91"/>
      <c r="QRH669" s="91"/>
      <c r="QRI669" s="91"/>
      <c r="QRJ669" s="91"/>
      <c r="QRK669" s="91"/>
      <c r="QRL669" s="91"/>
      <c r="QRM669" s="91"/>
      <c r="QRN669" s="91"/>
      <c r="QRO669" s="91"/>
      <c r="QRP669" s="91"/>
      <c r="QRQ669" s="91"/>
      <c r="QRR669" s="91"/>
      <c r="QRS669" s="91"/>
      <c r="QRT669" s="91"/>
      <c r="QRU669" s="91"/>
      <c r="QRV669" s="91"/>
      <c r="QRW669" s="91"/>
      <c r="QRX669" s="91"/>
      <c r="QRY669" s="91"/>
      <c r="QRZ669" s="91"/>
      <c r="QSA669" s="91"/>
      <c r="QSB669" s="91"/>
      <c r="QSC669" s="91"/>
      <c r="QSD669" s="91"/>
      <c r="QSE669" s="91"/>
      <c r="QSF669" s="91"/>
      <c r="QSG669" s="91"/>
      <c r="QSH669" s="91"/>
      <c r="QSI669" s="91"/>
      <c r="QSJ669" s="91"/>
      <c r="QSK669" s="91"/>
      <c r="QSL669" s="91"/>
      <c r="QSM669" s="91"/>
      <c r="QSN669" s="91"/>
      <c r="QSO669" s="91"/>
      <c r="QSP669" s="91"/>
      <c r="QSQ669" s="91"/>
      <c r="QSR669" s="91"/>
      <c r="QSS669" s="91"/>
      <c r="QST669" s="91"/>
      <c r="QSU669" s="91"/>
      <c r="QSV669" s="91"/>
      <c r="QSW669" s="91"/>
      <c r="QSX669" s="91"/>
      <c r="QSY669" s="91"/>
      <c r="QSZ669" s="91"/>
      <c r="QTA669" s="91"/>
      <c r="QTB669" s="91"/>
      <c r="QTC669" s="91"/>
      <c r="QTD669" s="91"/>
      <c r="QTE669" s="91"/>
      <c r="QTF669" s="91"/>
      <c r="QTG669" s="91"/>
      <c r="QTH669" s="91"/>
      <c r="QTI669" s="91"/>
      <c r="QTJ669" s="91"/>
      <c r="QTK669" s="91"/>
      <c r="QTL669" s="91"/>
      <c r="QTM669" s="91"/>
      <c r="QTN669" s="91"/>
      <c r="QTO669" s="91"/>
      <c r="QTP669" s="91"/>
      <c r="QTQ669" s="91"/>
      <c r="QTR669" s="91"/>
      <c r="QTS669" s="91"/>
      <c r="QTT669" s="91"/>
      <c r="QTU669" s="91"/>
      <c r="QTV669" s="91"/>
      <c r="QTW669" s="91"/>
      <c r="QTX669" s="91"/>
      <c r="QTY669" s="91"/>
      <c r="QTZ669" s="91"/>
      <c r="QUA669" s="91"/>
      <c r="QUB669" s="91"/>
      <c r="QUC669" s="91"/>
      <c r="QUD669" s="91"/>
      <c r="QUE669" s="91"/>
      <c r="QUF669" s="91"/>
      <c r="QUG669" s="91"/>
      <c r="QUH669" s="91"/>
      <c r="QUI669" s="91"/>
      <c r="QUJ669" s="91"/>
      <c r="QUK669" s="91"/>
      <c r="QUL669" s="91"/>
      <c r="QUM669" s="91"/>
      <c r="QUN669" s="91"/>
      <c r="QUO669" s="91"/>
      <c r="QUP669" s="91"/>
      <c r="QUQ669" s="91"/>
      <c r="QUR669" s="91"/>
      <c r="QUS669" s="91"/>
      <c r="QUT669" s="91"/>
      <c r="QUU669" s="91"/>
      <c r="QUV669" s="91"/>
      <c r="QUW669" s="91"/>
      <c r="QUX669" s="91"/>
      <c r="QUY669" s="91"/>
      <c r="QUZ669" s="91"/>
      <c r="QVA669" s="91"/>
      <c r="QVB669" s="91"/>
      <c r="QVC669" s="91"/>
      <c r="QVD669" s="91"/>
      <c r="QVE669" s="91"/>
      <c r="QVF669" s="91"/>
      <c r="QVG669" s="91"/>
      <c r="QVH669" s="91"/>
      <c r="QVI669" s="91"/>
      <c r="QVJ669" s="91"/>
      <c r="QVK669" s="91"/>
      <c r="QVL669" s="91"/>
      <c r="QVM669" s="91"/>
      <c r="QVN669" s="91"/>
      <c r="QVO669" s="91"/>
      <c r="QVP669" s="91"/>
      <c r="QVQ669" s="91"/>
      <c r="QVR669" s="91"/>
      <c r="QVS669" s="91"/>
      <c r="QVT669" s="91"/>
      <c r="QVU669" s="91"/>
      <c r="QVV669" s="91"/>
      <c r="QVW669" s="91"/>
      <c r="QVX669" s="91"/>
      <c r="QVY669" s="91"/>
      <c r="QVZ669" s="91"/>
      <c r="QWA669" s="91"/>
      <c r="QWB669" s="91"/>
      <c r="QWC669" s="91"/>
      <c r="QWD669" s="91"/>
      <c r="QWE669" s="91"/>
      <c r="QWF669" s="91"/>
      <c r="QWG669" s="91"/>
      <c r="QWH669" s="91"/>
      <c r="QWI669" s="91"/>
      <c r="QWJ669" s="91"/>
      <c r="QWK669" s="91"/>
      <c r="QWL669" s="91"/>
      <c r="QWM669" s="91"/>
      <c r="QWN669" s="91"/>
      <c r="QWO669" s="91"/>
      <c r="QWP669" s="91"/>
      <c r="QWQ669" s="91"/>
      <c r="QWR669" s="91"/>
      <c r="QWS669" s="91"/>
      <c r="QWT669" s="91"/>
      <c r="QWU669" s="91"/>
      <c r="QWV669" s="91"/>
      <c r="QWW669" s="91"/>
      <c r="QWX669" s="91"/>
      <c r="QWY669" s="91"/>
      <c r="QWZ669" s="91"/>
      <c r="QXA669" s="91"/>
      <c r="QXB669" s="91"/>
      <c r="QXC669" s="91"/>
      <c r="QXD669" s="91"/>
      <c r="QXE669" s="91"/>
      <c r="QXF669" s="91"/>
      <c r="QXG669" s="91"/>
      <c r="QXH669" s="91"/>
      <c r="QXI669" s="91"/>
      <c r="QXJ669" s="91"/>
      <c r="QXK669" s="91"/>
      <c r="QXL669" s="91"/>
      <c r="QXM669" s="91"/>
      <c r="QXN669" s="91"/>
      <c r="QXO669" s="91"/>
      <c r="QXP669" s="91"/>
      <c r="QXQ669" s="91"/>
      <c r="QXR669" s="91"/>
      <c r="QXS669" s="91"/>
      <c r="QXT669" s="91"/>
      <c r="QXU669" s="91"/>
      <c r="QXV669" s="91"/>
      <c r="QXW669" s="91"/>
      <c r="QXX669" s="91"/>
      <c r="QXY669" s="91"/>
      <c r="QXZ669" s="91"/>
      <c r="QYA669" s="91"/>
      <c r="QYB669" s="91"/>
      <c r="QYC669" s="91"/>
      <c r="QYD669" s="91"/>
      <c r="QYE669" s="91"/>
      <c r="QYF669" s="91"/>
      <c r="QYG669" s="91"/>
      <c r="QYH669" s="91"/>
      <c r="QYI669" s="91"/>
      <c r="QYJ669" s="91"/>
      <c r="QYK669" s="91"/>
      <c r="QYL669" s="91"/>
      <c r="QYM669" s="91"/>
      <c r="QYN669" s="91"/>
      <c r="QYO669" s="91"/>
      <c r="QYP669" s="91"/>
      <c r="QYQ669" s="91"/>
      <c r="QYR669" s="91"/>
      <c r="QYS669" s="91"/>
      <c r="QYT669" s="91"/>
      <c r="QYU669" s="91"/>
      <c r="QYV669" s="91"/>
      <c r="QYW669" s="91"/>
      <c r="QYX669" s="91"/>
      <c r="QYY669" s="91"/>
      <c r="QYZ669" s="91"/>
      <c r="QZA669" s="91"/>
      <c r="QZB669" s="91"/>
      <c r="QZC669" s="91"/>
      <c r="QZD669" s="91"/>
      <c r="QZE669" s="91"/>
      <c r="QZF669" s="91"/>
      <c r="QZG669" s="91"/>
      <c r="QZH669" s="91"/>
      <c r="QZI669" s="91"/>
      <c r="QZJ669" s="91"/>
      <c r="QZK669" s="91"/>
      <c r="QZL669" s="91"/>
      <c r="QZM669" s="91"/>
      <c r="QZN669" s="91"/>
      <c r="QZO669" s="91"/>
      <c r="QZP669" s="91"/>
      <c r="QZQ669" s="91"/>
      <c r="QZR669" s="91"/>
      <c r="QZS669" s="91"/>
      <c r="QZT669" s="91"/>
      <c r="QZU669" s="91"/>
      <c r="QZV669" s="91"/>
      <c r="QZW669" s="91"/>
      <c r="QZX669" s="91"/>
      <c r="QZY669" s="91"/>
      <c r="QZZ669" s="91"/>
      <c r="RAA669" s="91"/>
      <c r="RAB669" s="91"/>
      <c r="RAC669" s="91"/>
      <c r="RAD669" s="91"/>
      <c r="RAE669" s="91"/>
      <c r="RAF669" s="91"/>
      <c r="RAG669" s="91"/>
      <c r="RAH669" s="91"/>
      <c r="RAI669" s="91"/>
      <c r="RAJ669" s="91"/>
      <c r="RAK669" s="91"/>
      <c r="RAL669" s="91"/>
      <c r="RAM669" s="91"/>
      <c r="RAN669" s="91"/>
      <c r="RAO669" s="91"/>
      <c r="RAP669" s="91"/>
      <c r="RAQ669" s="91"/>
      <c r="RAR669" s="91"/>
      <c r="RAS669" s="91"/>
      <c r="RAT669" s="91"/>
      <c r="RAU669" s="91"/>
      <c r="RAV669" s="91"/>
      <c r="RAW669" s="91"/>
      <c r="RAX669" s="91"/>
      <c r="RAY669" s="91"/>
      <c r="RAZ669" s="91"/>
      <c r="RBA669" s="91"/>
      <c r="RBB669" s="91"/>
      <c r="RBC669" s="91"/>
      <c r="RBD669" s="91"/>
      <c r="RBE669" s="91"/>
      <c r="RBF669" s="91"/>
      <c r="RBG669" s="91"/>
      <c r="RBH669" s="91"/>
      <c r="RBI669" s="91"/>
      <c r="RBJ669" s="91"/>
      <c r="RBK669" s="91"/>
      <c r="RBL669" s="91"/>
      <c r="RBM669" s="91"/>
      <c r="RBN669" s="91"/>
      <c r="RBO669" s="91"/>
      <c r="RBP669" s="91"/>
      <c r="RBQ669" s="91"/>
      <c r="RBR669" s="91"/>
      <c r="RBS669" s="91"/>
      <c r="RBT669" s="91"/>
      <c r="RBU669" s="91"/>
      <c r="RBV669" s="91"/>
      <c r="RBW669" s="91"/>
      <c r="RBX669" s="91"/>
      <c r="RBY669" s="91"/>
      <c r="RBZ669" s="91"/>
      <c r="RCA669" s="91"/>
      <c r="RCB669" s="91"/>
      <c r="RCC669" s="91"/>
      <c r="RCD669" s="91"/>
      <c r="RCE669" s="91"/>
      <c r="RCF669" s="91"/>
      <c r="RCG669" s="91"/>
      <c r="RCH669" s="91"/>
      <c r="RCI669" s="91"/>
      <c r="RCJ669" s="91"/>
      <c r="RCK669" s="91"/>
      <c r="RCL669" s="91"/>
      <c r="RCM669" s="91"/>
      <c r="RCN669" s="91"/>
      <c r="RCO669" s="91"/>
      <c r="RCP669" s="91"/>
      <c r="RCQ669" s="91"/>
      <c r="RCR669" s="91"/>
      <c r="RCS669" s="91"/>
      <c r="RCT669" s="91"/>
      <c r="RCU669" s="91"/>
      <c r="RCV669" s="91"/>
      <c r="RCW669" s="91"/>
      <c r="RCX669" s="91"/>
      <c r="RCY669" s="91"/>
      <c r="RCZ669" s="91"/>
      <c r="RDA669" s="91"/>
      <c r="RDB669" s="91"/>
      <c r="RDC669" s="91"/>
      <c r="RDD669" s="91"/>
      <c r="RDE669" s="91"/>
      <c r="RDF669" s="91"/>
      <c r="RDG669" s="91"/>
      <c r="RDH669" s="91"/>
      <c r="RDI669" s="91"/>
      <c r="RDJ669" s="91"/>
      <c r="RDK669" s="91"/>
      <c r="RDL669" s="91"/>
      <c r="RDM669" s="91"/>
      <c r="RDN669" s="91"/>
      <c r="RDO669" s="91"/>
      <c r="RDP669" s="91"/>
      <c r="RDQ669" s="91"/>
      <c r="RDR669" s="91"/>
      <c r="RDS669" s="91"/>
      <c r="RDT669" s="91"/>
      <c r="RDU669" s="91"/>
      <c r="RDV669" s="91"/>
      <c r="RDW669" s="91"/>
      <c r="RDX669" s="91"/>
      <c r="RDY669" s="91"/>
      <c r="RDZ669" s="91"/>
      <c r="REA669" s="91"/>
      <c r="REB669" s="91"/>
      <c r="REC669" s="91"/>
      <c r="RED669" s="91"/>
      <c r="REE669" s="91"/>
      <c r="REF669" s="91"/>
      <c r="REG669" s="91"/>
      <c r="REH669" s="91"/>
      <c r="REI669" s="91"/>
      <c r="REJ669" s="91"/>
      <c r="REK669" s="91"/>
      <c r="REL669" s="91"/>
      <c r="REM669" s="91"/>
      <c r="REN669" s="91"/>
      <c r="REO669" s="91"/>
      <c r="REP669" s="91"/>
      <c r="REQ669" s="91"/>
      <c r="RER669" s="91"/>
      <c r="RES669" s="91"/>
      <c r="RET669" s="91"/>
      <c r="REU669" s="91"/>
      <c r="REV669" s="91"/>
      <c r="REW669" s="91"/>
      <c r="REX669" s="91"/>
      <c r="REY669" s="91"/>
      <c r="REZ669" s="91"/>
      <c r="RFA669" s="91"/>
      <c r="RFB669" s="91"/>
      <c r="RFC669" s="91"/>
      <c r="RFD669" s="91"/>
      <c r="RFE669" s="91"/>
      <c r="RFF669" s="91"/>
      <c r="RFG669" s="91"/>
      <c r="RFH669" s="91"/>
      <c r="RFI669" s="91"/>
      <c r="RFJ669" s="91"/>
      <c r="RFK669" s="91"/>
      <c r="RFL669" s="91"/>
      <c r="RFM669" s="91"/>
      <c r="RFN669" s="91"/>
      <c r="RFO669" s="91"/>
      <c r="RFP669" s="91"/>
      <c r="RFQ669" s="91"/>
      <c r="RFR669" s="91"/>
      <c r="RFS669" s="91"/>
      <c r="RFT669" s="91"/>
      <c r="RFU669" s="91"/>
      <c r="RFV669" s="91"/>
      <c r="RFW669" s="91"/>
      <c r="RFX669" s="91"/>
      <c r="RFY669" s="91"/>
      <c r="RFZ669" s="91"/>
      <c r="RGA669" s="91"/>
      <c r="RGB669" s="91"/>
      <c r="RGC669" s="91"/>
      <c r="RGD669" s="91"/>
      <c r="RGE669" s="91"/>
      <c r="RGF669" s="91"/>
      <c r="RGG669" s="91"/>
      <c r="RGH669" s="91"/>
      <c r="RGI669" s="91"/>
      <c r="RGJ669" s="91"/>
      <c r="RGK669" s="91"/>
      <c r="RGL669" s="91"/>
      <c r="RGM669" s="91"/>
      <c r="RGN669" s="91"/>
      <c r="RGO669" s="91"/>
      <c r="RGP669" s="91"/>
      <c r="RGQ669" s="91"/>
      <c r="RGR669" s="91"/>
      <c r="RGS669" s="91"/>
      <c r="RGT669" s="91"/>
      <c r="RGU669" s="91"/>
      <c r="RGV669" s="91"/>
      <c r="RGW669" s="91"/>
      <c r="RGX669" s="91"/>
      <c r="RGY669" s="91"/>
      <c r="RGZ669" s="91"/>
      <c r="RHA669" s="91"/>
      <c r="RHB669" s="91"/>
      <c r="RHC669" s="91"/>
      <c r="RHD669" s="91"/>
      <c r="RHE669" s="91"/>
      <c r="RHF669" s="91"/>
      <c r="RHG669" s="91"/>
      <c r="RHH669" s="91"/>
      <c r="RHI669" s="91"/>
      <c r="RHJ669" s="91"/>
      <c r="RHK669" s="91"/>
      <c r="RHL669" s="91"/>
      <c r="RHM669" s="91"/>
      <c r="RHN669" s="91"/>
      <c r="RHO669" s="91"/>
      <c r="RHP669" s="91"/>
      <c r="RHQ669" s="91"/>
      <c r="RHR669" s="91"/>
      <c r="RHS669" s="91"/>
      <c r="RHT669" s="91"/>
      <c r="RHU669" s="91"/>
      <c r="RHV669" s="91"/>
      <c r="RHW669" s="91"/>
      <c r="RHX669" s="91"/>
      <c r="RHY669" s="91"/>
      <c r="RHZ669" s="91"/>
      <c r="RIA669" s="91"/>
      <c r="RIB669" s="91"/>
      <c r="RIC669" s="91"/>
      <c r="RID669" s="91"/>
      <c r="RIE669" s="91"/>
      <c r="RIF669" s="91"/>
      <c r="RIG669" s="91"/>
      <c r="RIH669" s="91"/>
      <c r="RII669" s="91"/>
      <c r="RIJ669" s="91"/>
      <c r="RIK669" s="91"/>
      <c r="RIL669" s="91"/>
      <c r="RIM669" s="91"/>
      <c r="RIN669" s="91"/>
      <c r="RIO669" s="91"/>
      <c r="RIP669" s="91"/>
      <c r="RIQ669" s="91"/>
      <c r="RIR669" s="91"/>
      <c r="RIS669" s="91"/>
      <c r="RIT669" s="91"/>
      <c r="RIU669" s="91"/>
      <c r="RIV669" s="91"/>
      <c r="RIW669" s="91"/>
      <c r="RIX669" s="91"/>
      <c r="RIY669" s="91"/>
      <c r="RIZ669" s="91"/>
      <c r="RJA669" s="91"/>
      <c r="RJB669" s="91"/>
      <c r="RJC669" s="91"/>
      <c r="RJD669" s="91"/>
      <c r="RJE669" s="91"/>
      <c r="RJF669" s="91"/>
      <c r="RJG669" s="91"/>
      <c r="RJH669" s="91"/>
      <c r="RJI669" s="91"/>
      <c r="RJJ669" s="91"/>
      <c r="RJK669" s="91"/>
      <c r="RJL669" s="91"/>
      <c r="RJM669" s="91"/>
      <c r="RJN669" s="91"/>
      <c r="RJO669" s="91"/>
      <c r="RJP669" s="91"/>
      <c r="RJQ669" s="91"/>
      <c r="RJR669" s="91"/>
      <c r="RJS669" s="91"/>
      <c r="RJT669" s="91"/>
      <c r="RJU669" s="91"/>
      <c r="RJV669" s="91"/>
      <c r="RJW669" s="91"/>
      <c r="RJX669" s="91"/>
      <c r="RJY669" s="91"/>
      <c r="RJZ669" s="91"/>
      <c r="RKA669" s="91"/>
      <c r="RKB669" s="91"/>
      <c r="RKC669" s="91"/>
      <c r="RKD669" s="91"/>
      <c r="RKE669" s="91"/>
      <c r="RKF669" s="91"/>
      <c r="RKG669" s="91"/>
      <c r="RKH669" s="91"/>
      <c r="RKI669" s="91"/>
      <c r="RKJ669" s="91"/>
      <c r="RKK669" s="91"/>
      <c r="RKL669" s="91"/>
      <c r="RKM669" s="91"/>
      <c r="RKN669" s="91"/>
      <c r="RKO669" s="91"/>
      <c r="RKP669" s="91"/>
      <c r="RKQ669" s="91"/>
      <c r="RKR669" s="91"/>
      <c r="RKS669" s="91"/>
      <c r="RKT669" s="91"/>
      <c r="RKU669" s="91"/>
      <c r="RKV669" s="91"/>
      <c r="RKW669" s="91"/>
      <c r="RKX669" s="91"/>
      <c r="RKY669" s="91"/>
      <c r="RKZ669" s="91"/>
      <c r="RLA669" s="91"/>
      <c r="RLB669" s="91"/>
      <c r="RLC669" s="91"/>
      <c r="RLD669" s="91"/>
      <c r="RLE669" s="91"/>
      <c r="RLF669" s="91"/>
      <c r="RLG669" s="91"/>
      <c r="RLH669" s="91"/>
      <c r="RLI669" s="91"/>
      <c r="RLJ669" s="91"/>
      <c r="RLK669" s="91"/>
      <c r="RLL669" s="91"/>
      <c r="RLM669" s="91"/>
      <c r="RLN669" s="91"/>
      <c r="RLO669" s="91"/>
      <c r="RLP669" s="91"/>
      <c r="RLQ669" s="91"/>
      <c r="RLR669" s="91"/>
      <c r="RLS669" s="91"/>
      <c r="RLT669" s="91"/>
      <c r="RLU669" s="91"/>
      <c r="RLV669" s="91"/>
      <c r="RLW669" s="91"/>
      <c r="RLX669" s="91"/>
      <c r="RLY669" s="91"/>
      <c r="RLZ669" s="91"/>
      <c r="RMA669" s="91"/>
      <c r="RMB669" s="91"/>
      <c r="RMC669" s="91"/>
      <c r="RMD669" s="91"/>
      <c r="RME669" s="91"/>
      <c r="RMF669" s="91"/>
      <c r="RMG669" s="91"/>
      <c r="RMH669" s="91"/>
      <c r="RMI669" s="91"/>
      <c r="RMJ669" s="91"/>
      <c r="RMK669" s="91"/>
      <c r="RML669" s="91"/>
      <c r="RMM669" s="91"/>
      <c r="RMN669" s="91"/>
      <c r="RMO669" s="91"/>
      <c r="RMP669" s="91"/>
      <c r="RMQ669" s="91"/>
      <c r="RMR669" s="91"/>
      <c r="RMS669" s="91"/>
      <c r="RMT669" s="91"/>
      <c r="RMU669" s="91"/>
      <c r="RMV669" s="91"/>
      <c r="RMW669" s="91"/>
      <c r="RMX669" s="91"/>
      <c r="RMY669" s="91"/>
      <c r="RMZ669" s="91"/>
      <c r="RNA669" s="91"/>
      <c r="RNB669" s="91"/>
      <c r="RNC669" s="91"/>
      <c r="RND669" s="91"/>
      <c r="RNE669" s="91"/>
      <c r="RNF669" s="91"/>
      <c r="RNG669" s="91"/>
      <c r="RNH669" s="91"/>
      <c r="RNI669" s="91"/>
      <c r="RNJ669" s="91"/>
      <c r="RNK669" s="91"/>
      <c r="RNL669" s="91"/>
      <c r="RNM669" s="91"/>
      <c r="RNN669" s="91"/>
      <c r="RNO669" s="91"/>
      <c r="RNP669" s="91"/>
      <c r="RNQ669" s="91"/>
      <c r="RNR669" s="91"/>
      <c r="RNS669" s="91"/>
      <c r="RNT669" s="91"/>
      <c r="RNU669" s="91"/>
      <c r="RNV669" s="91"/>
      <c r="RNW669" s="91"/>
      <c r="RNX669" s="91"/>
      <c r="RNY669" s="91"/>
      <c r="RNZ669" s="91"/>
      <c r="ROA669" s="91"/>
      <c r="ROB669" s="91"/>
      <c r="ROC669" s="91"/>
      <c r="ROD669" s="91"/>
      <c r="ROE669" s="91"/>
      <c r="ROF669" s="91"/>
      <c r="ROG669" s="91"/>
      <c r="ROH669" s="91"/>
      <c r="ROI669" s="91"/>
      <c r="ROJ669" s="91"/>
      <c r="ROK669" s="91"/>
      <c r="ROL669" s="91"/>
      <c r="ROM669" s="91"/>
      <c r="RON669" s="91"/>
      <c r="ROO669" s="91"/>
      <c r="ROP669" s="91"/>
      <c r="ROQ669" s="91"/>
      <c r="ROR669" s="91"/>
      <c r="ROS669" s="91"/>
      <c r="ROT669" s="91"/>
      <c r="ROU669" s="91"/>
      <c r="ROV669" s="91"/>
      <c r="ROW669" s="91"/>
      <c r="ROX669" s="91"/>
      <c r="ROY669" s="91"/>
      <c r="ROZ669" s="91"/>
      <c r="RPA669" s="91"/>
      <c r="RPB669" s="91"/>
      <c r="RPC669" s="91"/>
      <c r="RPD669" s="91"/>
      <c r="RPE669" s="91"/>
      <c r="RPF669" s="91"/>
      <c r="RPG669" s="91"/>
      <c r="RPH669" s="91"/>
      <c r="RPI669" s="91"/>
      <c r="RPJ669" s="91"/>
      <c r="RPK669" s="91"/>
      <c r="RPL669" s="91"/>
      <c r="RPM669" s="91"/>
      <c r="RPN669" s="91"/>
      <c r="RPO669" s="91"/>
      <c r="RPP669" s="91"/>
      <c r="RPQ669" s="91"/>
      <c r="RPR669" s="91"/>
      <c r="RPS669" s="91"/>
      <c r="RPT669" s="91"/>
      <c r="RPU669" s="91"/>
      <c r="RPV669" s="91"/>
      <c r="RPW669" s="91"/>
      <c r="RPX669" s="91"/>
      <c r="RPY669" s="91"/>
      <c r="RPZ669" s="91"/>
      <c r="RQA669" s="91"/>
      <c r="RQB669" s="91"/>
      <c r="RQC669" s="91"/>
      <c r="RQD669" s="91"/>
      <c r="RQE669" s="91"/>
      <c r="RQF669" s="91"/>
      <c r="RQG669" s="91"/>
      <c r="RQH669" s="91"/>
      <c r="RQI669" s="91"/>
      <c r="RQJ669" s="91"/>
      <c r="RQK669" s="91"/>
      <c r="RQL669" s="91"/>
      <c r="RQM669" s="91"/>
      <c r="RQN669" s="91"/>
      <c r="RQO669" s="91"/>
      <c r="RQP669" s="91"/>
      <c r="RQQ669" s="91"/>
      <c r="RQR669" s="91"/>
      <c r="RQS669" s="91"/>
      <c r="RQT669" s="91"/>
      <c r="RQU669" s="91"/>
      <c r="RQV669" s="91"/>
      <c r="RQW669" s="91"/>
      <c r="RQX669" s="91"/>
      <c r="RQY669" s="91"/>
      <c r="RQZ669" s="91"/>
      <c r="RRA669" s="91"/>
      <c r="RRB669" s="91"/>
      <c r="RRC669" s="91"/>
      <c r="RRD669" s="91"/>
      <c r="RRE669" s="91"/>
      <c r="RRF669" s="91"/>
      <c r="RRG669" s="91"/>
      <c r="RRH669" s="91"/>
      <c r="RRI669" s="91"/>
      <c r="RRJ669" s="91"/>
      <c r="RRK669" s="91"/>
      <c r="RRL669" s="91"/>
      <c r="RRM669" s="91"/>
      <c r="RRN669" s="91"/>
      <c r="RRO669" s="91"/>
      <c r="RRP669" s="91"/>
      <c r="RRQ669" s="91"/>
      <c r="RRR669" s="91"/>
      <c r="RRS669" s="91"/>
      <c r="RRT669" s="91"/>
      <c r="RRU669" s="91"/>
      <c r="RRV669" s="91"/>
      <c r="RRW669" s="91"/>
      <c r="RRX669" s="91"/>
      <c r="RRY669" s="91"/>
      <c r="RRZ669" s="91"/>
      <c r="RSA669" s="91"/>
      <c r="RSB669" s="91"/>
      <c r="RSC669" s="91"/>
      <c r="RSD669" s="91"/>
      <c r="RSE669" s="91"/>
      <c r="RSF669" s="91"/>
      <c r="RSG669" s="91"/>
      <c r="RSH669" s="91"/>
      <c r="RSI669" s="91"/>
      <c r="RSJ669" s="91"/>
      <c r="RSK669" s="91"/>
      <c r="RSL669" s="91"/>
      <c r="RSM669" s="91"/>
      <c r="RSN669" s="91"/>
      <c r="RSO669" s="91"/>
      <c r="RSP669" s="91"/>
      <c r="RSQ669" s="91"/>
      <c r="RSR669" s="91"/>
      <c r="RSS669" s="91"/>
      <c r="RST669" s="91"/>
      <c r="RSU669" s="91"/>
      <c r="RSV669" s="91"/>
      <c r="RSW669" s="91"/>
      <c r="RSX669" s="91"/>
      <c r="RSY669" s="91"/>
      <c r="RSZ669" s="91"/>
      <c r="RTA669" s="91"/>
      <c r="RTB669" s="91"/>
      <c r="RTC669" s="91"/>
      <c r="RTD669" s="91"/>
      <c r="RTE669" s="91"/>
      <c r="RTF669" s="91"/>
      <c r="RTG669" s="91"/>
      <c r="RTH669" s="91"/>
      <c r="RTI669" s="91"/>
      <c r="RTJ669" s="91"/>
      <c r="RTK669" s="91"/>
      <c r="RTL669" s="91"/>
      <c r="RTM669" s="91"/>
      <c r="RTN669" s="91"/>
      <c r="RTO669" s="91"/>
      <c r="RTP669" s="91"/>
      <c r="RTQ669" s="91"/>
      <c r="RTR669" s="91"/>
      <c r="RTS669" s="91"/>
      <c r="RTT669" s="91"/>
      <c r="RTU669" s="91"/>
      <c r="RTV669" s="91"/>
      <c r="RTW669" s="91"/>
      <c r="RTX669" s="91"/>
      <c r="RTY669" s="91"/>
      <c r="RTZ669" s="91"/>
      <c r="RUA669" s="91"/>
      <c r="RUB669" s="91"/>
      <c r="RUC669" s="91"/>
      <c r="RUD669" s="91"/>
      <c r="RUE669" s="91"/>
      <c r="RUF669" s="91"/>
      <c r="RUG669" s="91"/>
      <c r="RUH669" s="91"/>
      <c r="RUI669" s="91"/>
      <c r="RUJ669" s="91"/>
      <c r="RUK669" s="91"/>
      <c r="RUL669" s="91"/>
      <c r="RUM669" s="91"/>
      <c r="RUN669" s="91"/>
      <c r="RUO669" s="91"/>
      <c r="RUP669" s="91"/>
      <c r="RUQ669" s="91"/>
      <c r="RUR669" s="91"/>
      <c r="RUS669" s="91"/>
      <c r="RUT669" s="91"/>
      <c r="RUU669" s="91"/>
      <c r="RUV669" s="91"/>
      <c r="RUW669" s="91"/>
      <c r="RUX669" s="91"/>
      <c r="RUY669" s="91"/>
      <c r="RUZ669" s="91"/>
      <c r="RVA669" s="91"/>
      <c r="RVB669" s="91"/>
      <c r="RVC669" s="91"/>
      <c r="RVD669" s="91"/>
      <c r="RVE669" s="91"/>
      <c r="RVF669" s="91"/>
      <c r="RVG669" s="91"/>
      <c r="RVH669" s="91"/>
      <c r="RVI669" s="91"/>
      <c r="RVJ669" s="91"/>
      <c r="RVK669" s="91"/>
      <c r="RVL669" s="91"/>
      <c r="RVM669" s="91"/>
      <c r="RVN669" s="91"/>
      <c r="RVO669" s="91"/>
      <c r="RVP669" s="91"/>
      <c r="RVQ669" s="91"/>
      <c r="RVR669" s="91"/>
      <c r="RVS669" s="91"/>
      <c r="RVT669" s="91"/>
      <c r="RVU669" s="91"/>
      <c r="RVV669" s="91"/>
      <c r="RVW669" s="91"/>
      <c r="RVX669" s="91"/>
      <c r="RVY669" s="91"/>
      <c r="RVZ669" s="91"/>
      <c r="RWA669" s="91"/>
      <c r="RWB669" s="91"/>
      <c r="RWC669" s="91"/>
      <c r="RWD669" s="91"/>
      <c r="RWE669" s="91"/>
      <c r="RWF669" s="91"/>
      <c r="RWG669" s="91"/>
      <c r="RWH669" s="91"/>
      <c r="RWI669" s="91"/>
      <c r="RWJ669" s="91"/>
      <c r="RWK669" s="91"/>
      <c r="RWL669" s="91"/>
      <c r="RWM669" s="91"/>
      <c r="RWN669" s="91"/>
      <c r="RWO669" s="91"/>
      <c r="RWP669" s="91"/>
      <c r="RWQ669" s="91"/>
      <c r="RWR669" s="91"/>
      <c r="RWS669" s="91"/>
      <c r="RWT669" s="91"/>
      <c r="RWU669" s="91"/>
      <c r="RWV669" s="91"/>
      <c r="RWW669" s="91"/>
      <c r="RWX669" s="91"/>
      <c r="RWY669" s="91"/>
      <c r="RWZ669" s="91"/>
      <c r="RXA669" s="91"/>
      <c r="RXB669" s="91"/>
      <c r="RXC669" s="91"/>
      <c r="RXD669" s="91"/>
      <c r="RXE669" s="91"/>
      <c r="RXF669" s="91"/>
      <c r="RXG669" s="91"/>
      <c r="RXH669" s="91"/>
      <c r="RXI669" s="91"/>
      <c r="RXJ669" s="91"/>
      <c r="RXK669" s="91"/>
      <c r="RXL669" s="91"/>
      <c r="RXM669" s="91"/>
      <c r="RXN669" s="91"/>
      <c r="RXO669" s="91"/>
      <c r="RXP669" s="91"/>
      <c r="RXQ669" s="91"/>
      <c r="RXR669" s="91"/>
      <c r="RXS669" s="91"/>
      <c r="RXT669" s="91"/>
      <c r="RXU669" s="91"/>
      <c r="RXV669" s="91"/>
      <c r="RXW669" s="91"/>
      <c r="RXX669" s="91"/>
      <c r="RXY669" s="91"/>
      <c r="RXZ669" s="91"/>
      <c r="RYA669" s="91"/>
      <c r="RYB669" s="91"/>
      <c r="RYC669" s="91"/>
      <c r="RYD669" s="91"/>
      <c r="RYE669" s="91"/>
      <c r="RYF669" s="91"/>
      <c r="RYG669" s="91"/>
      <c r="RYH669" s="91"/>
      <c r="RYI669" s="91"/>
      <c r="RYJ669" s="91"/>
      <c r="RYK669" s="91"/>
      <c r="RYL669" s="91"/>
      <c r="RYM669" s="91"/>
      <c r="RYN669" s="91"/>
      <c r="RYO669" s="91"/>
      <c r="RYP669" s="91"/>
      <c r="RYQ669" s="91"/>
      <c r="RYR669" s="91"/>
      <c r="RYS669" s="91"/>
      <c r="RYT669" s="91"/>
      <c r="RYU669" s="91"/>
      <c r="RYV669" s="91"/>
      <c r="RYW669" s="91"/>
      <c r="RYX669" s="91"/>
      <c r="RYY669" s="91"/>
      <c r="RYZ669" s="91"/>
      <c r="RZA669" s="91"/>
      <c r="RZB669" s="91"/>
      <c r="RZC669" s="91"/>
      <c r="RZD669" s="91"/>
      <c r="RZE669" s="91"/>
      <c r="RZF669" s="91"/>
      <c r="RZG669" s="91"/>
      <c r="RZH669" s="91"/>
      <c r="RZI669" s="91"/>
      <c r="RZJ669" s="91"/>
      <c r="RZK669" s="91"/>
      <c r="RZL669" s="91"/>
      <c r="RZM669" s="91"/>
      <c r="RZN669" s="91"/>
      <c r="RZO669" s="91"/>
      <c r="RZP669" s="91"/>
      <c r="RZQ669" s="91"/>
      <c r="RZR669" s="91"/>
      <c r="RZS669" s="91"/>
      <c r="RZT669" s="91"/>
      <c r="RZU669" s="91"/>
      <c r="RZV669" s="91"/>
      <c r="RZW669" s="91"/>
      <c r="RZX669" s="91"/>
      <c r="RZY669" s="91"/>
      <c r="RZZ669" s="91"/>
      <c r="SAA669" s="91"/>
      <c r="SAB669" s="91"/>
      <c r="SAC669" s="91"/>
      <c r="SAD669" s="91"/>
      <c r="SAE669" s="91"/>
      <c r="SAF669" s="91"/>
      <c r="SAG669" s="91"/>
      <c r="SAH669" s="91"/>
      <c r="SAI669" s="91"/>
      <c r="SAJ669" s="91"/>
      <c r="SAK669" s="91"/>
      <c r="SAL669" s="91"/>
      <c r="SAM669" s="91"/>
      <c r="SAN669" s="91"/>
      <c r="SAO669" s="91"/>
      <c r="SAP669" s="91"/>
      <c r="SAQ669" s="91"/>
      <c r="SAR669" s="91"/>
      <c r="SAS669" s="91"/>
      <c r="SAT669" s="91"/>
      <c r="SAU669" s="91"/>
      <c r="SAV669" s="91"/>
      <c r="SAW669" s="91"/>
      <c r="SAX669" s="91"/>
      <c r="SAY669" s="91"/>
      <c r="SAZ669" s="91"/>
      <c r="SBA669" s="91"/>
      <c r="SBB669" s="91"/>
      <c r="SBC669" s="91"/>
      <c r="SBD669" s="91"/>
      <c r="SBE669" s="91"/>
      <c r="SBF669" s="91"/>
      <c r="SBG669" s="91"/>
      <c r="SBH669" s="91"/>
      <c r="SBI669" s="91"/>
      <c r="SBJ669" s="91"/>
      <c r="SBK669" s="91"/>
      <c r="SBL669" s="91"/>
      <c r="SBM669" s="91"/>
      <c r="SBN669" s="91"/>
      <c r="SBO669" s="91"/>
      <c r="SBP669" s="91"/>
      <c r="SBQ669" s="91"/>
      <c r="SBR669" s="91"/>
      <c r="SBS669" s="91"/>
      <c r="SBT669" s="91"/>
      <c r="SBU669" s="91"/>
      <c r="SBV669" s="91"/>
      <c r="SBW669" s="91"/>
      <c r="SBX669" s="91"/>
      <c r="SBY669" s="91"/>
      <c r="SBZ669" s="91"/>
      <c r="SCA669" s="91"/>
      <c r="SCB669" s="91"/>
      <c r="SCC669" s="91"/>
      <c r="SCD669" s="91"/>
      <c r="SCE669" s="91"/>
      <c r="SCF669" s="91"/>
      <c r="SCG669" s="91"/>
      <c r="SCH669" s="91"/>
      <c r="SCI669" s="91"/>
      <c r="SCJ669" s="91"/>
      <c r="SCK669" s="91"/>
      <c r="SCL669" s="91"/>
      <c r="SCM669" s="91"/>
      <c r="SCN669" s="91"/>
      <c r="SCO669" s="91"/>
      <c r="SCP669" s="91"/>
      <c r="SCQ669" s="91"/>
      <c r="SCR669" s="91"/>
      <c r="SCS669" s="91"/>
      <c r="SCT669" s="91"/>
      <c r="SCU669" s="91"/>
      <c r="SCV669" s="91"/>
      <c r="SCW669" s="91"/>
      <c r="SCX669" s="91"/>
      <c r="SCY669" s="91"/>
      <c r="SCZ669" s="91"/>
      <c r="SDA669" s="91"/>
      <c r="SDB669" s="91"/>
      <c r="SDC669" s="91"/>
      <c r="SDD669" s="91"/>
      <c r="SDE669" s="91"/>
      <c r="SDF669" s="91"/>
      <c r="SDG669" s="91"/>
      <c r="SDH669" s="91"/>
      <c r="SDI669" s="91"/>
      <c r="SDJ669" s="91"/>
      <c r="SDK669" s="91"/>
      <c r="SDL669" s="91"/>
      <c r="SDM669" s="91"/>
      <c r="SDN669" s="91"/>
      <c r="SDO669" s="91"/>
      <c r="SDP669" s="91"/>
      <c r="SDQ669" s="91"/>
      <c r="SDR669" s="91"/>
      <c r="SDS669" s="91"/>
      <c r="SDT669" s="91"/>
      <c r="SDU669" s="91"/>
      <c r="SDV669" s="91"/>
      <c r="SDW669" s="91"/>
      <c r="SDX669" s="91"/>
      <c r="SDY669" s="91"/>
      <c r="SDZ669" s="91"/>
      <c r="SEA669" s="91"/>
      <c r="SEB669" s="91"/>
      <c r="SEC669" s="91"/>
      <c r="SED669" s="91"/>
      <c r="SEE669" s="91"/>
      <c r="SEF669" s="91"/>
      <c r="SEG669" s="91"/>
      <c r="SEH669" s="91"/>
      <c r="SEI669" s="91"/>
      <c r="SEJ669" s="91"/>
      <c r="SEK669" s="91"/>
      <c r="SEL669" s="91"/>
      <c r="SEM669" s="91"/>
      <c r="SEN669" s="91"/>
      <c r="SEO669" s="91"/>
      <c r="SEP669" s="91"/>
      <c r="SEQ669" s="91"/>
      <c r="SER669" s="91"/>
      <c r="SES669" s="91"/>
      <c r="SET669" s="91"/>
      <c r="SEU669" s="91"/>
      <c r="SEV669" s="91"/>
      <c r="SEW669" s="91"/>
      <c r="SEX669" s="91"/>
      <c r="SEY669" s="91"/>
      <c r="SEZ669" s="91"/>
      <c r="SFA669" s="91"/>
      <c r="SFB669" s="91"/>
      <c r="SFC669" s="91"/>
      <c r="SFD669" s="91"/>
      <c r="SFE669" s="91"/>
      <c r="SFF669" s="91"/>
      <c r="SFG669" s="91"/>
      <c r="SFH669" s="91"/>
      <c r="SFI669" s="91"/>
      <c r="SFJ669" s="91"/>
      <c r="SFK669" s="91"/>
      <c r="SFL669" s="91"/>
      <c r="SFM669" s="91"/>
      <c r="SFN669" s="91"/>
      <c r="SFO669" s="91"/>
      <c r="SFP669" s="91"/>
      <c r="SFQ669" s="91"/>
      <c r="SFR669" s="91"/>
      <c r="SFS669" s="91"/>
      <c r="SFT669" s="91"/>
      <c r="SFU669" s="91"/>
      <c r="SFV669" s="91"/>
      <c r="SFW669" s="91"/>
      <c r="SFX669" s="91"/>
      <c r="SFY669" s="91"/>
      <c r="SFZ669" s="91"/>
      <c r="SGA669" s="91"/>
      <c r="SGB669" s="91"/>
      <c r="SGC669" s="91"/>
      <c r="SGD669" s="91"/>
      <c r="SGE669" s="91"/>
      <c r="SGF669" s="91"/>
      <c r="SGG669" s="91"/>
      <c r="SGH669" s="91"/>
      <c r="SGI669" s="91"/>
      <c r="SGJ669" s="91"/>
      <c r="SGK669" s="91"/>
      <c r="SGL669" s="91"/>
      <c r="SGM669" s="91"/>
      <c r="SGN669" s="91"/>
      <c r="SGO669" s="91"/>
      <c r="SGP669" s="91"/>
      <c r="SGQ669" s="91"/>
      <c r="SGR669" s="91"/>
      <c r="SGS669" s="91"/>
      <c r="SGT669" s="91"/>
      <c r="SGU669" s="91"/>
      <c r="SGV669" s="91"/>
      <c r="SGW669" s="91"/>
      <c r="SGX669" s="91"/>
      <c r="SGY669" s="91"/>
      <c r="SGZ669" s="91"/>
      <c r="SHA669" s="91"/>
      <c r="SHB669" s="91"/>
      <c r="SHC669" s="91"/>
      <c r="SHD669" s="91"/>
      <c r="SHE669" s="91"/>
      <c r="SHF669" s="91"/>
      <c r="SHG669" s="91"/>
      <c r="SHH669" s="91"/>
      <c r="SHI669" s="91"/>
      <c r="SHJ669" s="91"/>
      <c r="SHK669" s="91"/>
      <c r="SHL669" s="91"/>
      <c r="SHM669" s="91"/>
      <c r="SHN669" s="91"/>
      <c r="SHO669" s="91"/>
      <c r="SHP669" s="91"/>
      <c r="SHQ669" s="91"/>
      <c r="SHR669" s="91"/>
      <c r="SHS669" s="91"/>
      <c r="SHT669" s="91"/>
      <c r="SHU669" s="91"/>
      <c r="SHV669" s="91"/>
      <c r="SHW669" s="91"/>
      <c r="SHX669" s="91"/>
      <c r="SHY669" s="91"/>
      <c r="SHZ669" s="91"/>
      <c r="SIA669" s="91"/>
      <c r="SIB669" s="91"/>
      <c r="SIC669" s="91"/>
      <c r="SID669" s="91"/>
      <c r="SIE669" s="91"/>
      <c r="SIF669" s="91"/>
      <c r="SIG669" s="91"/>
      <c r="SIH669" s="91"/>
      <c r="SII669" s="91"/>
      <c r="SIJ669" s="91"/>
      <c r="SIK669" s="91"/>
      <c r="SIL669" s="91"/>
      <c r="SIM669" s="91"/>
      <c r="SIN669" s="91"/>
      <c r="SIO669" s="91"/>
      <c r="SIP669" s="91"/>
      <c r="SIQ669" s="91"/>
      <c r="SIR669" s="91"/>
      <c r="SIS669" s="91"/>
      <c r="SIT669" s="91"/>
      <c r="SIU669" s="91"/>
      <c r="SIV669" s="91"/>
      <c r="SIW669" s="91"/>
      <c r="SIX669" s="91"/>
      <c r="SIY669" s="91"/>
      <c r="SIZ669" s="91"/>
      <c r="SJA669" s="91"/>
      <c r="SJB669" s="91"/>
      <c r="SJC669" s="91"/>
      <c r="SJD669" s="91"/>
      <c r="SJE669" s="91"/>
      <c r="SJF669" s="91"/>
      <c r="SJG669" s="91"/>
      <c r="SJH669" s="91"/>
      <c r="SJI669" s="91"/>
      <c r="SJJ669" s="91"/>
      <c r="SJK669" s="91"/>
      <c r="SJL669" s="91"/>
      <c r="SJM669" s="91"/>
      <c r="SJN669" s="91"/>
      <c r="SJO669" s="91"/>
      <c r="SJP669" s="91"/>
      <c r="SJQ669" s="91"/>
      <c r="SJR669" s="91"/>
      <c r="SJS669" s="91"/>
      <c r="SJT669" s="91"/>
      <c r="SJU669" s="91"/>
      <c r="SJV669" s="91"/>
      <c r="SJW669" s="91"/>
      <c r="SJX669" s="91"/>
      <c r="SJY669" s="91"/>
      <c r="SJZ669" s="91"/>
      <c r="SKA669" s="91"/>
      <c r="SKB669" s="91"/>
      <c r="SKC669" s="91"/>
      <c r="SKD669" s="91"/>
      <c r="SKE669" s="91"/>
      <c r="SKF669" s="91"/>
      <c r="SKG669" s="91"/>
      <c r="SKH669" s="91"/>
      <c r="SKI669" s="91"/>
      <c r="SKJ669" s="91"/>
      <c r="SKK669" s="91"/>
      <c r="SKL669" s="91"/>
      <c r="SKM669" s="91"/>
      <c r="SKN669" s="91"/>
      <c r="SKO669" s="91"/>
      <c r="SKP669" s="91"/>
      <c r="SKQ669" s="91"/>
      <c r="SKR669" s="91"/>
      <c r="SKS669" s="91"/>
      <c r="SKT669" s="91"/>
      <c r="SKU669" s="91"/>
      <c r="SKV669" s="91"/>
      <c r="SKW669" s="91"/>
      <c r="SKX669" s="91"/>
      <c r="SKY669" s="91"/>
      <c r="SKZ669" s="91"/>
      <c r="SLA669" s="91"/>
      <c r="SLB669" s="91"/>
      <c r="SLC669" s="91"/>
      <c r="SLD669" s="91"/>
      <c r="SLE669" s="91"/>
      <c r="SLF669" s="91"/>
      <c r="SLG669" s="91"/>
      <c r="SLH669" s="91"/>
      <c r="SLI669" s="91"/>
      <c r="SLJ669" s="91"/>
      <c r="SLK669" s="91"/>
      <c r="SLL669" s="91"/>
      <c r="SLM669" s="91"/>
      <c r="SLN669" s="91"/>
      <c r="SLO669" s="91"/>
      <c r="SLP669" s="91"/>
      <c r="SLQ669" s="91"/>
      <c r="SLR669" s="91"/>
      <c r="SLS669" s="91"/>
      <c r="SLT669" s="91"/>
      <c r="SLU669" s="91"/>
      <c r="SLV669" s="91"/>
      <c r="SLW669" s="91"/>
      <c r="SLX669" s="91"/>
      <c r="SLY669" s="91"/>
      <c r="SLZ669" s="91"/>
      <c r="SMA669" s="91"/>
      <c r="SMB669" s="91"/>
      <c r="SMC669" s="91"/>
      <c r="SMD669" s="91"/>
      <c r="SME669" s="91"/>
      <c r="SMF669" s="91"/>
      <c r="SMG669" s="91"/>
      <c r="SMH669" s="91"/>
      <c r="SMI669" s="91"/>
      <c r="SMJ669" s="91"/>
      <c r="SMK669" s="91"/>
      <c r="SML669" s="91"/>
      <c r="SMM669" s="91"/>
      <c r="SMN669" s="91"/>
      <c r="SMO669" s="91"/>
      <c r="SMP669" s="91"/>
      <c r="SMQ669" s="91"/>
      <c r="SMR669" s="91"/>
      <c r="SMS669" s="91"/>
      <c r="SMT669" s="91"/>
      <c r="SMU669" s="91"/>
      <c r="SMV669" s="91"/>
      <c r="SMW669" s="91"/>
      <c r="SMX669" s="91"/>
      <c r="SMY669" s="91"/>
      <c r="SMZ669" s="91"/>
      <c r="SNA669" s="91"/>
      <c r="SNB669" s="91"/>
      <c r="SNC669" s="91"/>
      <c r="SND669" s="91"/>
      <c r="SNE669" s="91"/>
      <c r="SNF669" s="91"/>
      <c r="SNG669" s="91"/>
      <c r="SNH669" s="91"/>
      <c r="SNI669" s="91"/>
      <c r="SNJ669" s="91"/>
      <c r="SNK669" s="91"/>
      <c r="SNL669" s="91"/>
      <c r="SNM669" s="91"/>
      <c r="SNN669" s="91"/>
      <c r="SNO669" s="91"/>
      <c r="SNP669" s="91"/>
      <c r="SNQ669" s="91"/>
      <c r="SNR669" s="91"/>
      <c r="SNS669" s="91"/>
      <c r="SNT669" s="91"/>
      <c r="SNU669" s="91"/>
      <c r="SNV669" s="91"/>
      <c r="SNW669" s="91"/>
      <c r="SNX669" s="91"/>
      <c r="SNY669" s="91"/>
      <c r="SNZ669" s="91"/>
      <c r="SOA669" s="91"/>
      <c r="SOB669" s="91"/>
      <c r="SOC669" s="91"/>
      <c r="SOD669" s="91"/>
      <c r="SOE669" s="91"/>
      <c r="SOF669" s="91"/>
      <c r="SOG669" s="91"/>
      <c r="SOH669" s="91"/>
      <c r="SOI669" s="91"/>
      <c r="SOJ669" s="91"/>
      <c r="SOK669" s="91"/>
      <c r="SOL669" s="91"/>
      <c r="SOM669" s="91"/>
      <c r="SON669" s="91"/>
      <c r="SOO669" s="91"/>
      <c r="SOP669" s="91"/>
      <c r="SOQ669" s="91"/>
      <c r="SOR669" s="91"/>
      <c r="SOS669" s="91"/>
      <c r="SOT669" s="91"/>
      <c r="SOU669" s="91"/>
      <c r="SOV669" s="91"/>
      <c r="SOW669" s="91"/>
      <c r="SOX669" s="91"/>
      <c r="SOY669" s="91"/>
      <c r="SOZ669" s="91"/>
      <c r="SPA669" s="91"/>
      <c r="SPB669" s="91"/>
      <c r="SPC669" s="91"/>
      <c r="SPD669" s="91"/>
      <c r="SPE669" s="91"/>
      <c r="SPF669" s="91"/>
      <c r="SPG669" s="91"/>
      <c r="SPH669" s="91"/>
      <c r="SPI669" s="91"/>
      <c r="SPJ669" s="91"/>
      <c r="SPK669" s="91"/>
      <c r="SPL669" s="91"/>
      <c r="SPM669" s="91"/>
      <c r="SPN669" s="91"/>
      <c r="SPO669" s="91"/>
      <c r="SPP669" s="91"/>
      <c r="SPQ669" s="91"/>
      <c r="SPR669" s="91"/>
      <c r="SPS669" s="91"/>
      <c r="SPT669" s="91"/>
      <c r="SPU669" s="91"/>
      <c r="SPV669" s="91"/>
      <c r="SPW669" s="91"/>
      <c r="SPX669" s="91"/>
      <c r="SPY669" s="91"/>
      <c r="SPZ669" s="91"/>
      <c r="SQA669" s="91"/>
      <c r="SQB669" s="91"/>
      <c r="SQC669" s="91"/>
      <c r="SQD669" s="91"/>
      <c r="SQE669" s="91"/>
      <c r="SQF669" s="91"/>
      <c r="SQG669" s="91"/>
      <c r="SQH669" s="91"/>
      <c r="SQI669" s="91"/>
      <c r="SQJ669" s="91"/>
      <c r="SQK669" s="91"/>
      <c r="SQL669" s="91"/>
      <c r="SQM669" s="91"/>
      <c r="SQN669" s="91"/>
      <c r="SQO669" s="91"/>
      <c r="SQP669" s="91"/>
      <c r="SQQ669" s="91"/>
      <c r="SQR669" s="91"/>
      <c r="SQS669" s="91"/>
      <c r="SQT669" s="91"/>
      <c r="SQU669" s="91"/>
      <c r="SQV669" s="91"/>
      <c r="SQW669" s="91"/>
      <c r="SQX669" s="91"/>
      <c r="SQY669" s="91"/>
      <c r="SQZ669" s="91"/>
      <c r="SRA669" s="91"/>
      <c r="SRB669" s="91"/>
      <c r="SRC669" s="91"/>
      <c r="SRD669" s="91"/>
      <c r="SRE669" s="91"/>
      <c r="SRF669" s="91"/>
      <c r="SRG669" s="91"/>
      <c r="SRH669" s="91"/>
      <c r="SRI669" s="91"/>
      <c r="SRJ669" s="91"/>
      <c r="SRK669" s="91"/>
      <c r="SRL669" s="91"/>
      <c r="SRM669" s="91"/>
      <c r="SRN669" s="91"/>
      <c r="SRO669" s="91"/>
      <c r="SRP669" s="91"/>
      <c r="SRQ669" s="91"/>
      <c r="SRR669" s="91"/>
      <c r="SRS669" s="91"/>
      <c r="SRT669" s="91"/>
      <c r="SRU669" s="91"/>
      <c r="SRV669" s="91"/>
      <c r="SRW669" s="91"/>
      <c r="SRX669" s="91"/>
      <c r="SRY669" s="91"/>
      <c r="SRZ669" s="91"/>
      <c r="SSA669" s="91"/>
      <c r="SSB669" s="91"/>
      <c r="SSC669" s="91"/>
      <c r="SSD669" s="91"/>
      <c r="SSE669" s="91"/>
      <c r="SSF669" s="91"/>
      <c r="SSG669" s="91"/>
      <c r="SSH669" s="91"/>
      <c r="SSI669" s="91"/>
      <c r="SSJ669" s="91"/>
      <c r="SSK669" s="91"/>
      <c r="SSL669" s="91"/>
      <c r="SSM669" s="91"/>
      <c r="SSN669" s="91"/>
      <c r="SSO669" s="91"/>
      <c r="SSP669" s="91"/>
      <c r="SSQ669" s="91"/>
      <c r="SSR669" s="91"/>
      <c r="SSS669" s="91"/>
      <c r="SST669" s="91"/>
      <c r="SSU669" s="91"/>
      <c r="SSV669" s="91"/>
      <c r="SSW669" s="91"/>
      <c r="SSX669" s="91"/>
      <c r="SSY669" s="91"/>
      <c r="SSZ669" s="91"/>
      <c r="STA669" s="91"/>
      <c r="STB669" s="91"/>
      <c r="STC669" s="91"/>
      <c r="STD669" s="91"/>
      <c r="STE669" s="91"/>
      <c r="STF669" s="91"/>
      <c r="STG669" s="91"/>
      <c r="STH669" s="91"/>
      <c r="STI669" s="91"/>
      <c r="STJ669" s="91"/>
      <c r="STK669" s="91"/>
      <c r="STL669" s="91"/>
      <c r="STM669" s="91"/>
      <c r="STN669" s="91"/>
      <c r="STO669" s="91"/>
      <c r="STP669" s="91"/>
      <c r="STQ669" s="91"/>
      <c r="STR669" s="91"/>
      <c r="STS669" s="91"/>
      <c r="STT669" s="91"/>
      <c r="STU669" s="91"/>
      <c r="STV669" s="91"/>
      <c r="STW669" s="91"/>
      <c r="STX669" s="91"/>
      <c r="STY669" s="91"/>
      <c r="STZ669" s="91"/>
      <c r="SUA669" s="91"/>
      <c r="SUB669" s="91"/>
      <c r="SUC669" s="91"/>
      <c r="SUD669" s="91"/>
      <c r="SUE669" s="91"/>
      <c r="SUF669" s="91"/>
      <c r="SUG669" s="91"/>
      <c r="SUH669" s="91"/>
      <c r="SUI669" s="91"/>
      <c r="SUJ669" s="91"/>
      <c r="SUK669" s="91"/>
      <c r="SUL669" s="91"/>
      <c r="SUM669" s="91"/>
      <c r="SUN669" s="91"/>
      <c r="SUO669" s="91"/>
      <c r="SUP669" s="91"/>
      <c r="SUQ669" s="91"/>
      <c r="SUR669" s="91"/>
      <c r="SUS669" s="91"/>
      <c r="SUT669" s="91"/>
      <c r="SUU669" s="91"/>
      <c r="SUV669" s="91"/>
      <c r="SUW669" s="91"/>
      <c r="SUX669" s="91"/>
      <c r="SUY669" s="91"/>
      <c r="SUZ669" s="91"/>
      <c r="SVA669" s="91"/>
      <c r="SVB669" s="91"/>
      <c r="SVC669" s="91"/>
      <c r="SVD669" s="91"/>
      <c r="SVE669" s="91"/>
      <c r="SVF669" s="91"/>
      <c r="SVG669" s="91"/>
      <c r="SVH669" s="91"/>
      <c r="SVI669" s="91"/>
      <c r="SVJ669" s="91"/>
      <c r="SVK669" s="91"/>
      <c r="SVL669" s="91"/>
      <c r="SVM669" s="91"/>
      <c r="SVN669" s="91"/>
      <c r="SVO669" s="91"/>
      <c r="SVP669" s="91"/>
      <c r="SVQ669" s="91"/>
      <c r="SVR669" s="91"/>
      <c r="SVS669" s="91"/>
      <c r="SVT669" s="91"/>
      <c r="SVU669" s="91"/>
      <c r="SVV669" s="91"/>
      <c r="SVW669" s="91"/>
      <c r="SVX669" s="91"/>
      <c r="SVY669" s="91"/>
      <c r="SVZ669" s="91"/>
      <c r="SWA669" s="91"/>
      <c r="SWB669" s="91"/>
      <c r="SWC669" s="91"/>
      <c r="SWD669" s="91"/>
      <c r="SWE669" s="91"/>
      <c r="SWF669" s="91"/>
      <c r="SWG669" s="91"/>
      <c r="SWH669" s="91"/>
      <c r="SWI669" s="91"/>
      <c r="SWJ669" s="91"/>
      <c r="SWK669" s="91"/>
      <c r="SWL669" s="91"/>
      <c r="SWM669" s="91"/>
      <c r="SWN669" s="91"/>
      <c r="SWO669" s="91"/>
      <c r="SWP669" s="91"/>
      <c r="SWQ669" s="91"/>
      <c r="SWR669" s="91"/>
      <c r="SWS669" s="91"/>
      <c r="SWT669" s="91"/>
      <c r="SWU669" s="91"/>
      <c r="SWV669" s="91"/>
      <c r="SWW669" s="91"/>
      <c r="SWX669" s="91"/>
      <c r="SWY669" s="91"/>
      <c r="SWZ669" s="91"/>
      <c r="SXA669" s="91"/>
      <c r="SXB669" s="91"/>
      <c r="SXC669" s="91"/>
      <c r="SXD669" s="91"/>
      <c r="SXE669" s="91"/>
      <c r="SXF669" s="91"/>
      <c r="SXG669" s="91"/>
      <c r="SXH669" s="91"/>
      <c r="SXI669" s="91"/>
      <c r="SXJ669" s="91"/>
      <c r="SXK669" s="91"/>
      <c r="SXL669" s="91"/>
      <c r="SXM669" s="91"/>
      <c r="SXN669" s="91"/>
      <c r="SXO669" s="91"/>
      <c r="SXP669" s="91"/>
      <c r="SXQ669" s="91"/>
      <c r="SXR669" s="91"/>
      <c r="SXS669" s="91"/>
      <c r="SXT669" s="91"/>
      <c r="SXU669" s="91"/>
      <c r="SXV669" s="91"/>
      <c r="SXW669" s="91"/>
      <c r="SXX669" s="91"/>
      <c r="SXY669" s="91"/>
      <c r="SXZ669" s="91"/>
      <c r="SYA669" s="91"/>
      <c r="SYB669" s="91"/>
      <c r="SYC669" s="91"/>
      <c r="SYD669" s="91"/>
      <c r="SYE669" s="91"/>
      <c r="SYF669" s="91"/>
      <c r="SYG669" s="91"/>
      <c r="SYH669" s="91"/>
      <c r="SYI669" s="91"/>
      <c r="SYJ669" s="91"/>
      <c r="SYK669" s="91"/>
      <c r="SYL669" s="91"/>
      <c r="SYM669" s="91"/>
      <c r="SYN669" s="91"/>
      <c r="SYO669" s="91"/>
      <c r="SYP669" s="91"/>
      <c r="SYQ669" s="91"/>
      <c r="SYR669" s="91"/>
      <c r="SYS669" s="91"/>
      <c r="SYT669" s="91"/>
      <c r="SYU669" s="91"/>
      <c r="SYV669" s="91"/>
      <c r="SYW669" s="91"/>
      <c r="SYX669" s="91"/>
      <c r="SYY669" s="91"/>
      <c r="SYZ669" s="91"/>
      <c r="SZA669" s="91"/>
      <c r="SZB669" s="91"/>
      <c r="SZC669" s="91"/>
      <c r="SZD669" s="91"/>
      <c r="SZE669" s="91"/>
      <c r="SZF669" s="91"/>
      <c r="SZG669" s="91"/>
      <c r="SZH669" s="91"/>
      <c r="SZI669" s="91"/>
      <c r="SZJ669" s="91"/>
      <c r="SZK669" s="91"/>
      <c r="SZL669" s="91"/>
      <c r="SZM669" s="91"/>
      <c r="SZN669" s="91"/>
      <c r="SZO669" s="91"/>
      <c r="SZP669" s="91"/>
      <c r="SZQ669" s="91"/>
      <c r="SZR669" s="91"/>
      <c r="SZS669" s="91"/>
      <c r="SZT669" s="91"/>
      <c r="SZU669" s="91"/>
      <c r="SZV669" s="91"/>
      <c r="SZW669" s="91"/>
      <c r="SZX669" s="91"/>
      <c r="SZY669" s="91"/>
      <c r="SZZ669" s="91"/>
      <c r="TAA669" s="91"/>
      <c r="TAB669" s="91"/>
      <c r="TAC669" s="91"/>
      <c r="TAD669" s="91"/>
      <c r="TAE669" s="91"/>
      <c r="TAF669" s="91"/>
      <c r="TAG669" s="91"/>
      <c r="TAH669" s="91"/>
      <c r="TAI669" s="91"/>
      <c r="TAJ669" s="91"/>
      <c r="TAK669" s="91"/>
      <c r="TAL669" s="91"/>
      <c r="TAM669" s="91"/>
      <c r="TAN669" s="91"/>
      <c r="TAO669" s="91"/>
      <c r="TAP669" s="91"/>
      <c r="TAQ669" s="91"/>
      <c r="TAR669" s="91"/>
      <c r="TAS669" s="91"/>
      <c r="TAT669" s="91"/>
      <c r="TAU669" s="91"/>
      <c r="TAV669" s="91"/>
      <c r="TAW669" s="91"/>
      <c r="TAX669" s="91"/>
      <c r="TAY669" s="91"/>
      <c r="TAZ669" s="91"/>
      <c r="TBA669" s="91"/>
      <c r="TBB669" s="91"/>
      <c r="TBC669" s="91"/>
      <c r="TBD669" s="91"/>
      <c r="TBE669" s="91"/>
      <c r="TBF669" s="91"/>
      <c r="TBG669" s="91"/>
      <c r="TBH669" s="91"/>
      <c r="TBI669" s="91"/>
      <c r="TBJ669" s="91"/>
      <c r="TBK669" s="91"/>
      <c r="TBL669" s="91"/>
      <c r="TBM669" s="91"/>
      <c r="TBN669" s="91"/>
      <c r="TBO669" s="91"/>
      <c r="TBP669" s="91"/>
      <c r="TBQ669" s="91"/>
      <c r="TBR669" s="91"/>
      <c r="TBS669" s="91"/>
      <c r="TBT669" s="91"/>
      <c r="TBU669" s="91"/>
      <c r="TBV669" s="91"/>
      <c r="TBW669" s="91"/>
      <c r="TBX669" s="91"/>
      <c r="TBY669" s="91"/>
      <c r="TBZ669" s="91"/>
      <c r="TCA669" s="91"/>
      <c r="TCB669" s="91"/>
      <c r="TCC669" s="91"/>
      <c r="TCD669" s="91"/>
      <c r="TCE669" s="91"/>
      <c r="TCF669" s="91"/>
      <c r="TCG669" s="91"/>
      <c r="TCH669" s="91"/>
      <c r="TCI669" s="91"/>
      <c r="TCJ669" s="91"/>
      <c r="TCK669" s="91"/>
      <c r="TCL669" s="91"/>
      <c r="TCM669" s="91"/>
      <c r="TCN669" s="91"/>
      <c r="TCO669" s="91"/>
      <c r="TCP669" s="91"/>
      <c r="TCQ669" s="91"/>
      <c r="TCR669" s="91"/>
      <c r="TCS669" s="91"/>
      <c r="TCT669" s="91"/>
      <c r="TCU669" s="91"/>
      <c r="TCV669" s="91"/>
      <c r="TCW669" s="91"/>
      <c r="TCX669" s="91"/>
      <c r="TCY669" s="91"/>
      <c r="TCZ669" s="91"/>
      <c r="TDA669" s="91"/>
      <c r="TDB669" s="91"/>
      <c r="TDC669" s="91"/>
      <c r="TDD669" s="91"/>
      <c r="TDE669" s="91"/>
      <c r="TDF669" s="91"/>
      <c r="TDG669" s="91"/>
      <c r="TDH669" s="91"/>
      <c r="TDI669" s="91"/>
      <c r="TDJ669" s="91"/>
      <c r="TDK669" s="91"/>
      <c r="TDL669" s="91"/>
      <c r="TDM669" s="91"/>
      <c r="TDN669" s="91"/>
      <c r="TDO669" s="91"/>
      <c r="TDP669" s="91"/>
      <c r="TDQ669" s="91"/>
      <c r="TDR669" s="91"/>
      <c r="TDS669" s="91"/>
      <c r="TDT669" s="91"/>
      <c r="TDU669" s="91"/>
      <c r="TDV669" s="91"/>
      <c r="TDW669" s="91"/>
      <c r="TDX669" s="91"/>
      <c r="TDY669" s="91"/>
      <c r="TDZ669" s="91"/>
      <c r="TEA669" s="91"/>
      <c r="TEB669" s="91"/>
      <c r="TEC669" s="91"/>
      <c r="TED669" s="91"/>
      <c r="TEE669" s="91"/>
      <c r="TEF669" s="91"/>
      <c r="TEG669" s="91"/>
      <c r="TEH669" s="91"/>
      <c r="TEI669" s="91"/>
      <c r="TEJ669" s="91"/>
      <c r="TEK669" s="91"/>
      <c r="TEL669" s="91"/>
      <c r="TEM669" s="91"/>
      <c r="TEN669" s="91"/>
      <c r="TEO669" s="91"/>
      <c r="TEP669" s="91"/>
      <c r="TEQ669" s="91"/>
      <c r="TER669" s="91"/>
      <c r="TES669" s="91"/>
      <c r="TET669" s="91"/>
      <c r="TEU669" s="91"/>
      <c r="TEV669" s="91"/>
      <c r="TEW669" s="91"/>
      <c r="TEX669" s="91"/>
      <c r="TEY669" s="91"/>
      <c r="TEZ669" s="91"/>
      <c r="TFA669" s="91"/>
      <c r="TFB669" s="91"/>
      <c r="TFC669" s="91"/>
      <c r="TFD669" s="91"/>
      <c r="TFE669" s="91"/>
      <c r="TFF669" s="91"/>
      <c r="TFG669" s="91"/>
      <c r="TFH669" s="91"/>
      <c r="TFI669" s="91"/>
      <c r="TFJ669" s="91"/>
      <c r="TFK669" s="91"/>
      <c r="TFL669" s="91"/>
      <c r="TFM669" s="91"/>
      <c r="TFN669" s="91"/>
      <c r="TFO669" s="91"/>
      <c r="TFP669" s="91"/>
      <c r="TFQ669" s="91"/>
      <c r="TFR669" s="91"/>
      <c r="TFS669" s="91"/>
      <c r="TFT669" s="91"/>
      <c r="TFU669" s="91"/>
      <c r="TFV669" s="91"/>
      <c r="TFW669" s="91"/>
      <c r="TFX669" s="91"/>
      <c r="TFY669" s="91"/>
      <c r="TFZ669" s="91"/>
      <c r="TGA669" s="91"/>
      <c r="TGB669" s="91"/>
      <c r="TGC669" s="91"/>
      <c r="TGD669" s="91"/>
      <c r="TGE669" s="91"/>
      <c r="TGF669" s="91"/>
      <c r="TGG669" s="91"/>
      <c r="TGH669" s="91"/>
      <c r="TGI669" s="91"/>
      <c r="TGJ669" s="91"/>
      <c r="TGK669" s="91"/>
      <c r="TGL669" s="91"/>
      <c r="TGM669" s="91"/>
      <c r="TGN669" s="91"/>
      <c r="TGO669" s="91"/>
      <c r="TGP669" s="91"/>
      <c r="TGQ669" s="91"/>
      <c r="TGR669" s="91"/>
      <c r="TGS669" s="91"/>
      <c r="TGT669" s="91"/>
      <c r="TGU669" s="91"/>
      <c r="TGV669" s="91"/>
      <c r="TGW669" s="91"/>
      <c r="TGX669" s="91"/>
      <c r="TGY669" s="91"/>
      <c r="TGZ669" s="91"/>
      <c r="THA669" s="91"/>
      <c r="THB669" s="91"/>
      <c r="THC669" s="91"/>
      <c r="THD669" s="91"/>
      <c r="THE669" s="91"/>
      <c r="THF669" s="91"/>
      <c r="THG669" s="91"/>
      <c r="THH669" s="91"/>
      <c r="THI669" s="91"/>
      <c r="THJ669" s="91"/>
      <c r="THK669" s="91"/>
      <c r="THL669" s="91"/>
      <c r="THM669" s="91"/>
      <c r="THN669" s="91"/>
      <c r="THO669" s="91"/>
      <c r="THP669" s="91"/>
      <c r="THQ669" s="91"/>
      <c r="THR669" s="91"/>
      <c r="THS669" s="91"/>
      <c r="THT669" s="91"/>
      <c r="THU669" s="91"/>
      <c r="THV669" s="91"/>
      <c r="THW669" s="91"/>
      <c r="THX669" s="91"/>
      <c r="THY669" s="91"/>
      <c r="THZ669" s="91"/>
      <c r="TIA669" s="91"/>
      <c r="TIB669" s="91"/>
      <c r="TIC669" s="91"/>
      <c r="TID669" s="91"/>
      <c r="TIE669" s="91"/>
      <c r="TIF669" s="91"/>
      <c r="TIG669" s="91"/>
      <c r="TIH669" s="91"/>
      <c r="TII669" s="91"/>
      <c r="TIJ669" s="91"/>
      <c r="TIK669" s="91"/>
      <c r="TIL669" s="91"/>
      <c r="TIM669" s="91"/>
      <c r="TIN669" s="91"/>
      <c r="TIO669" s="91"/>
      <c r="TIP669" s="91"/>
      <c r="TIQ669" s="91"/>
      <c r="TIR669" s="91"/>
      <c r="TIS669" s="91"/>
      <c r="TIT669" s="91"/>
      <c r="TIU669" s="91"/>
      <c r="TIV669" s="91"/>
      <c r="TIW669" s="91"/>
      <c r="TIX669" s="91"/>
      <c r="TIY669" s="91"/>
      <c r="TIZ669" s="91"/>
      <c r="TJA669" s="91"/>
      <c r="TJB669" s="91"/>
      <c r="TJC669" s="91"/>
      <c r="TJD669" s="91"/>
      <c r="TJE669" s="91"/>
      <c r="TJF669" s="91"/>
      <c r="TJG669" s="91"/>
      <c r="TJH669" s="91"/>
      <c r="TJI669" s="91"/>
      <c r="TJJ669" s="91"/>
      <c r="TJK669" s="91"/>
      <c r="TJL669" s="91"/>
      <c r="TJM669" s="91"/>
      <c r="TJN669" s="91"/>
      <c r="TJO669" s="91"/>
      <c r="TJP669" s="91"/>
      <c r="TJQ669" s="91"/>
      <c r="TJR669" s="91"/>
      <c r="TJS669" s="91"/>
      <c r="TJT669" s="91"/>
      <c r="TJU669" s="91"/>
      <c r="TJV669" s="91"/>
      <c r="TJW669" s="91"/>
      <c r="TJX669" s="91"/>
      <c r="TJY669" s="91"/>
      <c r="TJZ669" s="91"/>
      <c r="TKA669" s="91"/>
      <c r="TKB669" s="91"/>
      <c r="TKC669" s="91"/>
      <c r="TKD669" s="91"/>
      <c r="TKE669" s="91"/>
      <c r="TKF669" s="91"/>
      <c r="TKG669" s="91"/>
      <c r="TKH669" s="91"/>
      <c r="TKI669" s="91"/>
      <c r="TKJ669" s="91"/>
      <c r="TKK669" s="91"/>
      <c r="TKL669" s="91"/>
      <c r="TKM669" s="91"/>
      <c r="TKN669" s="91"/>
      <c r="TKO669" s="91"/>
      <c r="TKP669" s="91"/>
      <c r="TKQ669" s="91"/>
      <c r="TKR669" s="91"/>
      <c r="TKS669" s="91"/>
      <c r="TKT669" s="91"/>
      <c r="TKU669" s="91"/>
      <c r="TKV669" s="91"/>
      <c r="TKW669" s="91"/>
      <c r="TKX669" s="91"/>
      <c r="TKY669" s="91"/>
      <c r="TKZ669" s="91"/>
      <c r="TLA669" s="91"/>
      <c r="TLB669" s="91"/>
      <c r="TLC669" s="91"/>
      <c r="TLD669" s="91"/>
      <c r="TLE669" s="91"/>
      <c r="TLF669" s="91"/>
      <c r="TLG669" s="91"/>
      <c r="TLH669" s="91"/>
      <c r="TLI669" s="91"/>
      <c r="TLJ669" s="91"/>
      <c r="TLK669" s="91"/>
      <c r="TLL669" s="91"/>
      <c r="TLM669" s="91"/>
      <c r="TLN669" s="91"/>
      <c r="TLO669" s="91"/>
      <c r="TLP669" s="91"/>
      <c r="TLQ669" s="91"/>
      <c r="TLR669" s="91"/>
      <c r="TLS669" s="91"/>
      <c r="TLT669" s="91"/>
      <c r="TLU669" s="91"/>
      <c r="TLV669" s="91"/>
      <c r="TLW669" s="91"/>
      <c r="TLX669" s="91"/>
      <c r="TLY669" s="91"/>
      <c r="TLZ669" s="91"/>
      <c r="TMA669" s="91"/>
      <c r="TMB669" s="91"/>
      <c r="TMC669" s="91"/>
      <c r="TMD669" s="91"/>
      <c r="TME669" s="91"/>
      <c r="TMF669" s="91"/>
      <c r="TMG669" s="91"/>
      <c r="TMH669" s="91"/>
      <c r="TMI669" s="91"/>
      <c r="TMJ669" s="91"/>
      <c r="TMK669" s="91"/>
      <c r="TML669" s="91"/>
      <c r="TMM669" s="91"/>
      <c r="TMN669" s="91"/>
      <c r="TMO669" s="91"/>
      <c r="TMP669" s="91"/>
      <c r="TMQ669" s="91"/>
      <c r="TMR669" s="91"/>
      <c r="TMS669" s="91"/>
      <c r="TMT669" s="91"/>
      <c r="TMU669" s="91"/>
      <c r="TMV669" s="91"/>
      <c r="TMW669" s="91"/>
      <c r="TMX669" s="91"/>
      <c r="TMY669" s="91"/>
      <c r="TMZ669" s="91"/>
      <c r="TNA669" s="91"/>
      <c r="TNB669" s="91"/>
      <c r="TNC669" s="91"/>
      <c r="TND669" s="91"/>
      <c r="TNE669" s="91"/>
      <c r="TNF669" s="91"/>
      <c r="TNG669" s="91"/>
      <c r="TNH669" s="91"/>
      <c r="TNI669" s="91"/>
      <c r="TNJ669" s="91"/>
      <c r="TNK669" s="91"/>
      <c r="TNL669" s="91"/>
      <c r="TNM669" s="91"/>
      <c r="TNN669" s="91"/>
      <c r="TNO669" s="91"/>
      <c r="TNP669" s="91"/>
      <c r="TNQ669" s="91"/>
      <c r="TNR669" s="91"/>
      <c r="TNS669" s="91"/>
      <c r="TNT669" s="91"/>
      <c r="TNU669" s="91"/>
      <c r="TNV669" s="91"/>
      <c r="TNW669" s="91"/>
      <c r="TNX669" s="91"/>
      <c r="TNY669" s="91"/>
      <c r="TNZ669" s="91"/>
      <c r="TOA669" s="91"/>
      <c r="TOB669" s="91"/>
      <c r="TOC669" s="91"/>
      <c r="TOD669" s="91"/>
      <c r="TOE669" s="91"/>
      <c r="TOF669" s="91"/>
      <c r="TOG669" s="91"/>
      <c r="TOH669" s="91"/>
      <c r="TOI669" s="91"/>
      <c r="TOJ669" s="91"/>
      <c r="TOK669" s="91"/>
      <c r="TOL669" s="91"/>
      <c r="TOM669" s="91"/>
      <c r="TON669" s="91"/>
      <c r="TOO669" s="91"/>
      <c r="TOP669" s="91"/>
      <c r="TOQ669" s="91"/>
      <c r="TOR669" s="91"/>
      <c r="TOS669" s="91"/>
      <c r="TOT669" s="91"/>
      <c r="TOU669" s="91"/>
      <c r="TOV669" s="91"/>
      <c r="TOW669" s="91"/>
      <c r="TOX669" s="91"/>
      <c r="TOY669" s="91"/>
      <c r="TOZ669" s="91"/>
      <c r="TPA669" s="91"/>
      <c r="TPB669" s="91"/>
      <c r="TPC669" s="91"/>
      <c r="TPD669" s="91"/>
      <c r="TPE669" s="91"/>
      <c r="TPF669" s="91"/>
      <c r="TPG669" s="91"/>
      <c r="TPH669" s="91"/>
      <c r="TPI669" s="91"/>
      <c r="TPJ669" s="91"/>
      <c r="TPK669" s="91"/>
      <c r="TPL669" s="91"/>
      <c r="TPM669" s="91"/>
      <c r="TPN669" s="91"/>
      <c r="TPO669" s="91"/>
      <c r="TPP669" s="91"/>
      <c r="TPQ669" s="91"/>
      <c r="TPR669" s="91"/>
      <c r="TPS669" s="91"/>
      <c r="TPT669" s="91"/>
      <c r="TPU669" s="91"/>
      <c r="TPV669" s="91"/>
      <c r="TPW669" s="91"/>
      <c r="TPX669" s="91"/>
      <c r="TPY669" s="91"/>
      <c r="TPZ669" s="91"/>
      <c r="TQA669" s="91"/>
      <c r="TQB669" s="91"/>
      <c r="TQC669" s="91"/>
      <c r="TQD669" s="91"/>
      <c r="TQE669" s="91"/>
      <c r="TQF669" s="91"/>
      <c r="TQG669" s="91"/>
      <c r="TQH669" s="91"/>
      <c r="TQI669" s="91"/>
      <c r="TQJ669" s="91"/>
      <c r="TQK669" s="91"/>
      <c r="TQL669" s="91"/>
      <c r="TQM669" s="91"/>
      <c r="TQN669" s="91"/>
      <c r="TQO669" s="91"/>
      <c r="TQP669" s="91"/>
      <c r="TQQ669" s="91"/>
      <c r="TQR669" s="91"/>
      <c r="TQS669" s="91"/>
      <c r="TQT669" s="91"/>
      <c r="TQU669" s="91"/>
      <c r="TQV669" s="91"/>
      <c r="TQW669" s="91"/>
      <c r="TQX669" s="91"/>
      <c r="TQY669" s="91"/>
      <c r="TQZ669" s="91"/>
      <c r="TRA669" s="91"/>
      <c r="TRB669" s="91"/>
      <c r="TRC669" s="91"/>
      <c r="TRD669" s="91"/>
      <c r="TRE669" s="91"/>
      <c r="TRF669" s="91"/>
      <c r="TRG669" s="91"/>
      <c r="TRH669" s="91"/>
      <c r="TRI669" s="91"/>
      <c r="TRJ669" s="91"/>
      <c r="TRK669" s="91"/>
      <c r="TRL669" s="91"/>
      <c r="TRM669" s="91"/>
      <c r="TRN669" s="91"/>
      <c r="TRO669" s="91"/>
      <c r="TRP669" s="91"/>
      <c r="TRQ669" s="91"/>
      <c r="TRR669" s="91"/>
      <c r="TRS669" s="91"/>
      <c r="TRT669" s="91"/>
      <c r="TRU669" s="91"/>
      <c r="TRV669" s="91"/>
      <c r="TRW669" s="91"/>
      <c r="TRX669" s="91"/>
      <c r="TRY669" s="91"/>
      <c r="TRZ669" s="91"/>
      <c r="TSA669" s="91"/>
      <c r="TSB669" s="91"/>
      <c r="TSC669" s="91"/>
      <c r="TSD669" s="91"/>
      <c r="TSE669" s="91"/>
      <c r="TSF669" s="91"/>
      <c r="TSG669" s="91"/>
      <c r="TSH669" s="91"/>
      <c r="TSI669" s="91"/>
      <c r="TSJ669" s="91"/>
      <c r="TSK669" s="91"/>
      <c r="TSL669" s="91"/>
      <c r="TSM669" s="91"/>
      <c r="TSN669" s="91"/>
      <c r="TSO669" s="91"/>
      <c r="TSP669" s="91"/>
      <c r="TSQ669" s="91"/>
      <c r="TSR669" s="91"/>
      <c r="TSS669" s="91"/>
      <c r="TST669" s="91"/>
      <c r="TSU669" s="91"/>
      <c r="TSV669" s="91"/>
      <c r="TSW669" s="91"/>
      <c r="TSX669" s="91"/>
      <c r="TSY669" s="91"/>
      <c r="TSZ669" s="91"/>
      <c r="TTA669" s="91"/>
      <c r="TTB669" s="91"/>
      <c r="TTC669" s="91"/>
      <c r="TTD669" s="91"/>
      <c r="TTE669" s="91"/>
      <c r="TTF669" s="91"/>
      <c r="TTG669" s="91"/>
      <c r="TTH669" s="91"/>
      <c r="TTI669" s="91"/>
      <c r="TTJ669" s="91"/>
      <c r="TTK669" s="91"/>
      <c r="TTL669" s="91"/>
      <c r="TTM669" s="91"/>
      <c r="TTN669" s="91"/>
      <c r="TTO669" s="91"/>
      <c r="TTP669" s="91"/>
      <c r="TTQ669" s="91"/>
      <c r="TTR669" s="91"/>
      <c r="TTS669" s="91"/>
      <c r="TTT669" s="91"/>
      <c r="TTU669" s="91"/>
      <c r="TTV669" s="91"/>
      <c r="TTW669" s="91"/>
      <c r="TTX669" s="91"/>
      <c r="TTY669" s="91"/>
      <c r="TTZ669" s="91"/>
      <c r="TUA669" s="91"/>
      <c r="TUB669" s="91"/>
      <c r="TUC669" s="91"/>
      <c r="TUD669" s="91"/>
      <c r="TUE669" s="91"/>
      <c r="TUF669" s="91"/>
      <c r="TUG669" s="91"/>
      <c r="TUH669" s="91"/>
      <c r="TUI669" s="91"/>
      <c r="TUJ669" s="91"/>
      <c r="TUK669" s="91"/>
      <c r="TUL669" s="91"/>
      <c r="TUM669" s="91"/>
      <c r="TUN669" s="91"/>
      <c r="TUO669" s="91"/>
      <c r="TUP669" s="91"/>
      <c r="TUQ669" s="91"/>
      <c r="TUR669" s="91"/>
      <c r="TUS669" s="91"/>
      <c r="TUT669" s="91"/>
      <c r="TUU669" s="91"/>
      <c r="TUV669" s="91"/>
      <c r="TUW669" s="91"/>
      <c r="TUX669" s="91"/>
      <c r="TUY669" s="91"/>
      <c r="TUZ669" s="91"/>
      <c r="TVA669" s="91"/>
      <c r="TVB669" s="91"/>
      <c r="TVC669" s="91"/>
      <c r="TVD669" s="91"/>
      <c r="TVE669" s="91"/>
      <c r="TVF669" s="91"/>
      <c r="TVG669" s="91"/>
      <c r="TVH669" s="91"/>
      <c r="TVI669" s="91"/>
      <c r="TVJ669" s="91"/>
      <c r="TVK669" s="91"/>
      <c r="TVL669" s="91"/>
      <c r="TVM669" s="91"/>
      <c r="TVN669" s="91"/>
      <c r="TVO669" s="91"/>
      <c r="TVP669" s="91"/>
      <c r="TVQ669" s="91"/>
      <c r="TVR669" s="91"/>
      <c r="TVS669" s="91"/>
      <c r="TVT669" s="91"/>
      <c r="TVU669" s="91"/>
      <c r="TVV669" s="91"/>
      <c r="TVW669" s="91"/>
      <c r="TVX669" s="91"/>
      <c r="TVY669" s="91"/>
      <c r="TVZ669" s="91"/>
      <c r="TWA669" s="91"/>
      <c r="TWB669" s="91"/>
      <c r="TWC669" s="91"/>
      <c r="TWD669" s="91"/>
      <c r="TWE669" s="91"/>
      <c r="TWF669" s="91"/>
      <c r="TWG669" s="91"/>
      <c r="TWH669" s="91"/>
      <c r="TWI669" s="91"/>
      <c r="TWJ669" s="91"/>
      <c r="TWK669" s="91"/>
      <c r="TWL669" s="91"/>
      <c r="TWM669" s="91"/>
      <c r="TWN669" s="91"/>
      <c r="TWO669" s="91"/>
      <c r="TWP669" s="91"/>
      <c r="TWQ669" s="91"/>
      <c r="TWR669" s="91"/>
      <c r="TWS669" s="91"/>
      <c r="TWT669" s="91"/>
      <c r="TWU669" s="91"/>
      <c r="TWV669" s="91"/>
      <c r="TWW669" s="91"/>
      <c r="TWX669" s="91"/>
      <c r="TWY669" s="91"/>
      <c r="TWZ669" s="91"/>
      <c r="TXA669" s="91"/>
      <c r="TXB669" s="91"/>
      <c r="TXC669" s="91"/>
      <c r="TXD669" s="91"/>
      <c r="TXE669" s="91"/>
      <c r="TXF669" s="91"/>
      <c r="TXG669" s="91"/>
      <c r="TXH669" s="91"/>
      <c r="TXI669" s="91"/>
      <c r="TXJ669" s="91"/>
      <c r="TXK669" s="91"/>
      <c r="TXL669" s="91"/>
      <c r="TXM669" s="91"/>
      <c r="TXN669" s="91"/>
      <c r="TXO669" s="91"/>
      <c r="TXP669" s="91"/>
      <c r="TXQ669" s="91"/>
      <c r="TXR669" s="91"/>
      <c r="TXS669" s="91"/>
      <c r="TXT669" s="91"/>
      <c r="TXU669" s="91"/>
      <c r="TXV669" s="91"/>
      <c r="TXW669" s="91"/>
      <c r="TXX669" s="91"/>
      <c r="TXY669" s="91"/>
      <c r="TXZ669" s="91"/>
      <c r="TYA669" s="91"/>
      <c r="TYB669" s="91"/>
      <c r="TYC669" s="91"/>
      <c r="TYD669" s="91"/>
      <c r="TYE669" s="91"/>
      <c r="TYF669" s="91"/>
      <c r="TYG669" s="91"/>
      <c r="TYH669" s="91"/>
      <c r="TYI669" s="91"/>
      <c r="TYJ669" s="91"/>
      <c r="TYK669" s="91"/>
      <c r="TYL669" s="91"/>
      <c r="TYM669" s="91"/>
      <c r="TYN669" s="91"/>
      <c r="TYO669" s="91"/>
      <c r="TYP669" s="91"/>
      <c r="TYQ669" s="91"/>
      <c r="TYR669" s="91"/>
      <c r="TYS669" s="91"/>
      <c r="TYT669" s="91"/>
      <c r="TYU669" s="91"/>
      <c r="TYV669" s="91"/>
      <c r="TYW669" s="91"/>
      <c r="TYX669" s="91"/>
      <c r="TYY669" s="91"/>
      <c r="TYZ669" s="91"/>
      <c r="TZA669" s="91"/>
      <c r="TZB669" s="91"/>
      <c r="TZC669" s="91"/>
      <c r="TZD669" s="91"/>
      <c r="TZE669" s="91"/>
      <c r="TZF669" s="91"/>
      <c r="TZG669" s="91"/>
      <c r="TZH669" s="91"/>
      <c r="TZI669" s="91"/>
      <c r="TZJ669" s="91"/>
      <c r="TZK669" s="91"/>
      <c r="TZL669" s="91"/>
      <c r="TZM669" s="91"/>
      <c r="TZN669" s="91"/>
      <c r="TZO669" s="91"/>
      <c r="TZP669" s="91"/>
      <c r="TZQ669" s="91"/>
      <c r="TZR669" s="91"/>
      <c r="TZS669" s="91"/>
      <c r="TZT669" s="91"/>
      <c r="TZU669" s="91"/>
      <c r="TZV669" s="91"/>
      <c r="TZW669" s="91"/>
      <c r="TZX669" s="91"/>
      <c r="TZY669" s="91"/>
      <c r="TZZ669" s="91"/>
      <c r="UAA669" s="91"/>
      <c r="UAB669" s="91"/>
      <c r="UAC669" s="91"/>
      <c r="UAD669" s="91"/>
      <c r="UAE669" s="91"/>
      <c r="UAF669" s="91"/>
      <c r="UAG669" s="91"/>
      <c r="UAH669" s="91"/>
      <c r="UAI669" s="91"/>
      <c r="UAJ669" s="91"/>
      <c r="UAK669" s="91"/>
      <c r="UAL669" s="91"/>
      <c r="UAM669" s="91"/>
      <c r="UAN669" s="91"/>
      <c r="UAO669" s="91"/>
      <c r="UAP669" s="91"/>
      <c r="UAQ669" s="91"/>
      <c r="UAR669" s="91"/>
      <c r="UAS669" s="91"/>
      <c r="UAT669" s="91"/>
      <c r="UAU669" s="91"/>
      <c r="UAV669" s="91"/>
      <c r="UAW669" s="91"/>
      <c r="UAX669" s="91"/>
      <c r="UAY669" s="91"/>
      <c r="UAZ669" s="91"/>
      <c r="UBA669" s="91"/>
      <c r="UBB669" s="91"/>
      <c r="UBC669" s="91"/>
      <c r="UBD669" s="91"/>
      <c r="UBE669" s="91"/>
      <c r="UBF669" s="91"/>
      <c r="UBG669" s="91"/>
      <c r="UBH669" s="91"/>
      <c r="UBI669" s="91"/>
      <c r="UBJ669" s="91"/>
      <c r="UBK669" s="91"/>
      <c r="UBL669" s="91"/>
      <c r="UBM669" s="91"/>
      <c r="UBN669" s="91"/>
      <c r="UBO669" s="91"/>
      <c r="UBP669" s="91"/>
      <c r="UBQ669" s="91"/>
      <c r="UBR669" s="91"/>
      <c r="UBS669" s="91"/>
      <c r="UBT669" s="91"/>
      <c r="UBU669" s="91"/>
      <c r="UBV669" s="91"/>
      <c r="UBW669" s="91"/>
      <c r="UBX669" s="91"/>
      <c r="UBY669" s="91"/>
      <c r="UBZ669" s="91"/>
      <c r="UCA669" s="91"/>
      <c r="UCB669" s="91"/>
      <c r="UCC669" s="91"/>
      <c r="UCD669" s="91"/>
      <c r="UCE669" s="91"/>
      <c r="UCF669" s="91"/>
      <c r="UCG669" s="91"/>
      <c r="UCH669" s="91"/>
      <c r="UCI669" s="91"/>
      <c r="UCJ669" s="91"/>
      <c r="UCK669" s="91"/>
      <c r="UCL669" s="91"/>
      <c r="UCM669" s="91"/>
      <c r="UCN669" s="91"/>
      <c r="UCO669" s="91"/>
      <c r="UCP669" s="91"/>
      <c r="UCQ669" s="91"/>
      <c r="UCR669" s="91"/>
      <c r="UCS669" s="91"/>
      <c r="UCT669" s="91"/>
      <c r="UCU669" s="91"/>
      <c r="UCV669" s="91"/>
      <c r="UCW669" s="91"/>
      <c r="UCX669" s="91"/>
      <c r="UCY669" s="91"/>
      <c r="UCZ669" s="91"/>
      <c r="UDA669" s="91"/>
      <c r="UDB669" s="91"/>
      <c r="UDC669" s="91"/>
      <c r="UDD669" s="91"/>
      <c r="UDE669" s="91"/>
      <c r="UDF669" s="91"/>
      <c r="UDG669" s="91"/>
      <c r="UDH669" s="91"/>
      <c r="UDI669" s="91"/>
      <c r="UDJ669" s="91"/>
      <c r="UDK669" s="91"/>
      <c r="UDL669" s="91"/>
      <c r="UDM669" s="91"/>
      <c r="UDN669" s="91"/>
      <c r="UDO669" s="91"/>
      <c r="UDP669" s="91"/>
      <c r="UDQ669" s="91"/>
      <c r="UDR669" s="91"/>
      <c r="UDS669" s="91"/>
      <c r="UDT669" s="91"/>
      <c r="UDU669" s="91"/>
      <c r="UDV669" s="91"/>
      <c r="UDW669" s="91"/>
      <c r="UDX669" s="91"/>
      <c r="UDY669" s="91"/>
      <c r="UDZ669" s="91"/>
      <c r="UEA669" s="91"/>
      <c r="UEB669" s="91"/>
      <c r="UEC669" s="91"/>
      <c r="UED669" s="91"/>
      <c r="UEE669" s="91"/>
      <c r="UEF669" s="91"/>
      <c r="UEG669" s="91"/>
      <c r="UEH669" s="91"/>
      <c r="UEI669" s="91"/>
      <c r="UEJ669" s="91"/>
      <c r="UEK669" s="91"/>
      <c r="UEL669" s="91"/>
      <c r="UEM669" s="91"/>
      <c r="UEN669" s="91"/>
      <c r="UEO669" s="91"/>
      <c r="UEP669" s="91"/>
      <c r="UEQ669" s="91"/>
      <c r="UER669" s="91"/>
      <c r="UES669" s="91"/>
      <c r="UET669" s="91"/>
      <c r="UEU669" s="91"/>
      <c r="UEV669" s="91"/>
      <c r="UEW669" s="91"/>
      <c r="UEX669" s="91"/>
      <c r="UEY669" s="91"/>
      <c r="UEZ669" s="91"/>
      <c r="UFA669" s="91"/>
      <c r="UFB669" s="91"/>
      <c r="UFC669" s="91"/>
      <c r="UFD669" s="91"/>
      <c r="UFE669" s="91"/>
      <c r="UFF669" s="91"/>
      <c r="UFG669" s="91"/>
      <c r="UFH669" s="91"/>
      <c r="UFI669" s="91"/>
      <c r="UFJ669" s="91"/>
      <c r="UFK669" s="91"/>
      <c r="UFL669" s="91"/>
      <c r="UFM669" s="91"/>
      <c r="UFN669" s="91"/>
      <c r="UFO669" s="91"/>
      <c r="UFP669" s="91"/>
      <c r="UFQ669" s="91"/>
      <c r="UFR669" s="91"/>
      <c r="UFS669" s="91"/>
      <c r="UFT669" s="91"/>
      <c r="UFU669" s="91"/>
      <c r="UFV669" s="91"/>
      <c r="UFW669" s="91"/>
      <c r="UFX669" s="91"/>
      <c r="UFY669" s="91"/>
      <c r="UFZ669" s="91"/>
      <c r="UGA669" s="91"/>
      <c r="UGB669" s="91"/>
      <c r="UGC669" s="91"/>
      <c r="UGD669" s="91"/>
      <c r="UGE669" s="91"/>
      <c r="UGF669" s="91"/>
      <c r="UGG669" s="91"/>
      <c r="UGH669" s="91"/>
      <c r="UGI669" s="91"/>
      <c r="UGJ669" s="91"/>
      <c r="UGK669" s="91"/>
      <c r="UGL669" s="91"/>
      <c r="UGM669" s="91"/>
      <c r="UGN669" s="91"/>
      <c r="UGO669" s="91"/>
      <c r="UGP669" s="91"/>
      <c r="UGQ669" s="91"/>
      <c r="UGR669" s="91"/>
      <c r="UGS669" s="91"/>
      <c r="UGT669" s="91"/>
      <c r="UGU669" s="91"/>
      <c r="UGV669" s="91"/>
      <c r="UGW669" s="91"/>
      <c r="UGX669" s="91"/>
      <c r="UGY669" s="91"/>
      <c r="UGZ669" s="91"/>
      <c r="UHA669" s="91"/>
      <c r="UHB669" s="91"/>
      <c r="UHC669" s="91"/>
      <c r="UHD669" s="91"/>
      <c r="UHE669" s="91"/>
      <c r="UHF669" s="91"/>
      <c r="UHG669" s="91"/>
      <c r="UHH669" s="91"/>
      <c r="UHI669" s="91"/>
      <c r="UHJ669" s="91"/>
      <c r="UHK669" s="91"/>
      <c r="UHL669" s="91"/>
      <c r="UHM669" s="91"/>
      <c r="UHN669" s="91"/>
      <c r="UHO669" s="91"/>
      <c r="UHP669" s="91"/>
      <c r="UHQ669" s="91"/>
      <c r="UHR669" s="91"/>
      <c r="UHS669" s="91"/>
      <c r="UHT669" s="91"/>
      <c r="UHU669" s="91"/>
      <c r="UHV669" s="91"/>
      <c r="UHW669" s="91"/>
      <c r="UHX669" s="91"/>
      <c r="UHY669" s="91"/>
      <c r="UHZ669" s="91"/>
      <c r="UIA669" s="91"/>
      <c r="UIB669" s="91"/>
      <c r="UIC669" s="91"/>
      <c r="UID669" s="91"/>
      <c r="UIE669" s="91"/>
      <c r="UIF669" s="91"/>
      <c r="UIG669" s="91"/>
      <c r="UIH669" s="91"/>
      <c r="UII669" s="91"/>
      <c r="UIJ669" s="91"/>
      <c r="UIK669" s="91"/>
      <c r="UIL669" s="91"/>
      <c r="UIM669" s="91"/>
      <c r="UIN669" s="91"/>
      <c r="UIO669" s="91"/>
      <c r="UIP669" s="91"/>
      <c r="UIQ669" s="91"/>
      <c r="UIR669" s="91"/>
      <c r="UIS669" s="91"/>
      <c r="UIT669" s="91"/>
      <c r="UIU669" s="91"/>
      <c r="UIV669" s="91"/>
      <c r="UIW669" s="91"/>
      <c r="UIX669" s="91"/>
      <c r="UIY669" s="91"/>
      <c r="UIZ669" s="91"/>
      <c r="UJA669" s="91"/>
      <c r="UJB669" s="91"/>
      <c r="UJC669" s="91"/>
      <c r="UJD669" s="91"/>
      <c r="UJE669" s="91"/>
      <c r="UJF669" s="91"/>
      <c r="UJG669" s="91"/>
      <c r="UJH669" s="91"/>
      <c r="UJI669" s="91"/>
      <c r="UJJ669" s="91"/>
      <c r="UJK669" s="91"/>
      <c r="UJL669" s="91"/>
      <c r="UJM669" s="91"/>
      <c r="UJN669" s="91"/>
      <c r="UJO669" s="91"/>
      <c r="UJP669" s="91"/>
      <c r="UJQ669" s="91"/>
      <c r="UJR669" s="91"/>
      <c r="UJS669" s="91"/>
      <c r="UJT669" s="91"/>
      <c r="UJU669" s="91"/>
      <c r="UJV669" s="91"/>
      <c r="UJW669" s="91"/>
      <c r="UJX669" s="91"/>
      <c r="UJY669" s="91"/>
      <c r="UJZ669" s="91"/>
      <c r="UKA669" s="91"/>
      <c r="UKB669" s="91"/>
      <c r="UKC669" s="91"/>
      <c r="UKD669" s="91"/>
      <c r="UKE669" s="91"/>
      <c r="UKF669" s="91"/>
      <c r="UKG669" s="91"/>
      <c r="UKH669" s="91"/>
      <c r="UKI669" s="91"/>
      <c r="UKJ669" s="91"/>
      <c r="UKK669" s="91"/>
      <c r="UKL669" s="91"/>
      <c r="UKM669" s="91"/>
      <c r="UKN669" s="91"/>
      <c r="UKO669" s="91"/>
      <c r="UKP669" s="91"/>
      <c r="UKQ669" s="91"/>
      <c r="UKR669" s="91"/>
      <c r="UKS669" s="91"/>
      <c r="UKT669" s="91"/>
      <c r="UKU669" s="91"/>
      <c r="UKV669" s="91"/>
      <c r="UKW669" s="91"/>
      <c r="UKX669" s="91"/>
      <c r="UKY669" s="91"/>
      <c r="UKZ669" s="91"/>
      <c r="ULA669" s="91"/>
      <c r="ULB669" s="91"/>
      <c r="ULC669" s="91"/>
      <c r="ULD669" s="91"/>
      <c r="ULE669" s="91"/>
      <c r="ULF669" s="91"/>
      <c r="ULG669" s="91"/>
      <c r="ULH669" s="91"/>
      <c r="ULI669" s="91"/>
      <c r="ULJ669" s="91"/>
      <c r="ULK669" s="91"/>
      <c r="ULL669" s="91"/>
      <c r="ULM669" s="91"/>
      <c r="ULN669" s="91"/>
      <c r="ULO669" s="91"/>
      <c r="ULP669" s="91"/>
      <c r="ULQ669" s="91"/>
      <c r="ULR669" s="91"/>
      <c r="ULS669" s="91"/>
      <c r="ULT669" s="91"/>
      <c r="ULU669" s="91"/>
      <c r="ULV669" s="91"/>
      <c r="ULW669" s="91"/>
      <c r="ULX669" s="91"/>
      <c r="ULY669" s="91"/>
      <c r="ULZ669" s="91"/>
      <c r="UMA669" s="91"/>
      <c r="UMB669" s="91"/>
      <c r="UMC669" s="91"/>
      <c r="UMD669" s="91"/>
      <c r="UME669" s="91"/>
      <c r="UMF669" s="91"/>
      <c r="UMG669" s="91"/>
      <c r="UMH669" s="91"/>
      <c r="UMI669" s="91"/>
      <c r="UMJ669" s="91"/>
      <c r="UMK669" s="91"/>
      <c r="UML669" s="91"/>
      <c r="UMM669" s="91"/>
      <c r="UMN669" s="91"/>
      <c r="UMO669" s="91"/>
      <c r="UMP669" s="91"/>
      <c r="UMQ669" s="91"/>
      <c r="UMR669" s="91"/>
      <c r="UMS669" s="91"/>
      <c r="UMT669" s="91"/>
      <c r="UMU669" s="91"/>
      <c r="UMV669" s="91"/>
      <c r="UMW669" s="91"/>
      <c r="UMX669" s="91"/>
      <c r="UMY669" s="91"/>
      <c r="UMZ669" s="91"/>
      <c r="UNA669" s="91"/>
      <c r="UNB669" s="91"/>
      <c r="UNC669" s="91"/>
      <c r="UND669" s="91"/>
      <c r="UNE669" s="91"/>
      <c r="UNF669" s="91"/>
      <c r="UNG669" s="91"/>
      <c r="UNH669" s="91"/>
      <c r="UNI669" s="91"/>
      <c r="UNJ669" s="91"/>
      <c r="UNK669" s="91"/>
      <c r="UNL669" s="91"/>
      <c r="UNM669" s="91"/>
      <c r="UNN669" s="91"/>
      <c r="UNO669" s="91"/>
      <c r="UNP669" s="91"/>
      <c r="UNQ669" s="91"/>
      <c r="UNR669" s="91"/>
      <c r="UNS669" s="91"/>
      <c r="UNT669" s="91"/>
      <c r="UNU669" s="91"/>
      <c r="UNV669" s="91"/>
      <c r="UNW669" s="91"/>
      <c r="UNX669" s="91"/>
      <c r="UNY669" s="91"/>
      <c r="UNZ669" s="91"/>
      <c r="UOA669" s="91"/>
      <c r="UOB669" s="91"/>
      <c r="UOC669" s="91"/>
      <c r="UOD669" s="91"/>
      <c r="UOE669" s="91"/>
      <c r="UOF669" s="91"/>
      <c r="UOG669" s="91"/>
      <c r="UOH669" s="91"/>
      <c r="UOI669" s="91"/>
      <c r="UOJ669" s="91"/>
      <c r="UOK669" s="91"/>
      <c r="UOL669" s="91"/>
      <c r="UOM669" s="91"/>
      <c r="UON669" s="91"/>
      <c r="UOO669" s="91"/>
      <c r="UOP669" s="91"/>
      <c r="UOQ669" s="91"/>
      <c r="UOR669" s="91"/>
      <c r="UOS669" s="91"/>
      <c r="UOT669" s="91"/>
      <c r="UOU669" s="91"/>
      <c r="UOV669" s="91"/>
      <c r="UOW669" s="91"/>
      <c r="UOX669" s="91"/>
      <c r="UOY669" s="91"/>
      <c r="UOZ669" s="91"/>
      <c r="UPA669" s="91"/>
      <c r="UPB669" s="91"/>
      <c r="UPC669" s="91"/>
      <c r="UPD669" s="91"/>
      <c r="UPE669" s="91"/>
      <c r="UPF669" s="91"/>
      <c r="UPG669" s="91"/>
      <c r="UPH669" s="91"/>
      <c r="UPI669" s="91"/>
      <c r="UPJ669" s="91"/>
      <c r="UPK669" s="91"/>
      <c r="UPL669" s="91"/>
      <c r="UPM669" s="91"/>
      <c r="UPN669" s="91"/>
      <c r="UPO669" s="91"/>
      <c r="UPP669" s="91"/>
      <c r="UPQ669" s="91"/>
      <c r="UPR669" s="91"/>
      <c r="UPS669" s="91"/>
      <c r="UPT669" s="91"/>
      <c r="UPU669" s="91"/>
      <c r="UPV669" s="91"/>
      <c r="UPW669" s="91"/>
      <c r="UPX669" s="91"/>
      <c r="UPY669" s="91"/>
      <c r="UPZ669" s="91"/>
      <c r="UQA669" s="91"/>
      <c r="UQB669" s="91"/>
      <c r="UQC669" s="91"/>
      <c r="UQD669" s="91"/>
      <c r="UQE669" s="91"/>
      <c r="UQF669" s="91"/>
      <c r="UQG669" s="91"/>
      <c r="UQH669" s="91"/>
      <c r="UQI669" s="91"/>
      <c r="UQJ669" s="91"/>
      <c r="UQK669" s="91"/>
      <c r="UQL669" s="91"/>
      <c r="UQM669" s="91"/>
      <c r="UQN669" s="91"/>
      <c r="UQO669" s="91"/>
      <c r="UQP669" s="91"/>
      <c r="UQQ669" s="91"/>
      <c r="UQR669" s="91"/>
      <c r="UQS669" s="91"/>
      <c r="UQT669" s="91"/>
      <c r="UQU669" s="91"/>
      <c r="UQV669" s="91"/>
      <c r="UQW669" s="91"/>
      <c r="UQX669" s="91"/>
      <c r="UQY669" s="91"/>
      <c r="UQZ669" s="91"/>
      <c r="URA669" s="91"/>
      <c r="URB669" s="91"/>
      <c r="URC669" s="91"/>
      <c r="URD669" s="91"/>
      <c r="URE669" s="91"/>
      <c r="URF669" s="91"/>
      <c r="URG669" s="91"/>
      <c r="URH669" s="91"/>
      <c r="URI669" s="91"/>
      <c r="URJ669" s="91"/>
      <c r="URK669" s="91"/>
      <c r="URL669" s="91"/>
      <c r="URM669" s="91"/>
      <c r="URN669" s="91"/>
      <c r="URO669" s="91"/>
      <c r="URP669" s="91"/>
      <c r="URQ669" s="91"/>
      <c r="URR669" s="91"/>
      <c r="URS669" s="91"/>
      <c r="URT669" s="91"/>
      <c r="URU669" s="91"/>
      <c r="URV669" s="91"/>
      <c r="URW669" s="91"/>
      <c r="URX669" s="91"/>
      <c r="URY669" s="91"/>
      <c r="URZ669" s="91"/>
      <c r="USA669" s="91"/>
      <c r="USB669" s="91"/>
      <c r="USC669" s="91"/>
      <c r="USD669" s="91"/>
      <c r="USE669" s="91"/>
      <c r="USF669" s="91"/>
      <c r="USG669" s="91"/>
      <c r="USH669" s="91"/>
      <c r="USI669" s="91"/>
      <c r="USJ669" s="91"/>
      <c r="USK669" s="91"/>
      <c r="USL669" s="91"/>
      <c r="USM669" s="91"/>
      <c r="USN669" s="91"/>
      <c r="USO669" s="91"/>
      <c r="USP669" s="91"/>
      <c r="USQ669" s="91"/>
      <c r="USR669" s="91"/>
      <c r="USS669" s="91"/>
      <c r="UST669" s="91"/>
      <c r="USU669" s="91"/>
      <c r="USV669" s="91"/>
      <c r="USW669" s="91"/>
      <c r="USX669" s="91"/>
      <c r="USY669" s="91"/>
      <c r="USZ669" s="91"/>
      <c r="UTA669" s="91"/>
      <c r="UTB669" s="91"/>
      <c r="UTC669" s="91"/>
      <c r="UTD669" s="91"/>
      <c r="UTE669" s="91"/>
      <c r="UTF669" s="91"/>
      <c r="UTG669" s="91"/>
      <c r="UTH669" s="91"/>
      <c r="UTI669" s="91"/>
      <c r="UTJ669" s="91"/>
      <c r="UTK669" s="91"/>
      <c r="UTL669" s="91"/>
      <c r="UTM669" s="91"/>
      <c r="UTN669" s="91"/>
      <c r="UTO669" s="91"/>
      <c r="UTP669" s="91"/>
      <c r="UTQ669" s="91"/>
      <c r="UTR669" s="91"/>
      <c r="UTS669" s="91"/>
      <c r="UTT669" s="91"/>
      <c r="UTU669" s="91"/>
      <c r="UTV669" s="91"/>
      <c r="UTW669" s="91"/>
      <c r="UTX669" s="91"/>
      <c r="UTY669" s="91"/>
      <c r="UTZ669" s="91"/>
      <c r="UUA669" s="91"/>
      <c r="UUB669" s="91"/>
      <c r="UUC669" s="91"/>
      <c r="UUD669" s="91"/>
      <c r="UUE669" s="91"/>
      <c r="UUF669" s="91"/>
      <c r="UUG669" s="91"/>
      <c r="UUH669" s="91"/>
      <c r="UUI669" s="91"/>
      <c r="UUJ669" s="91"/>
      <c r="UUK669" s="91"/>
      <c r="UUL669" s="91"/>
      <c r="UUM669" s="91"/>
      <c r="UUN669" s="91"/>
      <c r="UUO669" s="91"/>
      <c r="UUP669" s="91"/>
      <c r="UUQ669" s="91"/>
      <c r="UUR669" s="91"/>
      <c r="UUS669" s="91"/>
      <c r="UUT669" s="91"/>
      <c r="UUU669" s="91"/>
      <c r="UUV669" s="91"/>
      <c r="UUW669" s="91"/>
      <c r="UUX669" s="91"/>
      <c r="UUY669" s="91"/>
      <c r="UUZ669" s="91"/>
      <c r="UVA669" s="91"/>
      <c r="UVB669" s="91"/>
      <c r="UVC669" s="91"/>
      <c r="UVD669" s="91"/>
      <c r="UVE669" s="91"/>
      <c r="UVF669" s="91"/>
      <c r="UVG669" s="91"/>
      <c r="UVH669" s="91"/>
      <c r="UVI669" s="91"/>
      <c r="UVJ669" s="91"/>
      <c r="UVK669" s="91"/>
      <c r="UVL669" s="91"/>
      <c r="UVM669" s="91"/>
      <c r="UVN669" s="91"/>
      <c r="UVO669" s="91"/>
      <c r="UVP669" s="91"/>
      <c r="UVQ669" s="91"/>
      <c r="UVR669" s="91"/>
      <c r="UVS669" s="91"/>
      <c r="UVT669" s="91"/>
      <c r="UVU669" s="91"/>
      <c r="UVV669" s="91"/>
      <c r="UVW669" s="91"/>
      <c r="UVX669" s="91"/>
      <c r="UVY669" s="91"/>
      <c r="UVZ669" s="91"/>
      <c r="UWA669" s="91"/>
      <c r="UWB669" s="91"/>
      <c r="UWC669" s="91"/>
      <c r="UWD669" s="91"/>
      <c r="UWE669" s="91"/>
      <c r="UWF669" s="91"/>
      <c r="UWG669" s="91"/>
      <c r="UWH669" s="91"/>
      <c r="UWI669" s="91"/>
      <c r="UWJ669" s="91"/>
      <c r="UWK669" s="91"/>
      <c r="UWL669" s="91"/>
      <c r="UWM669" s="91"/>
      <c r="UWN669" s="91"/>
      <c r="UWO669" s="91"/>
      <c r="UWP669" s="91"/>
      <c r="UWQ669" s="91"/>
      <c r="UWR669" s="91"/>
      <c r="UWS669" s="91"/>
      <c r="UWT669" s="91"/>
      <c r="UWU669" s="91"/>
      <c r="UWV669" s="91"/>
      <c r="UWW669" s="91"/>
      <c r="UWX669" s="91"/>
      <c r="UWY669" s="91"/>
      <c r="UWZ669" s="91"/>
      <c r="UXA669" s="91"/>
      <c r="UXB669" s="91"/>
      <c r="UXC669" s="91"/>
      <c r="UXD669" s="91"/>
      <c r="UXE669" s="91"/>
      <c r="UXF669" s="91"/>
      <c r="UXG669" s="91"/>
      <c r="UXH669" s="91"/>
      <c r="UXI669" s="91"/>
      <c r="UXJ669" s="91"/>
      <c r="UXK669" s="91"/>
      <c r="UXL669" s="91"/>
      <c r="UXM669" s="91"/>
      <c r="UXN669" s="91"/>
      <c r="UXO669" s="91"/>
      <c r="UXP669" s="91"/>
      <c r="UXQ669" s="91"/>
      <c r="UXR669" s="91"/>
      <c r="UXS669" s="91"/>
      <c r="UXT669" s="91"/>
      <c r="UXU669" s="91"/>
      <c r="UXV669" s="91"/>
      <c r="UXW669" s="91"/>
      <c r="UXX669" s="91"/>
      <c r="UXY669" s="91"/>
      <c r="UXZ669" s="91"/>
      <c r="UYA669" s="91"/>
      <c r="UYB669" s="91"/>
      <c r="UYC669" s="91"/>
      <c r="UYD669" s="91"/>
      <c r="UYE669" s="91"/>
      <c r="UYF669" s="91"/>
      <c r="UYG669" s="91"/>
      <c r="UYH669" s="91"/>
      <c r="UYI669" s="91"/>
      <c r="UYJ669" s="91"/>
      <c r="UYK669" s="91"/>
      <c r="UYL669" s="91"/>
      <c r="UYM669" s="91"/>
      <c r="UYN669" s="91"/>
      <c r="UYO669" s="91"/>
      <c r="UYP669" s="91"/>
      <c r="UYQ669" s="91"/>
      <c r="UYR669" s="91"/>
      <c r="UYS669" s="91"/>
      <c r="UYT669" s="91"/>
      <c r="UYU669" s="91"/>
      <c r="UYV669" s="91"/>
      <c r="UYW669" s="91"/>
      <c r="UYX669" s="91"/>
      <c r="UYY669" s="91"/>
      <c r="UYZ669" s="91"/>
      <c r="UZA669" s="91"/>
      <c r="UZB669" s="91"/>
      <c r="UZC669" s="91"/>
      <c r="UZD669" s="91"/>
      <c r="UZE669" s="91"/>
      <c r="UZF669" s="91"/>
      <c r="UZG669" s="91"/>
      <c r="UZH669" s="91"/>
      <c r="UZI669" s="91"/>
      <c r="UZJ669" s="91"/>
      <c r="UZK669" s="91"/>
      <c r="UZL669" s="91"/>
      <c r="UZM669" s="91"/>
      <c r="UZN669" s="91"/>
      <c r="UZO669" s="91"/>
      <c r="UZP669" s="91"/>
      <c r="UZQ669" s="91"/>
      <c r="UZR669" s="91"/>
      <c r="UZS669" s="91"/>
      <c r="UZT669" s="91"/>
      <c r="UZU669" s="91"/>
      <c r="UZV669" s="91"/>
      <c r="UZW669" s="91"/>
      <c r="UZX669" s="91"/>
      <c r="UZY669" s="91"/>
      <c r="UZZ669" s="91"/>
      <c r="VAA669" s="91"/>
      <c r="VAB669" s="91"/>
      <c r="VAC669" s="91"/>
      <c r="VAD669" s="91"/>
      <c r="VAE669" s="91"/>
      <c r="VAF669" s="91"/>
      <c r="VAG669" s="91"/>
      <c r="VAH669" s="91"/>
      <c r="VAI669" s="91"/>
      <c r="VAJ669" s="91"/>
      <c r="VAK669" s="91"/>
      <c r="VAL669" s="91"/>
      <c r="VAM669" s="91"/>
      <c r="VAN669" s="91"/>
      <c r="VAO669" s="91"/>
      <c r="VAP669" s="91"/>
      <c r="VAQ669" s="91"/>
      <c r="VAR669" s="91"/>
      <c r="VAS669" s="91"/>
      <c r="VAT669" s="91"/>
      <c r="VAU669" s="91"/>
      <c r="VAV669" s="91"/>
      <c r="VAW669" s="91"/>
      <c r="VAX669" s="91"/>
      <c r="VAY669" s="91"/>
      <c r="VAZ669" s="91"/>
      <c r="VBA669" s="91"/>
      <c r="VBB669" s="91"/>
      <c r="VBC669" s="91"/>
      <c r="VBD669" s="91"/>
      <c r="VBE669" s="91"/>
      <c r="VBF669" s="91"/>
      <c r="VBG669" s="91"/>
      <c r="VBH669" s="91"/>
      <c r="VBI669" s="91"/>
      <c r="VBJ669" s="91"/>
      <c r="VBK669" s="91"/>
      <c r="VBL669" s="91"/>
      <c r="VBM669" s="91"/>
      <c r="VBN669" s="91"/>
      <c r="VBO669" s="91"/>
      <c r="VBP669" s="91"/>
      <c r="VBQ669" s="91"/>
      <c r="VBR669" s="91"/>
      <c r="VBS669" s="91"/>
      <c r="VBT669" s="91"/>
      <c r="VBU669" s="91"/>
      <c r="VBV669" s="91"/>
      <c r="VBW669" s="91"/>
      <c r="VBX669" s="91"/>
      <c r="VBY669" s="91"/>
      <c r="VBZ669" s="91"/>
      <c r="VCA669" s="91"/>
      <c r="VCB669" s="91"/>
      <c r="VCC669" s="91"/>
      <c r="VCD669" s="91"/>
      <c r="VCE669" s="91"/>
      <c r="VCF669" s="91"/>
      <c r="VCG669" s="91"/>
      <c r="VCH669" s="91"/>
      <c r="VCI669" s="91"/>
      <c r="VCJ669" s="91"/>
      <c r="VCK669" s="91"/>
      <c r="VCL669" s="91"/>
      <c r="VCM669" s="91"/>
      <c r="VCN669" s="91"/>
      <c r="VCO669" s="91"/>
      <c r="VCP669" s="91"/>
      <c r="VCQ669" s="91"/>
      <c r="VCR669" s="91"/>
      <c r="VCS669" s="91"/>
      <c r="VCT669" s="91"/>
      <c r="VCU669" s="91"/>
      <c r="VCV669" s="91"/>
      <c r="VCW669" s="91"/>
      <c r="VCX669" s="91"/>
      <c r="VCY669" s="91"/>
      <c r="VCZ669" s="91"/>
      <c r="VDA669" s="91"/>
      <c r="VDB669" s="91"/>
      <c r="VDC669" s="91"/>
      <c r="VDD669" s="91"/>
      <c r="VDE669" s="91"/>
      <c r="VDF669" s="91"/>
      <c r="VDG669" s="91"/>
      <c r="VDH669" s="91"/>
      <c r="VDI669" s="91"/>
      <c r="VDJ669" s="91"/>
      <c r="VDK669" s="91"/>
      <c r="VDL669" s="91"/>
      <c r="VDM669" s="91"/>
      <c r="VDN669" s="91"/>
      <c r="VDO669" s="91"/>
      <c r="VDP669" s="91"/>
      <c r="VDQ669" s="91"/>
      <c r="VDR669" s="91"/>
      <c r="VDS669" s="91"/>
      <c r="VDT669" s="91"/>
      <c r="VDU669" s="91"/>
      <c r="VDV669" s="91"/>
      <c r="VDW669" s="91"/>
      <c r="VDX669" s="91"/>
      <c r="VDY669" s="91"/>
      <c r="VDZ669" s="91"/>
      <c r="VEA669" s="91"/>
      <c r="VEB669" s="91"/>
      <c r="VEC669" s="91"/>
      <c r="VED669" s="91"/>
      <c r="VEE669" s="91"/>
      <c r="VEF669" s="91"/>
      <c r="VEG669" s="91"/>
      <c r="VEH669" s="91"/>
      <c r="VEI669" s="91"/>
      <c r="VEJ669" s="91"/>
      <c r="VEK669" s="91"/>
      <c r="VEL669" s="91"/>
      <c r="VEM669" s="91"/>
      <c r="VEN669" s="91"/>
      <c r="VEO669" s="91"/>
      <c r="VEP669" s="91"/>
      <c r="VEQ669" s="91"/>
      <c r="VER669" s="91"/>
      <c r="VES669" s="91"/>
      <c r="VET669" s="91"/>
      <c r="VEU669" s="91"/>
      <c r="VEV669" s="91"/>
      <c r="VEW669" s="91"/>
      <c r="VEX669" s="91"/>
      <c r="VEY669" s="91"/>
      <c r="VEZ669" s="91"/>
      <c r="VFA669" s="91"/>
      <c r="VFB669" s="91"/>
      <c r="VFC669" s="91"/>
      <c r="VFD669" s="91"/>
      <c r="VFE669" s="91"/>
      <c r="VFF669" s="91"/>
      <c r="VFG669" s="91"/>
      <c r="VFH669" s="91"/>
      <c r="VFI669" s="91"/>
      <c r="VFJ669" s="91"/>
      <c r="VFK669" s="91"/>
      <c r="VFL669" s="91"/>
      <c r="VFM669" s="91"/>
      <c r="VFN669" s="91"/>
      <c r="VFO669" s="91"/>
      <c r="VFP669" s="91"/>
      <c r="VFQ669" s="91"/>
      <c r="VFR669" s="91"/>
      <c r="VFS669" s="91"/>
      <c r="VFT669" s="91"/>
      <c r="VFU669" s="91"/>
      <c r="VFV669" s="91"/>
      <c r="VFW669" s="91"/>
      <c r="VFX669" s="91"/>
      <c r="VFY669" s="91"/>
      <c r="VFZ669" s="91"/>
      <c r="VGA669" s="91"/>
      <c r="VGB669" s="91"/>
      <c r="VGC669" s="91"/>
      <c r="VGD669" s="91"/>
      <c r="VGE669" s="91"/>
      <c r="VGF669" s="91"/>
      <c r="VGG669" s="91"/>
      <c r="VGH669" s="91"/>
      <c r="VGI669" s="91"/>
      <c r="VGJ669" s="91"/>
      <c r="VGK669" s="91"/>
      <c r="VGL669" s="91"/>
      <c r="VGM669" s="91"/>
      <c r="VGN669" s="91"/>
      <c r="VGO669" s="91"/>
      <c r="VGP669" s="91"/>
      <c r="VGQ669" s="91"/>
      <c r="VGR669" s="91"/>
      <c r="VGS669" s="91"/>
      <c r="VGT669" s="91"/>
      <c r="VGU669" s="91"/>
      <c r="VGV669" s="91"/>
      <c r="VGW669" s="91"/>
      <c r="VGX669" s="91"/>
      <c r="VGY669" s="91"/>
      <c r="VGZ669" s="91"/>
      <c r="VHA669" s="91"/>
      <c r="VHB669" s="91"/>
      <c r="VHC669" s="91"/>
      <c r="VHD669" s="91"/>
      <c r="VHE669" s="91"/>
      <c r="VHF669" s="91"/>
      <c r="VHG669" s="91"/>
      <c r="VHH669" s="91"/>
      <c r="VHI669" s="91"/>
      <c r="VHJ669" s="91"/>
      <c r="VHK669" s="91"/>
      <c r="VHL669" s="91"/>
      <c r="VHM669" s="91"/>
      <c r="VHN669" s="91"/>
      <c r="VHO669" s="91"/>
      <c r="VHP669" s="91"/>
      <c r="VHQ669" s="91"/>
      <c r="VHR669" s="91"/>
      <c r="VHS669" s="91"/>
      <c r="VHT669" s="91"/>
      <c r="VHU669" s="91"/>
      <c r="VHV669" s="91"/>
      <c r="VHW669" s="91"/>
      <c r="VHX669" s="91"/>
      <c r="VHY669" s="91"/>
      <c r="VHZ669" s="91"/>
      <c r="VIA669" s="91"/>
      <c r="VIB669" s="91"/>
      <c r="VIC669" s="91"/>
      <c r="VID669" s="91"/>
      <c r="VIE669" s="91"/>
      <c r="VIF669" s="91"/>
      <c r="VIG669" s="91"/>
      <c r="VIH669" s="91"/>
      <c r="VII669" s="91"/>
      <c r="VIJ669" s="91"/>
      <c r="VIK669" s="91"/>
      <c r="VIL669" s="91"/>
      <c r="VIM669" s="91"/>
      <c r="VIN669" s="91"/>
      <c r="VIO669" s="91"/>
      <c r="VIP669" s="91"/>
      <c r="VIQ669" s="91"/>
      <c r="VIR669" s="91"/>
      <c r="VIS669" s="91"/>
      <c r="VIT669" s="91"/>
      <c r="VIU669" s="91"/>
      <c r="VIV669" s="91"/>
      <c r="VIW669" s="91"/>
      <c r="VIX669" s="91"/>
      <c r="VIY669" s="91"/>
      <c r="VIZ669" s="91"/>
      <c r="VJA669" s="91"/>
      <c r="VJB669" s="91"/>
      <c r="VJC669" s="91"/>
      <c r="VJD669" s="91"/>
      <c r="VJE669" s="91"/>
      <c r="VJF669" s="91"/>
      <c r="VJG669" s="91"/>
      <c r="VJH669" s="91"/>
      <c r="VJI669" s="91"/>
      <c r="VJJ669" s="91"/>
      <c r="VJK669" s="91"/>
      <c r="VJL669" s="91"/>
      <c r="VJM669" s="91"/>
      <c r="VJN669" s="91"/>
      <c r="VJO669" s="91"/>
      <c r="VJP669" s="91"/>
      <c r="VJQ669" s="91"/>
      <c r="VJR669" s="91"/>
      <c r="VJS669" s="91"/>
      <c r="VJT669" s="91"/>
      <c r="VJU669" s="91"/>
      <c r="VJV669" s="91"/>
      <c r="VJW669" s="91"/>
      <c r="VJX669" s="91"/>
      <c r="VJY669" s="91"/>
      <c r="VJZ669" s="91"/>
      <c r="VKA669" s="91"/>
      <c r="VKB669" s="91"/>
      <c r="VKC669" s="91"/>
      <c r="VKD669" s="91"/>
      <c r="VKE669" s="91"/>
      <c r="VKF669" s="91"/>
      <c r="VKG669" s="91"/>
      <c r="VKH669" s="91"/>
      <c r="VKI669" s="91"/>
      <c r="VKJ669" s="91"/>
      <c r="VKK669" s="91"/>
      <c r="VKL669" s="91"/>
      <c r="VKM669" s="91"/>
      <c r="VKN669" s="91"/>
      <c r="VKO669" s="91"/>
      <c r="VKP669" s="91"/>
      <c r="VKQ669" s="91"/>
      <c r="VKR669" s="91"/>
      <c r="VKS669" s="91"/>
      <c r="VKT669" s="91"/>
      <c r="VKU669" s="91"/>
      <c r="VKV669" s="91"/>
      <c r="VKW669" s="91"/>
      <c r="VKX669" s="91"/>
      <c r="VKY669" s="91"/>
      <c r="VKZ669" s="91"/>
      <c r="VLA669" s="91"/>
      <c r="VLB669" s="91"/>
      <c r="VLC669" s="91"/>
      <c r="VLD669" s="91"/>
      <c r="VLE669" s="91"/>
      <c r="VLF669" s="91"/>
      <c r="VLG669" s="91"/>
      <c r="VLH669" s="91"/>
      <c r="VLI669" s="91"/>
      <c r="VLJ669" s="91"/>
      <c r="VLK669" s="91"/>
      <c r="VLL669" s="91"/>
      <c r="VLM669" s="91"/>
      <c r="VLN669" s="91"/>
      <c r="VLO669" s="91"/>
      <c r="VLP669" s="91"/>
      <c r="VLQ669" s="91"/>
      <c r="VLR669" s="91"/>
      <c r="VLS669" s="91"/>
      <c r="VLT669" s="91"/>
      <c r="VLU669" s="91"/>
      <c r="VLV669" s="91"/>
      <c r="VLW669" s="91"/>
      <c r="VLX669" s="91"/>
      <c r="VLY669" s="91"/>
      <c r="VLZ669" s="91"/>
      <c r="VMA669" s="91"/>
      <c r="VMB669" s="91"/>
      <c r="VMC669" s="91"/>
      <c r="VMD669" s="91"/>
      <c r="VME669" s="91"/>
      <c r="VMF669" s="91"/>
      <c r="VMG669" s="91"/>
      <c r="VMH669" s="91"/>
      <c r="VMI669" s="91"/>
      <c r="VMJ669" s="91"/>
      <c r="VMK669" s="91"/>
      <c r="VML669" s="91"/>
      <c r="VMM669" s="91"/>
      <c r="VMN669" s="91"/>
      <c r="VMO669" s="91"/>
      <c r="VMP669" s="91"/>
      <c r="VMQ669" s="91"/>
      <c r="VMR669" s="91"/>
      <c r="VMS669" s="91"/>
      <c r="VMT669" s="91"/>
      <c r="VMU669" s="91"/>
      <c r="VMV669" s="91"/>
      <c r="VMW669" s="91"/>
      <c r="VMX669" s="91"/>
      <c r="VMY669" s="91"/>
      <c r="VMZ669" s="91"/>
      <c r="VNA669" s="91"/>
      <c r="VNB669" s="91"/>
      <c r="VNC669" s="91"/>
      <c r="VND669" s="91"/>
      <c r="VNE669" s="91"/>
      <c r="VNF669" s="91"/>
      <c r="VNG669" s="91"/>
      <c r="VNH669" s="91"/>
      <c r="VNI669" s="91"/>
      <c r="VNJ669" s="91"/>
      <c r="VNK669" s="91"/>
      <c r="VNL669" s="91"/>
      <c r="VNM669" s="91"/>
      <c r="VNN669" s="91"/>
      <c r="VNO669" s="91"/>
      <c r="VNP669" s="91"/>
      <c r="VNQ669" s="91"/>
      <c r="VNR669" s="91"/>
      <c r="VNS669" s="91"/>
      <c r="VNT669" s="91"/>
      <c r="VNU669" s="91"/>
      <c r="VNV669" s="91"/>
      <c r="VNW669" s="91"/>
      <c r="VNX669" s="91"/>
      <c r="VNY669" s="91"/>
      <c r="VNZ669" s="91"/>
      <c r="VOA669" s="91"/>
      <c r="VOB669" s="91"/>
      <c r="VOC669" s="91"/>
      <c r="VOD669" s="91"/>
      <c r="VOE669" s="91"/>
      <c r="VOF669" s="91"/>
      <c r="VOG669" s="91"/>
      <c r="VOH669" s="91"/>
      <c r="VOI669" s="91"/>
      <c r="VOJ669" s="91"/>
      <c r="VOK669" s="91"/>
      <c r="VOL669" s="91"/>
      <c r="VOM669" s="91"/>
      <c r="VON669" s="91"/>
      <c r="VOO669" s="91"/>
      <c r="VOP669" s="91"/>
      <c r="VOQ669" s="91"/>
      <c r="VOR669" s="91"/>
      <c r="VOS669" s="91"/>
      <c r="VOT669" s="91"/>
      <c r="VOU669" s="91"/>
      <c r="VOV669" s="91"/>
      <c r="VOW669" s="91"/>
      <c r="VOX669" s="91"/>
      <c r="VOY669" s="91"/>
      <c r="VOZ669" s="91"/>
      <c r="VPA669" s="91"/>
      <c r="VPB669" s="91"/>
      <c r="VPC669" s="91"/>
      <c r="VPD669" s="91"/>
      <c r="VPE669" s="91"/>
      <c r="VPF669" s="91"/>
      <c r="VPG669" s="91"/>
      <c r="VPH669" s="91"/>
      <c r="VPI669" s="91"/>
      <c r="VPJ669" s="91"/>
      <c r="VPK669" s="91"/>
      <c r="VPL669" s="91"/>
      <c r="VPM669" s="91"/>
      <c r="VPN669" s="91"/>
      <c r="VPO669" s="91"/>
      <c r="VPP669" s="91"/>
      <c r="VPQ669" s="91"/>
      <c r="VPR669" s="91"/>
      <c r="VPS669" s="91"/>
      <c r="VPT669" s="91"/>
      <c r="VPU669" s="91"/>
      <c r="VPV669" s="91"/>
      <c r="VPW669" s="91"/>
      <c r="VPX669" s="91"/>
      <c r="VPY669" s="91"/>
      <c r="VPZ669" s="91"/>
      <c r="VQA669" s="91"/>
      <c r="VQB669" s="91"/>
      <c r="VQC669" s="91"/>
      <c r="VQD669" s="91"/>
      <c r="VQE669" s="91"/>
      <c r="VQF669" s="91"/>
      <c r="VQG669" s="91"/>
      <c r="VQH669" s="91"/>
      <c r="VQI669" s="91"/>
      <c r="VQJ669" s="91"/>
      <c r="VQK669" s="91"/>
      <c r="VQL669" s="91"/>
      <c r="VQM669" s="91"/>
      <c r="VQN669" s="91"/>
      <c r="VQO669" s="91"/>
      <c r="VQP669" s="91"/>
      <c r="VQQ669" s="91"/>
      <c r="VQR669" s="91"/>
      <c r="VQS669" s="91"/>
      <c r="VQT669" s="91"/>
      <c r="VQU669" s="91"/>
      <c r="VQV669" s="91"/>
      <c r="VQW669" s="91"/>
      <c r="VQX669" s="91"/>
      <c r="VQY669" s="91"/>
      <c r="VQZ669" s="91"/>
      <c r="VRA669" s="91"/>
      <c r="VRB669" s="91"/>
      <c r="VRC669" s="91"/>
      <c r="VRD669" s="91"/>
      <c r="VRE669" s="91"/>
      <c r="VRF669" s="91"/>
      <c r="VRG669" s="91"/>
      <c r="VRH669" s="91"/>
      <c r="VRI669" s="91"/>
      <c r="VRJ669" s="91"/>
      <c r="VRK669" s="91"/>
      <c r="VRL669" s="91"/>
      <c r="VRM669" s="91"/>
      <c r="VRN669" s="91"/>
      <c r="VRO669" s="91"/>
      <c r="VRP669" s="91"/>
      <c r="VRQ669" s="91"/>
      <c r="VRR669" s="91"/>
      <c r="VRS669" s="91"/>
      <c r="VRT669" s="91"/>
      <c r="VRU669" s="91"/>
      <c r="VRV669" s="91"/>
      <c r="VRW669" s="91"/>
      <c r="VRX669" s="91"/>
      <c r="VRY669" s="91"/>
      <c r="VRZ669" s="91"/>
      <c r="VSA669" s="91"/>
      <c r="VSB669" s="91"/>
      <c r="VSC669" s="91"/>
      <c r="VSD669" s="91"/>
      <c r="VSE669" s="91"/>
      <c r="VSF669" s="91"/>
      <c r="VSG669" s="91"/>
      <c r="VSH669" s="91"/>
      <c r="VSI669" s="91"/>
      <c r="VSJ669" s="91"/>
      <c r="VSK669" s="91"/>
      <c r="VSL669" s="91"/>
      <c r="VSM669" s="91"/>
      <c r="VSN669" s="91"/>
      <c r="VSO669" s="91"/>
      <c r="VSP669" s="91"/>
      <c r="VSQ669" s="91"/>
      <c r="VSR669" s="91"/>
      <c r="VSS669" s="91"/>
      <c r="VST669" s="91"/>
      <c r="VSU669" s="91"/>
      <c r="VSV669" s="91"/>
      <c r="VSW669" s="91"/>
      <c r="VSX669" s="91"/>
      <c r="VSY669" s="91"/>
      <c r="VSZ669" s="91"/>
      <c r="VTA669" s="91"/>
      <c r="VTB669" s="91"/>
      <c r="VTC669" s="91"/>
      <c r="VTD669" s="91"/>
      <c r="VTE669" s="91"/>
      <c r="VTF669" s="91"/>
      <c r="VTG669" s="91"/>
      <c r="VTH669" s="91"/>
      <c r="VTI669" s="91"/>
      <c r="VTJ669" s="91"/>
      <c r="VTK669" s="91"/>
      <c r="VTL669" s="91"/>
      <c r="VTM669" s="91"/>
      <c r="VTN669" s="91"/>
      <c r="VTO669" s="91"/>
      <c r="VTP669" s="91"/>
      <c r="VTQ669" s="91"/>
      <c r="VTR669" s="91"/>
      <c r="VTS669" s="91"/>
      <c r="VTT669" s="91"/>
      <c r="VTU669" s="91"/>
      <c r="VTV669" s="91"/>
      <c r="VTW669" s="91"/>
      <c r="VTX669" s="91"/>
      <c r="VTY669" s="91"/>
      <c r="VTZ669" s="91"/>
      <c r="VUA669" s="91"/>
      <c r="VUB669" s="91"/>
      <c r="VUC669" s="91"/>
      <c r="VUD669" s="91"/>
      <c r="VUE669" s="91"/>
      <c r="VUF669" s="91"/>
      <c r="VUG669" s="91"/>
      <c r="VUH669" s="91"/>
      <c r="VUI669" s="91"/>
      <c r="VUJ669" s="91"/>
      <c r="VUK669" s="91"/>
      <c r="VUL669" s="91"/>
      <c r="VUM669" s="91"/>
      <c r="VUN669" s="91"/>
      <c r="VUO669" s="91"/>
      <c r="VUP669" s="91"/>
      <c r="VUQ669" s="91"/>
      <c r="VUR669" s="91"/>
      <c r="VUS669" s="91"/>
      <c r="VUT669" s="91"/>
      <c r="VUU669" s="91"/>
      <c r="VUV669" s="91"/>
      <c r="VUW669" s="91"/>
      <c r="VUX669" s="91"/>
      <c r="VUY669" s="91"/>
      <c r="VUZ669" s="91"/>
      <c r="VVA669" s="91"/>
      <c r="VVB669" s="91"/>
      <c r="VVC669" s="91"/>
      <c r="VVD669" s="91"/>
      <c r="VVE669" s="91"/>
      <c r="VVF669" s="91"/>
      <c r="VVG669" s="91"/>
      <c r="VVH669" s="91"/>
      <c r="VVI669" s="91"/>
      <c r="VVJ669" s="91"/>
      <c r="VVK669" s="91"/>
      <c r="VVL669" s="91"/>
      <c r="VVM669" s="91"/>
      <c r="VVN669" s="91"/>
      <c r="VVO669" s="91"/>
      <c r="VVP669" s="91"/>
      <c r="VVQ669" s="91"/>
      <c r="VVR669" s="91"/>
      <c r="VVS669" s="91"/>
      <c r="VVT669" s="91"/>
      <c r="VVU669" s="91"/>
      <c r="VVV669" s="91"/>
      <c r="VVW669" s="91"/>
      <c r="VVX669" s="91"/>
      <c r="VVY669" s="91"/>
      <c r="VVZ669" s="91"/>
      <c r="VWA669" s="91"/>
      <c r="VWB669" s="91"/>
      <c r="VWC669" s="91"/>
      <c r="VWD669" s="91"/>
      <c r="VWE669" s="91"/>
      <c r="VWF669" s="91"/>
      <c r="VWG669" s="91"/>
      <c r="VWH669" s="91"/>
      <c r="VWI669" s="91"/>
      <c r="VWJ669" s="91"/>
      <c r="VWK669" s="91"/>
      <c r="VWL669" s="91"/>
      <c r="VWM669" s="91"/>
      <c r="VWN669" s="91"/>
      <c r="VWO669" s="91"/>
      <c r="VWP669" s="91"/>
      <c r="VWQ669" s="91"/>
      <c r="VWR669" s="91"/>
      <c r="VWS669" s="91"/>
      <c r="VWT669" s="91"/>
      <c r="VWU669" s="91"/>
      <c r="VWV669" s="91"/>
      <c r="VWW669" s="91"/>
      <c r="VWX669" s="91"/>
      <c r="VWY669" s="91"/>
      <c r="VWZ669" s="91"/>
      <c r="VXA669" s="91"/>
      <c r="VXB669" s="91"/>
      <c r="VXC669" s="91"/>
      <c r="VXD669" s="91"/>
      <c r="VXE669" s="91"/>
      <c r="VXF669" s="91"/>
      <c r="VXG669" s="91"/>
      <c r="VXH669" s="91"/>
      <c r="VXI669" s="91"/>
      <c r="VXJ669" s="91"/>
      <c r="VXK669" s="91"/>
      <c r="VXL669" s="91"/>
      <c r="VXM669" s="91"/>
      <c r="VXN669" s="91"/>
      <c r="VXO669" s="91"/>
      <c r="VXP669" s="91"/>
      <c r="VXQ669" s="91"/>
      <c r="VXR669" s="91"/>
      <c r="VXS669" s="91"/>
      <c r="VXT669" s="91"/>
      <c r="VXU669" s="91"/>
      <c r="VXV669" s="91"/>
      <c r="VXW669" s="91"/>
      <c r="VXX669" s="91"/>
      <c r="VXY669" s="91"/>
      <c r="VXZ669" s="91"/>
      <c r="VYA669" s="91"/>
      <c r="VYB669" s="91"/>
      <c r="VYC669" s="91"/>
      <c r="VYD669" s="91"/>
      <c r="VYE669" s="91"/>
      <c r="VYF669" s="91"/>
      <c r="VYG669" s="91"/>
      <c r="VYH669" s="91"/>
      <c r="VYI669" s="91"/>
      <c r="VYJ669" s="91"/>
      <c r="VYK669" s="91"/>
      <c r="VYL669" s="91"/>
      <c r="VYM669" s="91"/>
      <c r="VYN669" s="91"/>
      <c r="VYO669" s="91"/>
      <c r="VYP669" s="91"/>
      <c r="VYQ669" s="91"/>
      <c r="VYR669" s="91"/>
      <c r="VYS669" s="91"/>
      <c r="VYT669" s="91"/>
      <c r="VYU669" s="91"/>
      <c r="VYV669" s="91"/>
      <c r="VYW669" s="91"/>
      <c r="VYX669" s="91"/>
      <c r="VYY669" s="91"/>
      <c r="VYZ669" s="91"/>
      <c r="VZA669" s="91"/>
      <c r="VZB669" s="91"/>
      <c r="VZC669" s="91"/>
      <c r="VZD669" s="91"/>
      <c r="VZE669" s="91"/>
      <c r="VZF669" s="91"/>
      <c r="VZG669" s="91"/>
      <c r="VZH669" s="91"/>
      <c r="VZI669" s="91"/>
      <c r="VZJ669" s="91"/>
      <c r="VZK669" s="91"/>
      <c r="VZL669" s="91"/>
      <c r="VZM669" s="91"/>
      <c r="VZN669" s="91"/>
      <c r="VZO669" s="91"/>
      <c r="VZP669" s="91"/>
      <c r="VZQ669" s="91"/>
      <c r="VZR669" s="91"/>
      <c r="VZS669" s="91"/>
      <c r="VZT669" s="91"/>
      <c r="VZU669" s="91"/>
      <c r="VZV669" s="91"/>
      <c r="VZW669" s="91"/>
      <c r="VZX669" s="91"/>
      <c r="VZY669" s="91"/>
      <c r="VZZ669" s="91"/>
      <c r="WAA669" s="91"/>
      <c r="WAB669" s="91"/>
      <c r="WAC669" s="91"/>
      <c r="WAD669" s="91"/>
      <c r="WAE669" s="91"/>
      <c r="WAF669" s="91"/>
      <c r="WAG669" s="91"/>
      <c r="WAH669" s="91"/>
      <c r="WAI669" s="91"/>
      <c r="WAJ669" s="91"/>
      <c r="WAK669" s="91"/>
      <c r="WAL669" s="91"/>
      <c r="WAM669" s="91"/>
      <c r="WAN669" s="91"/>
      <c r="WAO669" s="91"/>
      <c r="WAP669" s="91"/>
      <c r="WAQ669" s="91"/>
      <c r="WAR669" s="91"/>
      <c r="WAS669" s="91"/>
      <c r="WAT669" s="91"/>
      <c r="WAU669" s="91"/>
      <c r="WAV669" s="91"/>
      <c r="WAW669" s="91"/>
      <c r="WAX669" s="91"/>
      <c r="WAY669" s="91"/>
      <c r="WAZ669" s="91"/>
      <c r="WBA669" s="91"/>
      <c r="WBB669" s="91"/>
      <c r="WBC669" s="91"/>
      <c r="WBD669" s="91"/>
      <c r="WBE669" s="91"/>
      <c r="WBF669" s="91"/>
      <c r="WBG669" s="91"/>
      <c r="WBH669" s="91"/>
      <c r="WBI669" s="91"/>
      <c r="WBJ669" s="91"/>
      <c r="WBK669" s="91"/>
      <c r="WBL669" s="91"/>
      <c r="WBM669" s="91"/>
      <c r="WBN669" s="91"/>
      <c r="WBO669" s="91"/>
      <c r="WBP669" s="91"/>
      <c r="WBQ669" s="91"/>
      <c r="WBR669" s="91"/>
      <c r="WBS669" s="91"/>
      <c r="WBT669" s="91"/>
      <c r="WBU669" s="91"/>
      <c r="WBV669" s="91"/>
      <c r="WBW669" s="91"/>
      <c r="WBX669" s="91"/>
      <c r="WBY669" s="91"/>
      <c r="WBZ669" s="91"/>
      <c r="WCA669" s="91"/>
      <c r="WCB669" s="91"/>
      <c r="WCC669" s="91"/>
      <c r="WCD669" s="91"/>
      <c r="WCE669" s="91"/>
      <c r="WCF669" s="91"/>
      <c r="WCG669" s="91"/>
      <c r="WCH669" s="91"/>
      <c r="WCI669" s="91"/>
      <c r="WCJ669" s="91"/>
      <c r="WCK669" s="91"/>
      <c r="WCL669" s="91"/>
      <c r="WCM669" s="91"/>
      <c r="WCN669" s="91"/>
      <c r="WCO669" s="91"/>
      <c r="WCP669" s="91"/>
      <c r="WCQ669" s="91"/>
      <c r="WCR669" s="91"/>
      <c r="WCS669" s="91"/>
      <c r="WCT669" s="91"/>
      <c r="WCU669" s="91"/>
      <c r="WCV669" s="91"/>
      <c r="WCW669" s="91"/>
      <c r="WCX669" s="91"/>
      <c r="WCY669" s="91"/>
      <c r="WCZ669" s="91"/>
      <c r="WDA669" s="91"/>
      <c r="WDB669" s="91"/>
      <c r="WDC669" s="91"/>
      <c r="WDD669" s="91"/>
      <c r="WDE669" s="91"/>
      <c r="WDF669" s="91"/>
      <c r="WDG669" s="91"/>
      <c r="WDH669" s="91"/>
      <c r="WDI669" s="91"/>
      <c r="WDJ669" s="91"/>
      <c r="WDK669" s="91"/>
      <c r="WDL669" s="91"/>
      <c r="WDM669" s="91"/>
      <c r="WDN669" s="91"/>
      <c r="WDO669" s="91"/>
      <c r="WDP669" s="91"/>
      <c r="WDQ669" s="91"/>
      <c r="WDR669" s="91"/>
      <c r="WDS669" s="91"/>
      <c r="WDT669" s="91"/>
      <c r="WDU669" s="91"/>
      <c r="WDV669" s="91"/>
      <c r="WDW669" s="91"/>
      <c r="WDX669" s="91"/>
      <c r="WDY669" s="91"/>
      <c r="WDZ669" s="91"/>
      <c r="WEA669" s="91"/>
      <c r="WEB669" s="91"/>
      <c r="WEC669" s="91"/>
      <c r="WED669" s="91"/>
      <c r="WEE669" s="91"/>
      <c r="WEF669" s="91"/>
      <c r="WEG669" s="91"/>
      <c r="WEH669" s="91"/>
      <c r="WEI669" s="91"/>
      <c r="WEJ669" s="91"/>
      <c r="WEK669" s="91"/>
      <c r="WEL669" s="91"/>
      <c r="WEM669" s="91"/>
      <c r="WEN669" s="91"/>
      <c r="WEO669" s="91"/>
      <c r="WEP669" s="91"/>
      <c r="WEQ669" s="91"/>
      <c r="WER669" s="91"/>
      <c r="WES669" s="91"/>
      <c r="WET669" s="91"/>
      <c r="WEU669" s="91"/>
      <c r="WEV669" s="91"/>
      <c r="WEW669" s="91"/>
      <c r="WEX669" s="91"/>
      <c r="WEY669" s="91"/>
      <c r="WEZ669" s="91"/>
      <c r="WFA669" s="91"/>
      <c r="WFB669" s="91"/>
      <c r="WFC669" s="91"/>
      <c r="WFD669" s="91"/>
      <c r="WFE669" s="91"/>
      <c r="WFF669" s="91"/>
      <c r="WFG669" s="91"/>
      <c r="WFH669" s="91"/>
      <c r="WFI669" s="91"/>
      <c r="WFJ669" s="91"/>
      <c r="WFK669" s="91"/>
      <c r="WFL669" s="91"/>
      <c r="WFM669" s="91"/>
      <c r="WFN669" s="91"/>
      <c r="WFO669" s="91"/>
      <c r="WFP669" s="91"/>
      <c r="WFQ669" s="91"/>
      <c r="WFR669" s="91"/>
      <c r="WFS669" s="91"/>
      <c r="WFT669" s="91"/>
      <c r="WFU669" s="91"/>
      <c r="WFV669" s="91"/>
      <c r="WFW669" s="91"/>
      <c r="WFX669" s="91"/>
      <c r="WFY669" s="91"/>
      <c r="WFZ669" s="91"/>
      <c r="WGA669" s="91"/>
      <c r="WGB669" s="91"/>
      <c r="WGC669" s="91"/>
      <c r="WGD669" s="91"/>
      <c r="WGE669" s="91"/>
      <c r="WGF669" s="91"/>
      <c r="WGG669" s="91"/>
      <c r="WGH669" s="91"/>
      <c r="WGI669" s="91"/>
      <c r="WGJ669" s="91"/>
      <c r="WGK669" s="91"/>
      <c r="WGL669" s="91"/>
      <c r="WGM669" s="91"/>
      <c r="WGN669" s="91"/>
      <c r="WGO669" s="91"/>
      <c r="WGP669" s="91"/>
      <c r="WGQ669" s="91"/>
      <c r="WGR669" s="91"/>
      <c r="WGS669" s="91"/>
      <c r="WGT669" s="91"/>
      <c r="WGU669" s="91"/>
      <c r="WGV669" s="91"/>
      <c r="WGW669" s="91"/>
      <c r="WGX669" s="91"/>
      <c r="WGY669" s="91"/>
      <c r="WGZ669" s="91"/>
      <c r="WHA669" s="91"/>
      <c r="WHB669" s="91"/>
      <c r="WHC669" s="91"/>
      <c r="WHD669" s="91"/>
      <c r="WHE669" s="91"/>
      <c r="WHF669" s="91"/>
      <c r="WHG669" s="91"/>
      <c r="WHH669" s="91"/>
      <c r="WHI669" s="91"/>
      <c r="WHJ669" s="91"/>
      <c r="WHK669" s="91"/>
      <c r="WHL669" s="91"/>
      <c r="WHM669" s="91"/>
      <c r="WHN669" s="91"/>
      <c r="WHO669" s="91"/>
      <c r="WHP669" s="91"/>
      <c r="WHQ669" s="91"/>
      <c r="WHR669" s="91"/>
      <c r="WHS669" s="91"/>
      <c r="WHT669" s="91"/>
      <c r="WHU669" s="91"/>
      <c r="WHV669" s="91"/>
      <c r="WHW669" s="91"/>
      <c r="WHX669" s="91"/>
      <c r="WHY669" s="91"/>
      <c r="WHZ669" s="91"/>
      <c r="WIA669" s="91"/>
      <c r="WIB669" s="91"/>
      <c r="WIC669" s="91"/>
      <c r="WID669" s="91"/>
      <c r="WIE669" s="91"/>
      <c r="WIF669" s="91"/>
      <c r="WIG669" s="91"/>
      <c r="WIH669" s="91"/>
      <c r="WII669" s="91"/>
      <c r="WIJ669" s="91"/>
      <c r="WIK669" s="91"/>
      <c r="WIL669" s="91"/>
      <c r="WIM669" s="91"/>
      <c r="WIN669" s="91"/>
      <c r="WIO669" s="91"/>
      <c r="WIP669" s="91"/>
      <c r="WIQ669" s="91"/>
      <c r="WIR669" s="91"/>
      <c r="WIS669" s="91"/>
      <c r="WIT669" s="91"/>
      <c r="WIU669" s="91"/>
      <c r="WIV669" s="91"/>
      <c r="WIW669" s="91"/>
      <c r="WIX669" s="91"/>
      <c r="WIY669" s="91"/>
      <c r="WIZ669" s="91"/>
      <c r="WJA669" s="91"/>
      <c r="WJB669" s="91"/>
      <c r="WJC669" s="91"/>
      <c r="WJD669" s="91"/>
      <c r="WJE669" s="91"/>
      <c r="WJF669" s="91"/>
      <c r="WJG669" s="91"/>
      <c r="WJH669" s="91"/>
      <c r="WJI669" s="91"/>
      <c r="WJJ669" s="91"/>
      <c r="WJK669" s="91"/>
      <c r="WJL669" s="91"/>
      <c r="WJM669" s="91"/>
      <c r="WJN669" s="91"/>
      <c r="WJO669" s="91"/>
      <c r="WJP669" s="91"/>
      <c r="WJQ669" s="91"/>
      <c r="WJR669" s="91"/>
      <c r="WJS669" s="91"/>
      <c r="WJT669" s="91"/>
      <c r="WJU669" s="91"/>
      <c r="WJV669" s="91"/>
      <c r="WJW669" s="91"/>
      <c r="WJX669" s="91"/>
      <c r="WJY669" s="91"/>
      <c r="WJZ669" s="91"/>
      <c r="WKA669" s="91"/>
      <c r="WKB669" s="91"/>
      <c r="WKC669" s="91"/>
      <c r="WKD669" s="91"/>
      <c r="WKE669" s="91"/>
      <c r="WKF669" s="91"/>
      <c r="WKG669" s="91"/>
      <c r="WKH669" s="91"/>
      <c r="WKI669" s="91"/>
      <c r="WKJ669" s="91"/>
      <c r="WKK669" s="91"/>
      <c r="WKL669" s="91"/>
      <c r="WKM669" s="91"/>
      <c r="WKN669" s="91"/>
      <c r="WKO669" s="91"/>
      <c r="WKP669" s="91"/>
      <c r="WKQ669" s="91"/>
      <c r="WKR669" s="91"/>
      <c r="WKS669" s="91"/>
      <c r="WKT669" s="91"/>
      <c r="WKU669" s="91"/>
      <c r="WKV669" s="91"/>
      <c r="WKW669" s="91"/>
      <c r="WKX669" s="91"/>
      <c r="WKY669" s="91"/>
      <c r="WKZ669" s="91"/>
      <c r="WLA669" s="91"/>
      <c r="WLB669" s="91"/>
      <c r="WLC669" s="91"/>
      <c r="WLD669" s="91"/>
      <c r="WLE669" s="91"/>
      <c r="WLF669" s="91"/>
      <c r="WLG669" s="91"/>
      <c r="WLH669" s="91"/>
      <c r="WLI669" s="91"/>
      <c r="WLJ669" s="91"/>
      <c r="WLK669" s="91"/>
      <c r="WLL669" s="91"/>
      <c r="WLM669" s="91"/>
      <c r="WLN669" s="91"/>
      <c r="WLO669" s="91"/>
      <c r="WLP669" s="91"/>
      <c r="WLQ669" s="91"/>
      <c r="WLR669" s="91"/>
      <c r="WLS669" s="91"/>
      <c r="WLT669" s="91"/>
      <c r="WLU669" s="91"/>
      <c r="WLV669" s="91"/>
      <c r="WLW669" s="91"/>
      <c r="WLX669" s="91"/>
      <c r="WLY669" s="91"/>
      <c r="WLZ669" s="91"/>
      <c r="WMA669" s="91"/>
      <c r="WMB669" s="91"/>
      <c r="WMC669" s="91"/>
      <c r="WMD669" s="91"/>
      <c r="WME669" s="91"/>
      <c r="WMF669" s="91"/>
      <c r="WMG669" s="91"/>
      <c r="WMH669" s="91"/>
      <c r="WMI669" s="91"/>
      <c r="WMJ669" s="91"/>
      <c r="WMK669" s="91"/>
      <c r="WML669" s="91"/>
      <c r="WMM669" s="91"/>
      <c r="WMN669" s="91"/>
      <c r="WMO669" s="91"/>
      <c r="WMP669" s="91"/>
      <c r="WMQ669" s="91"/>
      <c r="WMR669" s="91"/>
      <c r="WMS669" s="91"/>
      <c r="WMT669" s="91"/>
      <c r="WMU669" s="91"/>
      <c r="WMV669" s="91"/>
      <c r="WMW669" s="91"/>
      <c r="WMX669" s="91"/>
      <c r="WMY669" s="91"/>
      <c r="WMZ669" s="91"/>
      <c r="WNA669" s="91"/>
      <c r="WNB669" s="91"/>
      <c r="WNC669" s="91"/>
      <c r="WND669" s="91"/>
      <c r="WNE669" s="91"/>
      <c r="WNF669" s="91"/>
      <c r="WNG669" s="91"/>
      <c r="WNH669" s="91"/>
      <c r="WNI669" s="91"/>
      <c r="WNJ669" s="91"/>
      <c r="WNK669" s="91"/>
      <c r="WNL669" s="91"/>
      <c r="WNM669" s="91"/>
      <c r="WNN669" s="91"/>
      <c r="WNO669" s="91"/>
      <c r="WNP669" s="91"/>
      <c r="WNQ669" s="91"/>
      <c r="WNR669" s="91"/>
      <c r="WNS669" s="91"/>
      <c r="WNT669" s="91"/>
      <c r="WNU669" s="91"/>
      <c r="WNV669" s="91"/>
      <c r="WNW669" s="91"/>
      <c r="WNX669" s="91"/>
      <c r="WNY669" s="91"/>
      <c r="WNZ669" s="91"/>
      <c r="WOA669" s="91"/>
      <c r="WOB669" s="91"/>
      <c r="WOC669" s="91"/>
      <c r="WOD669" s="91"/>
      <c r="WOE669" s="91"/>
      <c r="WOF669" s="91"/>
      <c r="WOG669" s="91"/>
      <c r="WOH669" s="91"/>
      <c r="WOI669" s="91"/>
      <c r="WOJ669" s="91"/>
      <c r="WOK669" s="91"/>
      <c r="WOL669" s="91"/>
      <c r="WOM669" s="91"/>
      <c r="WON669" s="91"/>
      <c r="WOO669" s="91"/>
      <c r="WOP669" s="91"/>
      <c r="WOQ669" s="91"/>
      <c r="WOR669" s="91"/>
      <c r="WOS669" s="91"/>
      <c r="WOT669" s="91"/>
      <c r="WOU669" s="91"/>
      <c r="WOV669" s="91"/>
      <c r="WOW669" s="91"/>
      <c r="WOX669" s="91"/>
      <c r="WOY669" s="91"/>
      <c r="WOZ669" s="91"/>
      <c r="WPA669" s="91"/>
      <c r="WPB669" s="91"/>
      <c r="WPC669" s="91"/>
      <c r="WPD669" s="91"/>
      <c r="WPE669" s="91"/>
      <c r="WPF669" s="91"/>
      <c r="WPG669" s="91"/>
      <c r="WPH669" s="91"/>
      <c r="WPI669" s="91"/>
      <c r="WPJ669" s="91"/>
      <c r="WPK669" s="91"/>
      <c r="WPL669" s="91"/>
      <c r="WPM669" s="91"/>
      <c r="WPN669" s="91"/>
      <c r="WPO669" s="91"/>
      <c r="WPP669" s="91"/>
      <c r="WPQ669" s="91"/>
      <c r="WPR669" s="91"/>
      <c r="WPS669" s="91"/>
      <c r="WPT669" s="91"/>
      <c r="WPU669" s="91"/>
      <c r="WPV669" s="91"/>
      <c r="WPW669" s="91"/>
      <c r="WPX669" s="91"/>
      <c r="WPY669" s="91"/>
      <c r="WPZ669" s="91"/>
      <c r="WQA669" s="91"/>
      <c r="WQB669" s="91"/>
      <c r="WQC669" s="91"/>
      <c r="WQD669" s="91"/>
      <c r="WQE669" s="91"/>
      <c r="WQF669" s="91"/>
      <c r="WQG669" s="91"/>
      <c r="WQH669" s="91"/>
      <c r="WQI669" s="91"/>
      <c r="WQJ669" s="91"/>
      <c r="WQK669" s="91"/>
      <c r="WQL669" s="91"/>
      <c r="WQM669" s="91"/>
      <c r="WQN669" s="91"/>
      <c r="WQO669" s="91"/>
      <c r="WQP669" s="91"/>
      <c r="WQQ669" s="91"/>
      <c r="WQR669" s="91"/>
      <c r="WQS669" s="91"/>
      <c r="WQT669" s="91"/>
      <c r="WQU669" s="91"/>
      <c r="WQV669" s="91"/>
      <c r="WQW669" s="91"/>
      <c r="WQX669" s="91"/>
      <c r="WQY669" s="91"/>
      <c r="WQZ669" s="91"/>
      <c r="WRA669" s="91"/>
      <c r="WRB669" s="91"/>
      <c r="WRC669" s="91"/>
      <c r="WRD669" s="91"/>
      <c r="WRE669" s="91"/>
      <c r="WRF669" s="91"/>
      <c r="WRG669" s="91"/>
      <c r="WRH669" s="91"/>
      <c r="WRI669" s="91"/>
      <c r="WRJ669" s="91"/>
      <c r="WRK669" s="91"/>
      <c r="WRL669" s="91"/>
      <c r="WRM669" s="91"/>
      <c r="WRN669" s="91"/>
      <c r="WRO669" s="91"/>
      <c r="WRP669" s="91"/>
      <c r="WRQ669" s="91"/>
      <c r="WRR669" s="91"/>
      <c r="WRS669" s="91"/>
      <c r="WRT669" s="91"/>
      <c r="WRU669" s="91"/>
      <c r="WRV669" s="91"/>
      <c r="WRW669" s="91"/>
      <c r="WRX669" s="91"/>
      <c r="WRY669" s="91"/>
      <c r="WRZ669" s="91"/>
      <c r="WSA669" s="91"/>
      <c r="WSB669" s="91"/>
      <c r="WSC669" s="91"/>
      <c r="WSD669" s="91"/>
      <c r="WSE669" s="91"/>
      <c r="WSF669" s="91"/>
      <c r="WSG669" s="91"/>
      <c r="WSH669" s="91"/>
      <c r="WSI669" s="91"/>
      <c r="WSJ669" s="91"/>
      <c r="WSK669" s="91"/>
      <c r="WSL669" s="91"/>
      <c r="WSM669" s="91"/>
      <c r="WSN669" s="91"/>
      <c r="WSO669" s="91"/>
      <c r="WSP669" s="91"/>
      <c r="WSQ669" s="91"/>
      <c r="WSR669" s="91"/>
      <c r="WSS669" s="91"/>
      <c r="WST669" s="91"/>
      <c r="WSU669" s="91"/>
      <c r="WSV669" s="91"/>
      <c r="WSW669" s="91"/>
      <c r="WSX669" s="91"/>
      <c r="WSY669" s="91"/>
      <c r="WSZ669" s="91"/>
      <c r="WTA669" s="91"/>
      <c r="WTB669" s="91"/>
      <c r="WTC669" s="91"/>
      <c r="WTD669" s="91"/>
      <c r="WTE669" s="91"/>
      <c r="WTF669" s="91"/>
      <c r="WTG669" s="91"/>
      <c r="WTH669" s="91"/>
      <c r="WTI669" s="91"/>
      <c r="WTJ669" s="91"/>
      <c r="WTK669" s="91"/>
      <c r="WTL669" s="91"/>
      <c r="WTM669" s="91"/>
      <c r="WTN669" s="91"/>
      <c r="WTO669" s="91"/>
      <c r="WTP669" s="91"/>
      <c r="WTQ669" s="91"/>
      <c r="WTR669" s="91"/>
      <c r="WTS669" s="91"/>
      <c r="WTT669" s="91"/>
      <c r="WTU669" s="91"/>
      <c r="WTV669" s="91"/>
      <c r="WTW669" s="91"/>
      <c r="WTX669" s="91"/>
      <c r="WTY669" s="91"/>
      <c r="WTZ669" s="91"/>
      <c r="WUA669" s="91"/>
      <c r="WUB669" s="91"/>
      <c r="WUC669" s="91"/>
      <c r="WUD669" s="91"/>
      <c r="WUE669" s="91"/>
      <c r="WUF669" s="91"/>
      <c r="WUG669" s="91"/>
      <c r="WUH669" s="91"/>
      <c r="WUI669" s="91"/>
      <c r="WUJ669" s="91"/>
      <c r="WUK669" s="91"/>
      <c r="WUL669" s="91"/>
      <c r="WUM669" s="91"/>
      <c r="WUN669" s="91"/>
      <c r="WUO669" s="91"/>
      <c r="WUP669" s="91"/>
      <c r="WUQ669" s="91"/>
      <c r="WUR669" s="91"/>
      <c r="WUS669" s="91"/>
      <c r="WUT669" s="91"/>
      <c r="WUU669" s="91"/>
      <c r="WUV669" s="91"/>
      <c r="WUW669" s="91"/>
      <c r="WUX669" s="91"/>
      <c r="WUY669" s="91"/>
      <c r="WUZ669" s="91"/>
      <c r="WVA669" s="91"/>
      <c r="WVB669" s="91"/>
      <c r="WVC669" s="91"/>
      <c r="WVD669" s="91"/>
      <c r="WVE669" s="91"/>
      <c r="WVF669" s="91"/>
      <c r="WVG669" s="91"/>
      <c r="WVH669" s="91"/>
      <c r="WVI669" s="91"/>
      <c r="WVJ669" s="91"/>
      <c r="WVK669" s="91"/>
      <c r="WVL669" s="91"/>
      <c r="WVM669" s="91"/>
      <c r="WVN669" s="91"/>
      <c r="WVO669" s="91"/>
      <c r="WVP669" s="91"/>
      <c r="WVQ669" s="91"/>
      <c r="WVR669" s="91"/>
      <c r="WVS669" s="91"/>
      <c r="WVT669" s="91"/>
      <c r="WVU669" s="91"/>
      <c r="WVV669" s="91"/>
      <c r="WVW669" s="91"/>
      <c r="WVX669" s="91"/>
      <c r="WVY669" s="91"/>
      <c r="WVZ669" s="91"/>
      <c r="WWA669" s="91"/>
      <c r="WWB669" s="91"/>
      <c r="WWC669" s="91"/>
      <c r="WWD669" s="91"/>
      <c r="WWE669" s="91"/>
      <c r="WWF669" s="91"/>
      <c r="WWG669" s="91"/>
      <c r="WWH669" s="91"/>
      <c r="WWI669" s="91"/>
      <c r="WWJ669" s="91"/>
      <c r="WWK669" s="91"/>
      <c r="WWL669" s="91"/>
      <c r="WWM669" s="91"/>
      <c r="WWN669" s="91"/>
      <c r="WWO669" s="91"/>
      <c r="WWP669" s="91"/>
      <c r="WWQ669" s="91"/>
      <c r="WWR669" s="91"/>
      <c r="WWS669" s="91"/>
      <c r="WWT669" s="91"/>
      <c r="WWU669" s="91"/>
      <c r="WWV669" s="91"/>
      <c r="WWW669" s="91"/>
      <c r="WWX669" s="91"/>
      <c r="WWY669" s="91"/>
      <c r="WWZ669" s="91"/>
      <c r="WXA669" s="91"/>
      <c r="WXB669" s="91"/>
      <c r="WXC669" s="91"/>
      <c r="WXD669" s="91"/>
      <c r="WXE669" s="91"/>
      <c r="WXF669" s="91"/>
      <c r="WXG669" s="91"/>
      <c r="WXH669" s="91"/>
      <c r="WXI669" s="91"/>
      <c r="WXJ669" s="91"/>
      <c r="WXK669" s="91"/>
      <c r="WXL669" s="91"/>
      <c r="WXM669" s="91"/>
      <c r="WXN669" s="91"/>
      <c r="WXO669" s="91"/>
      <c r="WXP669" s="91"/>
      <c r="WXQ669" s="91"/>
      <c r="WXR669" s="91"/>
      <c r="WXS669" s="91"/>
      <c r="WXT669" s="91"/>
      <c r="WXU669" s="91"/>
      <c r="WXV669" s="91"/>
      <c r="WXW669" s="91"/>
      <c r="WXX669" s="91"/>
      <c r="WXY669" s="91"/>
      <c r="WXZ669" s="91"/>
      <c r="WYA669" s="91"/>
      <c r="WYB669" s="91"/>
      <c r="WYC669" s="91"/>
      <c r="WYD669" s="91"/>
      <c r="WYE669" s="91"/>
      <c r="WYF669" s="91"/>
      <c r="WYG669" s="91"/>
      <c r="WYH669" s="91"/>
      <c r="WYI669" s="91"/>
      <c r="WYJ669" s="91"/>
      <c r="WYK669" s="91"/>
      <c r="WYL669" s="91"/>
      <c r="WYM669" s="91"/>
      <c r="WYN669" s="91"/>
      <c r="WYO669" s="91"/>
      <c r="WYP669" s="91"/>
      <c r="WYQ669" s="91"/>
      <c r="WYR669" s="91"/>
      <c r="WYS669" s="91"/>
      <c r="WYT669" s="91"/>
      <c r="WYU669" s="91"/>
      <c r="WYV669" s="91"/>
      <c r="WYW669" s="91"/>
      <c r="WYX669" s="91"/>
      <c r="WYY669" s="91"/>
      <c r="WYZ669" s="91"/>
      <c r="WZA669" s="91"/>
      <c r="WZB669" s="91"/>
      <c r="WZC669" s="91"/>
      <c r="WZD669" s="91"/>
      <c r="WZE669" s="91"/>
      <c r="WZF669" s="91"/>
      <c r="WZG669" s="91"/>
      <c r="WZH669" s="91"/>
      <c r="WZI669" s="91"/>
      <c r="WZJ669" s="91"/>
      <c r="WZK669" s="91"/>
      <c r="WZL669" s="91"/>
      <c r="WZM669" s="91"/>
      <c r="WZN669" s="91"/>
      <c r="WZO669" s="91"/>
      <c r="WZP669" s="91"/>
      <c r="WZQ669" s="91"/>
      <c r="WZR669" s="91"/>
      <c r="WZS669" s="91"/>
      <c r="WZT669" s="91"/>
      <c r="WZU669" s="91"/>
      <c r="WZV669" s="91"/>
      <c r="WZW669" s="91"/>
      <c r="WZX669" s="91"/>
      <c r="WZY669" s="91"/>
      <c r="WZZ669" s="91"/>
      <c r="XAA669" s="91"/>
      <c r="XAB669" s="91"/>
      <c r="XAC669" s="91"/>
      <c r="XAD669" s="91"/>
      <c r="XAE669" s="91"/>
      <c r="XAF669" s="91"/>
      <c r="XAG669" s="91"/>
      <c r="XAH669" s="91"/>
      <c r="XAI669" s="91"/>
      <c r="XAJ669" s="91"/>
      <c r="XAK669" s="91"/>
      <c r="XAL669" s="91"/>
      <c r="XAM669" s="91"/>
      <c r="XAN669" s="91"/>
      <c r="XAO669" s="91"/>
      <c r="XAP669" s="91"/>
      <c r="XAQ669" s="91"/>
      <c r="XAR669" s="91"/>
      <c r="XAS669" s="91"/>
      <c r="XAT669" s="91"/>
      <c r="XAU669" s="91"/>
      <c r="XAV669" s="91"/>
      <c r="XAW669" s="91"/>
      <c r="XAX669" s="91"/>
      <c r="XAY669" s="91"/>
      <c r="XAZ669" s="91"/>
      <c r="XBA669" s="91"/>
      <c r="XBB669" s="91"/>
      <c r="XBC669" s="91"/>
      <c r="XBD669" s="91"/>
      <c r="XBE669" s="91"/>
      <c r="XBF669" s="91"/>
      <c r="XBG669" s="91"/>
      <c r="XBH669" s="91"/>
      <c r="XBI669" s="91"/>
      <c r="XBJ669" s="91"/>
      <c r="XBK669" s="91"/>
      <c r="XBL669" s="91"/>
      <c r="XBM669" s="91"/>
      <c r="XBN669" s="91"/>
      <c r="XBO669" s="91"/>
      <c r="XBP669" s="91"/>
      <c r="XBQ669" s="91"/>
      <c r="XBR669" s="91"/>
      <c r="XBS669" s="91"/>
      <c r="XBT669" s="91"/>
      <c r="XBU669" s="91"/>
      <c r="XBV669" s="91"/>
      <c r="XBW669" s="91"/>
      <c r="XBX669" s="91"/>
      <c r="XBY669" s="91"/>
      <c r="XBZ669" s="91"/>
      <c r="XCA669" s="91"/>
      <c r="XCB669" s="91"/>
      <c r="XCC669" s="91"/>
      <c r="XCD669" s="91"/>
      <c r="XCE669" s="91"/>
      <c r="XCF669" s="91"/>
      <c r="XCG669" s="91"/>
      <c r="XCH669" s="91"/>
      <c r="XCI669" s="91"/>
      <c r="XCJ669" s="91"/>
      <c r="XCK669" s="91"/>
      <c r="XCL669" s="91"/>
      <c r="XCM669" s="91"/>
      <c r="XCN669" s="91"/>
      <c r="XCO669" s="91"/>
      <c r="XCP669" s="91"/>
      <c r="XCQ669" s="91"/>
      <c r="XCR669" s="91"/>
      <c r="XCS669" s="91"/>
      <c r="XCT669" s="91"/>
      <c r="XCU669" s="91"/>
      <c r="XCV669" s="91"/>
      <c r="XCW669" s="91"/>
      <c r="XCX669" s="91"/>
      <c r="XCY669" s="91"/>
      <c r="XCZ669" s="91"/>
      <c r="XDA669" s="91"/>
      <c r="XDB669" s="91"/>
      <c r="XDC669" s="91"/>
      <c r="XDD669" s="91"/>
      <c r="XDE669" s="91"/>
      <c r="XDF669" s="91"/>
      <c r="XDG669" s="91"/>
      <c r="XDH669" s="91"/>
      <c r="XDI669" s="91"/>
      <c r="XDJ669" s="91"/>
      <c r="XDK669" s="91"/>
      <c r="XDL669" s="91"/>
      <c r="XDM669" s="91"/>
      <c r="XDN669" s="91"/>
      <c r="XDO669" s="91"/>
      <c r="XDP669" s="91"/>
      <c r="XDQ669" s="91"/>
      <c r="XDR669" s="91"/>
      <c r="XDS669" s="91"/>
      <c r="XDT669" s="91"/>
      <c r="XDU669" s="91"/>
      <c r="XDV669" s="91"/>
      <c r="XDW669" s="91"/>
      <c r="XDX669" s="91"/>
      <c r="XDY669" s="91"/>
      <c r="XDZ669" s="91"/>
      <c r="XEA669" s="91"/>
      <c r="XEB669" s="91"/>
      <c r="XEC669" s="91"/>
      <c r="XED669" s="91"/>
      <c r="XEE669" s="91"/>
      <c r="XEF669" s="91"/>
      <c r="XEG669" s="91"/>
      <c r="XEH669" s="91"/>
      <c r="XEI669" s="91"/>
      <c r="XEJ669" s="91"/>
      <c r="XEK669" s="91"/>
      <c r="XEL669" s="91"/>
      <c r="XEM669" s="91"/>
      <c r="XEN669" s="91"/>
      <c r="XEO669" s="91"/>
      <c r="XEP669" s="91"/>
      <c r="XEQ669" s="91"/>
      <c r="XER669" s="91"/>
      <c r="XES669" s="91"/>
      <c r="XET669" s="91"/>
      <c r="XEU669" s="91"/>
      <c r="XEV669" s="91"/>
      <c r="XEW669" s="91"/>
      <c r="XEX669" s="91"/>
      <c r="XEY669" s="91"/>
      <c r="XEZ669" s="91"/>
      <c r="XFA669" s="91"/>
      <c r="XFB669" s="91"/>
      <c r="XFC669" s="91"/>
    </row>
    <row r="670" spans="1:16383" s="91" customFormat="1" ht="60" customHeight="1">
      <c r="A670" s="27">
        <f t="shared" ref="A670:A733" si="42">A669+1</f>
        <v>645</v>
      </c>
      <c r="B670" s="28" t="s">
        <v>2684</v>
      </c>
      <c r="C670" s="29" t="s">
        <v>2162</v>
      </c>
      <c r="D670" s="30" t="s">
        <v>141</v>
      </c>
      <c r="E670" s="31"/>
      <c r="F670" s="30" t="s">
        <v>539</v>
      </c>
      <c r="G670" s="31" t="s">
        <v>2667</v>
      </c>
      <c r="H670" s="30" t="s">
        <v>934</v>
      </c>
      <c r="I670" s="31" t="str">
        <f>G670</f>
        <v>УРП</v>
      </c>
      <c r="J670" s="31" t="str">
        <f>I670</f>
        <v>УРП</v>
      </c>
      <c r="K670" s="31" t="s">
        <v>238</v>
      </c>
      <c r="L670" s="31" t="s">
        <v>404</v>
      </c>
      <c r="M670" s="31" t="s">
        <v>2390</v>
      </c>
      <c r="N670" s="31" t="str">
        <f>M670</f>
        <v>Поставка кабельно-проводниковой продукции на объекты строительства в Крымском федеральном округе</v>
      </c>
      <c r="O670" s="30" t="s">
        <v>2566</v>
      </c>
      <c r="P670" s="30" t="s">
        <v>141</v>
      </c>
      <c r="Q670" s="30" t="s">
        <v>2685</v>
      </c>
      <c r="R670" s="30">
        <v>3131000</v>
      </c>
      <c r="S670" s="32" t="s">
        <v>2526</v>
      </c>
      <c r="T670" s="30"/>
      <c r="U670" s="31">
        <v>1</v>
      </c>
      <c r="V670" s="33">
        <v>5500</v>
      </c>
      <c r="W670" s="60">
        <f>V670/12*12</f>
        <v>5500</v>
      </c>
      <c r="X670" s="30">
        <v>2014</v>
      </c>
      <c r="Y670" s="30" t="s">
        <v>80</v>
      </c>
      <c r="Z670" s="30">
        <v>2014</v>
      </c>
      <c r="AA670" s="30" t="s">
        <v>80</v>
      </c>
      <c r="AB670" s="30">
        <v>2014</v>
      </c>
      <c r="AC670" s="30" t="s">
        <v>80</v>
      </c>
      <c r="AD670" s="30">
        <v>2014</v>
      </c>
      <c r="AE670" s="30" t="s">
        <v>80</v>
      </c>
      <c r="AF670" s="30">
        <v>2014</v>
      </c>
      <c r="AG670" s="30" t="s">
        <v>80</v>
      </c>
      <c r="AH670" s="30">
        <v>2014</v>
      </c>
      <c r="AI670" s="30" t="s">
        <v>80</v>
      </c>
      <c r="AJ670" s="31" t="s">
        <v>2393</v>
      </c>
      <c r="AK670" s="30" t="s">
        <v>108</v>
      </c>
      <c r="AL670" s="30" t="s">
        <v>141</v>
      </c>
      <c r="AM670" s="30" t="s">
        <v>288</v>
      </c>
      <c r="AN670" s="30" t="s">
        <v>289</v>
      </c>
      <c r="AO670" s="61"/>
      <c r="AP670" s="30" t="s">
        <v>141</v>
      </c>
      <c r="AQ670" s="89" t="s">
        <v>860</v>
      </c>
      <c r="AR670" s="89"/>
      <c r="AS670" s="93" t="s">
        <v>2344</v>
      </c>
      <c r="AT670" s="90"/>
      <c r="AU670" s="90"/>
      <c r="AV670" s="90"/>
      <c r="AW670" s="90"/>
      <c r="AX670" s="90"/>
      <c r="AY670" s="90"/>
      <c r="AZ670" s="90"/>
      <c r="BA670" s="90"/>
      <c r="BB670" s="90"/>
    </row>
    <row r="671" spans="1:16383" s="91" customFormat="1" ht="60" customHeight="1">
      <c r="A671" s="27">
        <f t="shared" si="42"/>
        <v>646</v>
      </c>
      <c r="B671" s="28" t="s">
        <v>2686</v>
      </c>
      <c r="C671" s="29" t="s">
        <v>2162</v>
      </c>
      <c r="D671" s="30" t="s">
        <v>141</v>
      </c>
      <c r="E671" s="31"/>
      <c r="F671" s="30" t="s">
        <v>539</v>
      </c>
      <c r="G671" s="31" t="s">
        <v>2667</v>
      </c>
      <c r="H671" s="30" t="s">
        <v>934</v>
      </c>
      <c r="I671" s="31" t="str">
        <f>G671</f>
        <v>УРП</v>
      </c>
      <c r="J671" s="31" t="str">
        <f>I671</f>
        <v>УРП</v>
      </c>
      <c r="K671" s="31" t="s">
        <v>238</v>
      </c>
      <c r="L671" s="31" t="s">
        <v>404</v>
      </c>
      <c r="M671" s="31" t="s">
        <v>2565</v>
      </c>
      <c r="N671" s="31" t="str">
        <f>M671</f>
        <v>Поставка металлоконструкций на объекты строительства в Крымском федеральном округе</v>
      </c>
      <c r="O671" s="30" t="s">
        <v>2566</v>
      </c>
      <c r="P671" s="30" t="s">
        <v>141</v>
      </c>
      <c r="Q671" s="30" t="s">
        <v>2567</v>
      </c>
      <c r="R671" s="30">
        <v>2811760</v>
      </c>
      <c r="S671" s="32" t="s">
        <v>2526</v>
      </c>
      <c r="T671" s="30"/>
      <c r="U671" s="31">
        <v>1</v>
      </c>
      <c r="V671" s="33">
        <v>4200</v>
      </c>
      <c r="W671" s="60">
        <f>V671/12*12</f>
        <v>4200</v>
      </c>
      <c r="X671" s="30">
        <v>2014</v>
      </c>
      <c r="Y671" s="30" t="s">
        <v>80</v>
      </c>
      <c r="Z671" s="30">
        <v>2014</v>
      </c>
      <c r="AA671" s="30" t="s">
        <v>80</v>
      </c>
      <c r="AB671" s="30">
        <v>2014</v>
      </c>
      <c r="AC671" s="30" t="s">
        <v>80</v>
      </c>
      <c r="AD671" s="30">
        <v>2014</v>
      </c>
      <c r="AE671" s="30" t="s">
        <v>80</v>
      </c>
      <c r="AF671" s="30">
        <v>2014</v>
      </c>
      <c r="AG671" s="30" t="s">
        <v>80</v>
      </c>
      <c r="AH671" s="30">
        <v>2014</v>
      </c>
      <c r="AI671" s="30" t="s">
        <v>80</v>
      </c>
      <c r="AJ671" s="31" t="s">
        <v>2393</v>
      </c>
      <c r="AK671" s="30" t="s">
        <v>108</v>
      </c>
      <c r="AL671" s="30" t="s">
        <v>141</v>
      </c>
      <c r="AM671" s="30" t="s">
        <v>288</v>
      </c>
      <c r="AN671" s="30" t="s">
        <v>289</v>
      </c>
      <c r="AO671" s="61"/>
      <c r="AP671" s="30" t="s">
        <v>141</v>
      </c>
      <c r="AQ671" s="89" t="s">
        <v>860</v>
      </c>
      <c r="AR671" s="89"/>
      <c r="AS671" s="93" t="s">
        <v>2344</v>
      </c>
      <c r="AT671" s="90"/>
      <c r="AU671" s="90"/>
      <c r="AV671" s="90"/>
      <c r="AW671" s="90"/>
      <c r="AX671" s="90"/>
      <c r="AY671" s="90"/>
      <c r="AZ671" s="90"/>
      <c r="BA671" s="90"/>
      <c r="BB671" s="90"/>
    </row>
    <row r="672" spans="1:16383" ht="70.5" customHeight="1">
      <c r="A672" s="27">
        <f t="shared" si="42"/>
        <v>647</v>
      </c>
      <c r="B672" s="28" t="s">
        <v>2687</v>
      </c>
      <c r="C672" s="29" t="s">
        <v>2162</v>
      </c>
      <c r="D672" s="30" t="s">
        <v>141</v>
      </c>
      <c r="E672" s="31"/>
      <c r="F672" s="30" t="s">
        <v>539</v>
      </c>
      <c r="G672" s="67" t="s">
        <v>1947</v>
      </c>
      <c r="H672" s="30" t="s">
        <v>934</v>
      </c>
      <c r="I672" s="67" t="s">
        <v>1947</v>
      </c>
      <c r="J672" s="67" t="s">
        <v>1947</v>
      </c>
      <c r="K672" s="32" t="s">
        <v>2152</v>
      </c>
      <c r="L672" s="30" t="s">
        <v>2022</v>
      </c>
      <c r="M672" s="31" t="s">
        <v>2688</v>
      </c>
      <c r="N672" s="31" t="str">
        <f>M672</f>
        <v>Транспортно-экспедиционных услуги оказываемые при организации перевалки груза</v>
      </c>
      <c r="O672" s="30" t="s">
        <v>2396</v>
      </c>
      <c r="P672" s="31" t="s">
        <v>141</v>
      </c>
      <c r="Q672" s="30">
        <v>6330010</v>
      </c>
      <c r="R672" s="30">
        <v>63.3</v>
      </c>
      <c r="S672" s="30">
        <v>796</v>
      </c>
      <c r="T672" s="30" t="s">
        <v>191</v>
      </c>
      <c r="U672" s="31">
        <v>1</v>
      </c>
      <c r="V672" s="33">
        <v>10938.146000000001</v>
      </c>
      <c r="W672" s="33">
        <f>V672</f>
        <v>10938.146000000001</v>
      </c>
      <c r="X672" s="31">
        <v>2014</v>
      </c>
      <c r="Y672" s="31" t="s">
        <v>79</v>
      </c>
      <c r="Z672" s="31">
        <v>2014</v>
      </c>
      <c r="AA672" s="31" t="s">
        <v>78</v>
      </c>
      <c r="AB672" s="31">
        <v>2014</v>
      </c>
      <c r="AC672" s="31" t="s">
        <v>78</v>
      </c>
      <c r="AD672" s="31">
        <v>2014</v>
      </c>
      <c r="AE672" s="31" t="s">
        <v>78</v>
      </c>
      <c r="AF672" s="31">
        <v>2014</v>
      </c>
      <c r="AG672" s="31" t="s">
        <v>78</v>
      </c>
      <c r="AH672" s="31">
        <v>2014</v>
      </c>
      <c r="AI672" s="31" t="s">
        <v>78</v>
      </c>
      <c r="AJ672" s="31" t="s">
        <v>82</v>
      </c>
      <c r="AK672" s="31" t="s">
        <v>83</v>
      </c>
      <c r="AL672" s="31" t="s">
        <v>141</v>
      </c>
      <c r="AM672" s="31" t="s">
        <v>288</v>
      </c>
      <c r="AN672" s="31" t="s">
        <v>289</v>
      </c>
      <c r="AO672" s="31" t="s">
        <v>2689</v>
      </c>
      <c r="AP672" s="31"/>
      <c r="AQ672" s="89" t="s">
        <v>860</v>
      </c>
      <c r="AR672" s="30"/>
      <c r="AS672" s="93" t="s">
        <v>2344</v>
      </c>
    </row>
    <row r="673" spans="1:45" ht="74.25" customHeight="1">
      <c r="A673" s="27">
        <f t="shared" si="42"/>
        <v>648</v>
      </c>
      <c r="B673" s="28" t="s">
        <v>2690</v>
      </c>
      <c r="C673" s="29" t="s">
        <v>2162</v>
      </c>
      <c r="D673" s="30" t="s">
        <v>141</v>
      </c>
      <c r="E673" s="31"/>
      <c r="F673" s="30" t="s">
        <v>539</v>
      </c>
      <c r="G673" s="67" t="s">
        <v>1310</v>
      </c>
      <c r="H673" s="30" t="s">
        <v>934</v>
      </c>
      <c r="I673" s="67" t="str">
        <f>G673</f>
        <v>СБиР</v>
      </c>
      <c r="J673" s="67" t="str">
        <f>G673</f>
        <v>СБиР</v>
      </c>
      <c r="K673" s="32"/>
      <c r="L673" s="30" t="s">
        <v>2338</v>
      </c>
      <c r="M673" s="31" t="s">
        <v>2691</v>
      </c>
      <c r="N673" s="31" t="s">
        <v>2691</v>
      </c>
      <c r="O673" s="30" t="s">
        <v>1366</v>
      </c>
      <c r="P673" s="31" t="s">
        <v>141</v>
      </c>
      <c r="Q673" s="30" t="s">
        <v>2692</v>
      </c>
      <c r="R673" s="30">
        <v>4560249</v>
      </c>
      <c r="S673" s="30">
        <v>642</v>
      </c>
      <c r="T673" s="30" t="s">
        <v>77</v>
      </c>
      <c r="U673" s="31">
        <v>1</v>
      </c>
      <c r="V673" s="33">
        <v>295</v>
      </c>
      <c r="W673" s="33">
        <v>295</v>
      </c>
      <c r="X673" s="31">
        <v>2014</v>
      </c>
      <c r="Y673" s="31" t="s">
        <v>80</v>
      </c>
      <c r="Z673" s="31">
        <v>2014</v>
      </c>
      <c r="AA673" s="31" t="s">
        <v>80</v>
      </c>
      <c r="AB673" s="31">
        <v>2014</v>
      </c>
      <c r="AC673" s="31" t="s">
        <v>80</v>
      </c>
      <c r="AD673" s="31">
        <v>2014</v>
      </c>
      <c r="AE673" s="31" t="s">
        <v>80</v>
      </c>
      <c r="AF673" s="31">
        <v>2014</v>
      </c>
      <c r="AG673" s="31" t="s">
        <v>80</v>
      </c>
      <c r="AH673" s="31">
        <v>2014</v>
      </c>
      <c r="AI673" s="31" t="s">
        <v>185</v>
      </c>
      <c r="AJ673" s="31" t="s">
        <v>107</v>
      </c>
      <c r="AK673" s="31" t="s">
        <v>108</v>
      </c>
      <c r="AL673" s="31" t="s">
        <v>141</v>
      </c>
      <c r="AM673" s="31" t="s">
        <v>288</v>
      </c>
      <c r="AN673" s="31" t="s">
        <v>289</v>
      </c>
      <c r="AO673" s="31"/>
      <c r="AP673" s="31"/>
      <c r="AQ673" s="89" t="s">
        <v>860</v>
      </c>
      <c r="AR673" s="30"/>
      <c r="AS673" s="93" t="s">
        <v>2344</v>
      </c>
    </row>
    <row r="674" spans="1:45" s="53" customFormat="1" ht="103.5" customHeight="1">
      <c r="A674" s="52">
        <f t="shared" si="42"/>
        <v>649</v>
      </c>
      <c r="B674" s="28" t="s">
        <v>2693</v>
      </c>
      <c r="C674" s="29" t="s">
        <v>2162</v>
      </c>
      <c r="D674" s="30"/>
      <c r="E674" s="31"/>
      <c r="F674" s="30"/>
      <c r="G674" s="31" t="s">
        <v>1674</v>
      </c>
      <c r="H674" s="30" t="s">
        <v>934</v>
      </c>
      <c r="I674" s="31" t="str">
        <f>G674</f>
        <v>ОП Тыва</v>
      </c>
      <c r="J674" s="31" t="str">
        <f>G674</f>
        <v>ОП Тыва</v>
      </c>
      <c r="K674" s="31">
        <v>95408000000</v>
      </c>
      <c r="L674" s="31" t="s">
        <v>2694</v>
      </c>
      <c r="M674" s="31" t="s">
        <v>2695</v>
      </c>
      <c r="N674" s="31" t="str">
        <f>M674</f>
        <v>Услуги ответственного хранения на выделенном земельном участке в охраняемой территорией, расположенной в г. Саяногорске, оборудования и ТМЦ</v>
      </c>
      <c r="O674" s="30" t="s">
        <v>2696</v>
      </c>
      <c r="P674" s="31" t="s">
        <v>141</v>
      </c>
      <c r="Q674" s="30">
        <v>702</v>
      </c>
      <c r="R674" s="30">
        <v>642</v>
      </c>
      <c r="S674" s="30">
        <v>796</v>
      </c>
      <c r="T674" s="30" t="s">
        <v>191</v>
      </c>
      <c r="U674" s="31">
        <v>1</v>
      </c>
      <c r="V674" s="33">
        <v>50</v>
      </c>
      <c r="W674" s="33">
        <f>V674</f>
        <v>50</v>
      </c>
      <c r="X674" s="31">
        <v>2014</v>
      </c>
      <c r="Y674" s="31" t="s">
        <v>81</v>
      </c>
      <c r="Z674" s="31">
        <v>2014</v>
      </c>
      <c r="AA674" s="31" t="s">
        <v>81</v>
      </c>
      <c r="AB674" s="31">
        <v>2014</v>
      </c>
      <c r="AC674" s="31" t="s">
        <v>81</v>
      </c>
      <c r="AD674" s="31">
        <v>2014</v>
      </c>
      <c r="AE674" s="31" t="s">
        <v>185</v>
      </c>
      <c r="AF674" s="31">
        <v>2014</v>
      </c>
      <c r="AG674" s="31" t="s">
        <v>185</v>
      </c>
      <c r="AH674" s="31">
        <v>2015</v>
      </c>
      <c r="AI674" s="31" t="s">
        <v>81</v>
      </c>
      <c r="AJ674" s="31" t="s">
        <v>256</v>
      </c>
      <c r="AK674" s="31" t="s">
        <v>83</v>
      </c>
      <c r="AL674" s="31" t="s">
        <v>141</v>
      </c>
      <c r="AM674" s="31" t="s">
        <v>288</v>
      </c>
      <c r="AN674" s="31" t="s">
        <v>289</v>
      </c>
      <c r="AO674" s="31"/>
      <c r="AP674" s="31"/>
      <c r="AQ674" s="89" t="s">
        <v>860</v>
      </c>
      <c r="AR674" s="64"/>
      <c r="AS674" s="93"/>
    </row>
    <row r="675" spans="1:45" ht="74.25" customHeight="1">
      <c r="A675" s="27">
        <f t="shared" si="42"/>
        <v>650</v>
      </c>
      <c r="B675" s="28" t="s">
        <v>2697</v>
      </c>
      <c r="C675" s="29" t="s">
        <v>2282</v>
      </c>
      <c r="D675" s="30" t="s">
        <v>141</v>
      </c>
      <c r="E675" s="31"/>
      <c r="F675" s="30" t="s">
        <v>539</v>
      </c>
      <c r="G675" s="67" t="s">
        <v>1310</v>
      </c>
      <c r="H675" s="30" t="s">
        <v>934</v>
      </c>
      <c r="I675" s="67" t="str">
        <f>G675</f>
        <v>СБиР</v>
      </c>
      <c r="J675" s="67" t="str">
        <f>G675</f>
        <v>СБиР</v>
      </c>
      <c r="K675" s="32"/>
      <c r="L675" s="30" t="s">
        <v>2338</v>
      </c>
      <c r="M675" s="67" t="s">
        <v>2698</v>
      </c>
      <c r="N675" s="31" t="s">
        <v>2699</v>
      </c>
      <c r="O675" s="31" t="s">
        <v>1350</v>
      </c>
      <c r="P675" s="31" t="s">
        <v>186</v>
      </c>
      <c r="Q675" s="31" t="s">
        <v>1315</v>
      </c>
      <c r="R675" s="30" t="s">
        <v>2301</v>
      </c>
      <c r="S675" s="31">
        <v>642</v>
      </c>
      <c r="T675" s="30" t="s">
        <v>77</v>
      </c>
      <c r="U675" s="30">
        <v>1</v>
      </c>
      <c r="V675" s="33">
        <v>567</v>
      </c>
      <c r="W675" s="33">
        <v>376.6</v>
      </c>
      <c r="X675" s="31">
        <v>2014</v>
      </c>
      <c r="Y675" s="33" t="s">
        <v>80</v>
      </c>
      <c r="Z675" s="31">
        <v>2014</v>
      </c>
      <c r="AA675" s="31" t="s">
        <v>80</v>
      </c>
      <c r="AB675" s="31">
        <v>2014</v>
      </c>
      <c r="AC675" s="31" t="s">
        <v>80</v>
      </c>
      <c r="AD675" s="31">
        <v>2014</v>
      </c>
      <c r="AE675" s="31" t="s">
        <v>80</v>
      </c>
      <c r="AF675" s="31">
        <v>2014</v>
      </c>
      <c r="AG675" s="31" t="s">
        <v>131</v>
      </c>
      <c r="AH675" s="31">
        <v>2015</v>
      </c>
      <c r="AI675" s="31" t="s">
        <v>131</v>
      </c>
      <c r="AJ675" s="31" t="s">
        <v>107</v>
      </c>
      <c r="AK675" s="31" t="s">
        <v>108</v>
      </c>
      <c r="AL675" s="31" t="s">
        <v>186</v>
      </c>
      <c r="AM675" s="31" t="s">
        <v>288</v>
      </c>
      <c r="AN675" s="31" t="s">
        <v>289</v>
      </c>
      <c r="AO675" s="31"/>
      <c r="AP675" s="31"/>
      <c r="AQ675" s="89" t="s">
        <v>2700</v>
      </c>
      <c r="AR675" s="30"/>
      <c r="AS675" s="93" t="s">
        <v>2344</v>
      </c>
    </row>
    <row r="676" spans="1:45" ht="74.25" customHeight="1">
      <c r="A676" s="27">
        <f t="shared" si="42"/>
        <v>651</v>
      </c>
      <c r="B676" s="28" t="s">
        <v>2701</v>
      </c>
      <c r="C676" s="29" t="s">
        <v>2282</v>
      </c>
      <c r="D676" s="30" t="s">
        <v>141</v>
      </c>
      <c r="E676" s="31"/>
      <c r="F676" s="30" t="s">
        <v>539</v>
      </c>
      <c r="G676" s="67" t="s">
        <v>1310</v>
      </c>
      <c r="H676" s="30" t="s">
        <v>934</v>
      </c>
      <c r="I676" s="67" t="str">
        <f>G676</f>
        <v>СБиР</v>
      </c>
      <c r="J676" s="67" t="str">
        <f>G676</f>
        <v>СБиР</v>
      </c>
      <c r="K676" s="32"/>
      <c r="L676" s="30" t="s">
        <v>2338</v>
      </c>
      <c r="M676" s="67" t="s">
        <v>2702</v>
      </c>
      <c r="N676" s="31" t="s">
        <v>2699</v>
      </c>
      <c r="O676" s="31" t="s">
        <v>1350</v>
      </c>
      <c r="P676" s="31" t="s">
        <v>141</v>
      </c>
      <c r="Q676" s="31" t="s">
        <v>1372</v>
      </c>
      <c r="R676" s="30" t="s">
        <v>2301</v>
      </c>
      <c r="S676" s="31">
        <v>642</v>
      </c>
      <c r="T676" s="30" t="s">
        <v>77</v>
      </c>
      <c r="U676" s="30">
        <v>1</v>
      </c>
      <c r="V676" s="33">
        <v>283</v>
      </c>
      <c r="W676" s="33">
        <v>188.8</v>
      </c>
      <c r="X676" s="31">
        <v>2014</v>
      </c>
      <c r="Y676" s="33" t="s">
        <v>80</v>
      </c>
      <c r="Z676" s="31">
        <v>2014</v>
      </c>
      <c r="AA676" s="31" t="s">
        <v>80</v>
      </c>
      <c r="AB676" s="31">
        <v>2014</v>
      </c>
      <c r="AC676" s="31" t="s">
        <v>80</v>
      </c>
      <c r="AD676" s="31">
        <v>2014</v>
      </c>
      <c r="AE676" s="31" t="s">
        <v>185</v>
      </c>
      <c r="AF676" s="31">
        <v>2014</v>
      </c>
      <c r="AG676" s="31" t="s">
        <v>131</v>
      </c>
      <c r="AH676" s="31">
        <v>2015</v>
      </c>
      <c r="AI676" s="31" t="s">
        <v>2703</v>
      </c>
      <c r="AJ676" s="31" t="s">
        <v>107</v>
      </c>
      <c r="AK676" s="31" t="s">
        <v>108</v>
      </c>
      <c r="AL676" s="31" t="s">
        <v>141</v>
      </c>
      <c r="AM676" s="31" t="s">
        <v>288</v>
      </c>
      <c r="AN676" s="31" t="s">
        <v>289</v>
      </c>
      <c r="AO676" s="31"/>
      <c r="AP676" s="31"/>
      <c r="AQ676" s="89" t="s">
        <v>2700</v>
      </c>
      <c r="AR676" s="30"/>
      <c r="AS676" s="93" t="s">
        <v>2344</v>
      </c>
    </row>
    <row r="677" spans="1:45" s="53" customFormat="1" ht="74.25" customHeight="1">
      <c r="A677" s="52">
        <f t="shared" si="42"/>
        <v>652</v>
      </c>
      <c r="B677" s="28" t="s">
        <v>2704</v>
      </c>
      <c r="C677" s="29" t="s">
        <v>2162</v>
      </c>
      <c r="D677" s="30"/>
      <c r="E677" s="31"/>
      <c r="F677" s="30"/>
      <c r="G677" s="31" t="s">
        <v>292</v>
      </c>
      <c r="H677" s="30" t="s">
        <v>934</v>
      </c>
      <c r="I677" s="31" t="str">
        <f>G677</f>
        <v>ОП Калининград</v>
      </c>
      <c r="J677" s="31" t="str">
        <f>G677</f>
        <v>ОП Калининград</v>
      </c>
      <c r="K677" s="31">
        <v>27401000000</v>
      </c>
      <c r="L677" s="31" t="s">
        <v>1124</v>
      </c>
      <c r="M677" s="31" t="s">
        <v>2705</v>
      </c>
      <c r="N677" s="31" t="str">
        <f t="shared" ref="N677:N686" si="43">M677</f>
        <v>Оказание услуг по изготовлению и монтажу поддона для хранения масла и контейнера для ветоши для Обособленного подразделения «Мобильные ГТЭС Калининград»</v>
      </c>
      <c r="O677" s="31" t="s">
        <v>2706</v>
      </c>
      <c r="P677" s="31" t="s">
        <v>141</v>
      </c>
      <c r="Q677" s="31">
        <v>2811</v>
      </c>
      <c r="R677" s="30">
        <v>4530012</v>
      </c>
      <c r="S677" s="31">
        <v>642</v>
      </c>
      <c r="T677" s="30" t="s">
        <v>2707</v>
      </c>
      <c r="U677" s="30">
        <v>1</v>
      </c>
      <c r="V677" s="33">
        <v>30</v>
      </c>
      <c r="W677" s="33">
        <f>V677</f>
        <v>30</v>
      </c>
      <c r="X677" s="31">
        <v>2014</v>
      </c>
      <c r="Y677" s="33" t="s">
        <v>81</v>
      </c>
      <c r="Z677" s="31">
        <v>2014</v>
      </c>
      <c r="AA677" s="33" t="s">
        <v>81</v>
      </c>
      <c r="AB677" s="31">
        <v>2014</v>
      </c>
      <c r="AC677" s="33" t="s">
        <v>81</v>
      </c>
      <c r="AD677" s="31">
        <v>2014</v>
      </c>
      <c r="AE677" s="31" t="s">
        <v>131</v>
      </c>
      <c r="AF677" s="31">
        <v>2014</v>
      </c>
      <c r="AG677" s="31" t="s">
        <v>185</v>
      </c>
      <c r="AH677" s="31">
        <v>2015</v>
      </c>
      <c r="AI677" s="31" t="s">
        <v>79</v>
      </c>
      <c r="AJ677" s="31" t="s">
        <v>256</v>
      </c>
      <c r="AK677" s="31" t="s">
        <v>83</v>
      </c>
      <c r="AL677" s="31" t="s">
        <v>141</v>
      </c>
      <c r="AM677" s="31" t="s">
        <v>288</v>
      </c>
      <c r="AN677" s="31" t="s">
        <v>289</v>
      </c>
      <c r="AO677" s="31"/>
      <c r="AP677" s="31"/>
      <c r="AQ677" s="89" t="s">
        <v>860</v>
      </c>
      <c r="AR677" s="66"/>
      <c r="AS677" s="93"/>
    </row>
    <row r="678" spans="1:45" s="53" customFormat="1" ht="93" customHeight="1">
      <c r="A678" s="52">
        <f t="shared" si="42"/>
        <v>653</v>
      </c>
      <c r="B678" s="28" t="s">
        <v>2708</v>
      </c>
      <c r="C678" s="29" t="s">
        <v>2162</v>
      </c>
      <c r="D678" s="30" t="s">
        <v>141</v>
      </c>
      <c r="E678" s="31"/>
      <c r="F678" s="30" t="s">
        <v>539</v>
      </c>
      <c r="G678" s="67" t="s">
        <v>1347</v>
      </c>
      <c r="H678" s="30" t="s">
        <v>934</v>
      </c>
      <c r="I678" s="67" t="s">
        <v>1347</v>
      </c>
      <c r="J678" s="67" t="s">
        <v>1453</v>
      </c>
      <c r="K678" s="32" t="s">
        <v>228</v>
      </c>
      <c r="L678" s="30" t="s">
        <v>229</v>
      </c>
      <c r="M678" s="31" t="s">
        <v>2709</v>
      </c>
      <c r="N678" s="31" t="str">
        <f t="shared" si="43"/>
        <v>Услуги по предоставлению информации о текущем состоянии законодательства Российской Федерации</v>
      </c>
      <c r="O678" s="30" t="s">
        <v>2551</v>
      </c>
      <c r="P678" s="31"/>
      <c r="Q678" s="30" t="s">
        <v>584</v>
      </c>
      <c r="R678" s="30">
        <v>7230010</v>
      </c>
      <c r="S678" s="30">
        <v>642</v>
      </c>
      <c r="T678" s="30" t="s">
        <v>77</v>
      </c>
      <c r="U678" s="31">
        <v>1</v>
      </c>
      <c r="V678" s="33">
        <v>60</v>
      </c>
      <c r="W678" s="33">
        <v>60</v>
      </c>
      <c r="X678" s="31">
        <v>2014</v>
      </c>
      <c r="Y678" s="31" t="s">
        <v>185</v>
      </c>
      <c r="Z678" s="31">
        <v>2014</v>
      </c>
      <c r="AA678" s="31" t="s">
        <v>185</v>
      </c>
      <c r="AB678" s="31">
        <v>2014</v>
      </c>
      <c r="AC678" s="31" t="s">
        <v>131</v>
      </c>
      <c r="AD678" s="31">
        <v>2014</v>
      </c>
      <c r="AE678" s="31" t="s">
        <v>104</v>
      </c>
      <c r="AF678" s="31">
        <v>2014</v>
      </c>
      <c r="AG678" s="31" t="s">
        <v>105</v>
      </c>
      <c r="AH678" s="31">
        <v>2014</v>
      </c>
      <c r="AI678" s="31" t="s">
        <v>92</v>
      </c>
      <c r="AJ678" s="31" t="s">
        <v>256</v>
      </c>
      <c r="AK678" s="31" t="s">
        <v>83</v>
      </c>
      <c r="AL678" s="31"/>
      <c r="AM678" s="31" t="s">
        <v>288</v>
      </c>
      <c r="AN678" s="31" t="s">
        <v>289</v>
      </c>
      <c r="AO678" s="31"/>
      <c r="AP678" s="31" t="s">
        <v>626</v>
      </c>
      <c r="AQ678" s="31" t="s">
        <v>110</v>
      </c>
      <c r="AR678" s="89"/>
      <c r="AS678" s="93"/>
    </row>
    <row r="679" spans="1:45" s="53" customFormat="1" ht="94.5" customHeight="1">
      <c r="A679" s="52">
        <f t="shared" si="42"/>
        <v>654</v>
      </c>
      <c r="B679" s="28" t="s">
        <v>2710</v>
      </c>
      <c r="C679" s="29" t="s">
        <v>2162</v>
      </c>
      <c r="D679" s="30"/>
      <c r="E679" s="31"/>
      <c r="F679" s="30"/>
      <c r="G679" s="31" t="s">
        <v>70</v>
      </c>
      <c r="H679" s="30" t="s">
        <v>934</v>
      </c>
      <c r="I679" s="31" t="str">
        <f t="shared" ref="I679:I688" si="44">G679</f>
        <v>ТМО</v>
      </c>
      <c r="J679" s="31" t="str">
        <f>I679</f>
        <v>ТМО</v>
      </c>
      <c r="K679" s="31" t="s">
        <v>238</v>
      </c>
      <c r="L679" s="31" t="s">
        <v>404</v>
      </c>
      <c r="M679" s="31" t="s">
        <v>2711</v>
      </c>
      <c r="N679" s="31" t="str">
        <f t="shared" si="43"/>
        <v>Услуга по определению рыночной стоимости заправочного агрегата - диспенсера</v>
      </c>
      <c r="O679" s="30" t="s">
        <v>2712</v>
      </c>
      <c r="P679" s="30" t="s">
        <v>141</v>
      </c>
      <c r="Q679" s="30" t="s">
        <v>2478</v>
      </c>
      <c r="R679" s="30">
        <v>7492089</v>
      </c>
      <c r="S679" s="95">
        <v>642</v>
      </c>
      <c r="T679" s="30" t="s">
        <v>77</v>
      </c>
      <c r="U679" s="31">
        <v>1</v>
      </c>
      <c r="V679" s="33">
        <v>12</v>
      </c>
      <c r="W679" s="60">
        <f>V679/12*12</f>
        <v>12</v>
      </c>
      <c r="X679" s="30">
        <v>2014</v>
      </c>
      <c r="Y679" s="30" t="s">
        <v>131</v>
      </c>
      <c r="Z679" s="30">
        <v>2014</v>
      </c>
      <c r="AA679" s="30" t="s">
        <v>131</v>
      </c>
      <c r="AB679" s="30">
        <v>2014</v>
      </c>
      <c r="AC679" s="30" t="s">
        <v>131</v>
      </c>
      <c r="AD679" s="30">
        <v>2014</v>
      </c>
      <c r="AE679" s="30" t="s">
        <v>131</v>
      </c>
      <c r="AF679" s="30">
        <v>2014</v>
      </c>
      <c r="AG679" s="30" t="s">
        <v>131</v>
      </c>
      <c r="AH679" s="30">
        <v>2014</v>
      </c>
      <c r="AI679" s="30" t="s">
        <v>104</v>
      </c>
      <c r="AJ679" s="31" t="s">
        <v>256</v>
      </c>
      <c r="AK679" s="30" t="s">
        <v>83</v>
      </c>
      <c r="AL679" s="30" t="s">
        <v>141</v>
      </c>
      <c r="AM679" s="30" t="s">
        <v>288</v>
      </c>
      <c r="AN679" s="30" t="s">
        <v>289</v>
      </c>
      <c r="AO679" s="61"/>
      <c r="AP679" s="30" t="s">
        <v>141</v>
      </c>
      <c r="AQ679" s="89" t="s">
        <v>110</v>
      </c>
      <c r="AR679" s="89"/>
      <c r="AS679" s="93"/>
    </row>
    <row r="680" spans="1:45" s="53" customFormat="1" ht="70.5" customHeight="1">
      <c r="A680" s="52">
        <f t="shared" si="42"/>
        <v>655</v>
      </c>
      <c r="B680" s="28" t="s">
        <v>2713</v>
      </c>
      <c r="C680" s="29" t="s">
        <v>2162</v>
      </c>
      <c r="D680" s="30"/>
      <c r="E680" s="31"/>
      <c r="F680" s="30"/>
      <c r="G680" s="31" t="s">
        <v>70</v>
      </c>
      <c r="H680" s="30" t="s">
        <v>934</v>
      </c>
      <c r="I680" s="31" t="str">
        <f t="shared" si="44"/>
        <v>ТМО</v>
      </c>
      <c r="J680" s="31" t="str">
        <f>G680</f>
        <v>ТМО</v>
      </c>
      <c r="K680" s="32"/>
      <c r="L680" s="30" t="s">
        <v>2338</v>
      </c>
      <c r="M680" s="31" t="s">
        <v>2714</v>
      </c>
      <c r="N680" s="31" t="str">
        <f t="shared" si="43"/>
        <v>Услуга по организации подачи, уборки и маневрировании вагонов-цистерн с нефтепродуктами, возврат порожних вагонов-цистерн», в Крымском федеральном округе</v>
      </c>
      <c r="O680" s="31" t="s">
        <v>2715</v>
      </c>
      <c r="P680" s="31" t="s">
        <v>141</v>
      </c>
      <c r="Q680" s="31" t="s">
        <v>2341</v>
      </c>
      <c r="R680" s="30">
        <v>6100000</v>
      </c>
      <c r="S680" s="31">
        <v>796</v>
      </c>
      <c r="T680" s="30" t="s">
        <v>191</v>
      </c>
      <c r="U680" s="30">
        <v>1</v>
      </c>
      <c r="V680" s="33">
        <v>7050</v>
      </c>
      <c r="W680" s="33">
        <f>V680</f>
        <v>7050</v>
      </c>
      <c r="X680" s="31">
        <v>2014</v>
      </c>
      <c r="Y680" s="33" t="s">
        <v>81</v>
      </c>
      <c r="Z680" s="31">
        <v>2014</v>
      </c>
      <c r="AA680" s="31" t="s">
        <v>81</v>
      </c>
      <c r="AB680" s="31">
        <v>2014</v>
      </c>
      <c r="AC680" s="31" t="s">
        <v>81</v>
      </c>
      <c r="AD680" s="31">
        <v>2014</v>
      </c>
      <c r="AE680" s="31" t="s">
        <v>185</v>
      </c>
      <c r="AF680" s="31">
        <v>2014</v>
      </c>
      <c r="AG680" s="31" t="s">
        <v>185</v>
      </c>
      <c r="AH680" s="31">
        <v>2015</v>
      </c>
      <c r="AI680" s="31" t="s">
        <v>185</v>
      </c>
      <c r="AJ680" s="31" t="s">
        <v>2393</v>
      </c>
      <c r="AK680" s="31" t="s">
        <v>108</v>
      </c>
      <c r="AL680" s="31" t="s">
        <v>141</v>
      </c>
      <c r="AM680" s="31" t="s">
        <v>288</v>
      </c>
      <c r="AN680" s="31" t="s">
        <v>289</v>
      </c>
      <c r="AO680" s="31"/>
      <c r="AP680" s="31"/>
      <c r="AQ680" s="89" t="s">
        <v>860</v>
      </c>
      <c r="AR680" s="30"/>
      <c r="AS680" s="93" t="s">
        <v>2344</v>
      </c>
    </row>
    <row r="681" spans="1:45" ht="108.75" customHeight="1">
      <c r="A681" s="27">
        <f t="shared" si="42"/>
        <v>656</v>
      </c>
      <c r="B681" s="28" t="s">
        <v>2716</v>
      </c>
      <c r="C681" s="29" t="s">
        <v>2162</v>
      </c>
      <c r="D681" s="30" t="s">
        <v>141</v>
      </c>
      <c r="E681" s="31"/>
      <c r="F681" s="30" t="s">
        <v>539</v>
      </c>
      <c r="G681" s="67" t="s">
        <v>70</v>
      </c>
      <c r="H681" s="30" t="s">
        <v>934</v>
      </c>
      <c r="I681" s="67" t="str">
        <f t="shared" si="44"/>
        <v>ТМО</v>
      </c>
      <c r="J681" s="67" t="str">
        <f>G681</f>
        <v>ТМО</v>
      </c>
      <c r="K681" s="32"/>
      <c r="L681" s="30" t="s">
        <v>2338</v>
      </c>
      <c r="M681" s="67" t="s">
        <v>2717</v>
      </c>
      <c r="N681" s="31" t="str">
        <f t="shared" si="43"/>
        <v>Услуга по доставке дизельного топлива ЕВРО (ГОСТ Р 52368-2005) в количестве 6 200 (Шесть тысяч двести) тонн железнодорожным транспортом из перевалочной базы до складов хранения» для бесперебойной работы мобильных ГТЭС, расположенных в Крымском федеральном округе»</v>
      </c>
      <c r="O681" s="31" t="s">
        <v>2715</v>
      </c>
      <c r="P681" s="31" t="s">
        <v>141</v>
      </c>
      <c r="Q681" s="31" t="s">
        <v>2341</v>
      </c>
      <c r="R681" s="30">
        <v>6100000</v>
      </c>
      <c r="S681" s="31">
        <v>796</v>
      </c>
      <c r="T681" s="30" t="s">
        <v>191</v>
      </c>
      <c r="U681" s="30">
        <v>1</v>
      </c>
      <c r="V681" s="33">
        <v>3943.2</v>
      </c>
      <c r="W681" s="33">
        <f>V681</f>
        <v>3943.2</v>
      </c>
      <c r="X681" s="31">
        <v>2014</v>
      </c>
      <c r="Y681" s="33" t="s">
        <v>80</v>
      </c>
      <c r="Z681" s="31">
        <v>2014</v>
      </c>
      <c r="AA681" s="31" t="s">
        <v>80</v>
      </c>
      <c r="AB681" s="31">
        <v>2014</v>
      </c>
      <c r="AC681" s="31" t="s">
        <v>80</v>
      </c>
      <c r="AD681" s="31">
        <v>2014</v>
      </c>
      <c r="AE681" s="31" t="s">
        <v>80</v>
      </c>
      <c r="AF681" s="31">
        <v>2014</v>
      </c>
      <c r="AG681" s="31" t="s">
        <v>80</v>
      </c>
      <c r="AH681" s="28">
        <v>2015</v>
      </c>
      <c r="AI681" s="31" t="s">
        <v>80</v>
      </c>
      <c r="AJ681" s="31" t="s">
        <v>82</v>
      </c>
      <c r="AK681" s="31" t="s">
        <v>83</v>
      </c>
      <c r="AL681" s="31" t="s">
        <v>141</v>
      </c>
      <c r="AM681" s="31" t="s">
        <v>288</v>
      </c>
      <c r="AN681" s="31" t="s">
        <v>289</v>
      </c>
      <c r="AO681" s="31" t="s">
        <v>2718</v>
      </c>
      <c r="AP681" s="31"/>
      <c r="AQ681" s="89" t="s">
        <v>860</v>
      </c>
      <c r="AR681" s="30"/>
      <c r="AS681" s="93" t="s">
        <v>2344</v>
      </c>
    </row>
    <row r="682" spans="1:45" ht="70.5" customHeight="1">
      <c r="A682" s="27">
        <f t="shared" si="42"/>
        <v>657</v>
      </c>
      <c r="B682" s="28" t="s">
        <v>2719</v>
      </c>
      <c r="C682" s="29" t="s">
        <v>2162</v>
      </c>
      <c r="D682" s="30" t="s">
        <v>141</v>
      </c>
      <c r="E682" s="31"/>
      <c r="F682" s="30" t="s">
        <v>539</v>
      </c>
      <c r="G682" s="67" t="s">
        <v>2667</v>
      </c>
      <c r="H682" s="30" t="s">
        <v>934</v>
      </c>
      <c r="I682" s="67" t="str">
        <f t="shared" si="44"/>
        <v>УРП</v>
      </c>
      <c r="J682" s="67" t="str">
        <f>G682</f>
        <v>УРП</v>
      </c>
      <c r="K682" s="32"/>
      <c r="L682" s="30" t="s">
        <v>2338</v>
      </c>
      <c r="M682" s="67" t="s">
        <v>2720</v>
      </c>
      <c r="N682" s="31" t="str">
        <f t="shared" si="43"/>
        <v>Услуги по перевозке автотранспортом 9 (девяти) комплектов оборудования мобильных ГТЭС из Сочинского региона на Крымский полуостров</v>
      </c>
      <c r="O682" s="31" t="s">
        <v>2720</v>
      </c>
      <c r="P682" s="31" t="s">
        <v>141</v>
      </c>
      <c r="Q682" s="31" t="s">
        <v>2406</v>
      </c>
      <c r="R682" s="30">
        <v>6020000</v>
      </c>
      <c r="S682" s="31">
        <v>642</v>
      </c>
      <c r="T682" s="30" t="s">
        <v>77</v>
      </c>
      <c r="U682" s="30">
        <v>1</v>
      </c>
      <c r="V682" s="33">
        <v>1654</v>
      </c>
      <c r="W682" s="33">
        <f>V682</f>
        <v>1654</v>
      </c>
      <c r="X682" s="31">
        <v>2014</v>
      </c>
      <c r="Y682" s="33" t="s">
        <v>80</v>
      </c>
      <c r="Z682" s="31">
        <v>2014</v>
      </c>
      <c r="AA682" s="31" t="s">
        <v>80</v>
      </c>
      <c r="AB682" s="31">
        <v>2014</v>
      </c>
      <c r="AC682" s="31" t="s">
        <v>80</v>
      </c>
      <c r="AD682" s="31">
        <v>2014</v>
      </c>
      <c r="AE682" s="31" t="s">
        <v>80</v>
      </c>
      <c r="AF682" s="31">
        <v>2014</v>
      </c>
      <c r="AG682" s="31" t="s">
        <v>80</v>
      </c>
      <c r="AH682" s="31">
        <v>2014</v>
      </c>
      <c r="AI682" s="31" t="s">
        <v>80</v>
      </c>
      <c r="AJ682" s="31" t="s">
        <v>82</v>
      </c>
      <c r="AK682" s="31" t="s">
        <v>83</v>
      </c>
      <c r="AL682" s="31" t="s">
        <v>141</v>
      </c>
      <c r="AM682" s="31" t="s">
        <v>288</v>
      </c>
      <c r="AN682" s="31" t="s">
        <v>289</v>
      </c>
      <c r="AO682" s="31" t="s">
        <v>2721</v>
      </c>
      <c r="AP682" s="31"/>
      <c r="AQ682" s="89" t="s">
        <v>860</v>
      </c>
      <c r="AR682" s="30"/>
      <c r="AS682" s="93" t="s">
        <v>2344</v>
      </c>
    </row>
    <row r="683" spans="1:45" ht="104.25" customHeight="1">
      <c r="A683" s="27">
        <f t="shared" si="42"/>
        <v>658</v>
      </c>
      <c r="B683" s="28" t="s">
        <v>2722</v>
      </c>
      <c r="C683" s="29" t="s">
        <v>2162</v>
      </c>
      <c r="D683" s="30" t="s">
        <v>141</v>
      </c>
      <c r="E683" s="31">
        <v>8</v>
      </c>
      <c r="F683" s="30" t="s">
        <v>141</v>
      </c>
      <c r="G683" s="67" t="s">
        <v>934</v>
      </c>
      <c r="H683" s="30" t="s">
        <v>934</v>
      </c>
      <c r="I683" s="67" t="str">
        <f t="shared" si="44"/>
        <v>ОЗ</v>
      </c>
      <c r="J683" s="67" t="str">
        <f>I683</f>
        <v>ОЗ</v>
      </c>
      <c r="K683" s="32" t="s">
        <v>2723</v>
      </c>
      <c r="L683" s="30" t="s">
        <v>2724</v>
      </c>
      <c r="M683" s="31" t="s">
        <v>2725</v>
      </c>
      <c r="N683" s="31" t="str">
        <f t="shared" si="43"/>
        <v>Страхование имущества «от всех рисков», страхование машин и оборудования от поломок, страхование от террористических актов и диверсий</v>
      </c>
      <c r="O683" s="30" t="s">
        <v>1029</v>
      </c>
      <c r="P683" s="31" t="s">
        <v>141</v>
      </c>
      <c r="Q683" s="30">
        <v>6613</v>
      </c>
      <c r="R683" s="30">
        <v>6613010</v>
      </c>
      <c r="S683" s="30">
        <v>642</v>
      </c>
      <c r="T683" s="30" t="s">
        <v>77</v>
      </c>
      <c r="U683" s="31">
        <v>1</v>
      </c>
      <c r="V683" s="33">
        <v>53000</v>
      </c>
      <c r="W683" s="33">
        <v>23181</v>
      </c>
      <c r="X683" s="31">
        <v>2014</v>
      </c>
      <c r="Y683" s="31" t="s">
        <v>185</v>
      </c>
      <c r="Z683" s="31">
        <v>2014</v>
      </c>
      <c r="AA683" s="31" t="s">
        <v>185</v>
      </c>
      <c r="AB683" s="31">
        <v>2014</v>
      </c>
      <c r="AC683" s="31" t="s">
        <v>185</v>
      </c>
      <c r="AD683" s="31">
        <v>2014</v>
      </c>
      <c r="AE683" s="31" t="s">
        <v>185</v>
      </c>
      <c r="AF683" s="31">
        <v>2014</v>
      </c>
      <c r="AG683" s="31" t="s">
        <v>185</v>
      </c>
      <c r="AH683" s="31">
        <v>2015</v>
      </c>
      <c r="AI683" s="31" t="s">
        <v>185</v>
      </c>
      <c r="AJ683" s="31" t="s">
        <v>226</v>
      </c>
      <c r="AK683" s="31" t="s">
        <v>108</v>
      </c>
      <c r="AL683" s="31" t="s">
        <v>141</v>
      </c>
      <c r="AM683" s="31" t="s">
        <v>288</v>
      </c>
      <c r="AN683" s="31" t="s">
        <v>289</v>
      </c>
      <c r="AO683" s="31" t="s">
        <v>141</v>
      </c>
      <c r="AP683" s="31"/>
      <c r="AQ683" s="31" t="s">
        <v>2726</v>
      </c>
    </row>
    <row r="684" spans="1:45" ht="104.25" customHeight="1">
      <c r="A684" s="27">
        <f t="shared" si="42"/>
        <v>659</v>
      </c>
      <c r="B684" s="28" t="s">
        <v>2727</v>
      </c>
      <c r="C684" s="29" t="s">
        <v>2162</v>
      </c>
      <c r="D684" s="30" t="s">
        <v>141</v>
      </c>
      <c r="E684" s="31">
        <v>8</v>
      </c>
      <c r="F684" s="30" t="s">
        <v>141</v>
      </c>
      <c r="G684" s="67" t="s">
        <v>934</v>
      </c>
      <c r="H684" s="30" t="s">
        <v>934</v>
      </c>
      <c r="I684" s="67" t="str">
        <f t="shared" si="44"/>
        <v>ОЗ</v>
      </c>
      <c r="J684" s="67" t="str">
        <f>I684</f>
        <v>ОЗ</v>
      </c>
      <c r="K684" s="32" t="s">
        <v>2723</v>
      </c>
      <c r="L684" s="30" t="s">
        <v>2724</v>
      </c>
      <c r="M684" s="31" t="s">
        <v>2728</v>
      </c>
      <c r="N684" s="31" t="str">
        <f t="shared" si="43"/>
        <v>Добровольное страхование автотранспортных средств (КАСКО)</v>
      </c>
      <c r="O684" s="30" t="s">
        <v>1029</v>
      </c>
      <c r="P684" s="31" t="s">
        <v>141</v>
      </c>
      <c r="Q684" s="30">
        <v>6613000</v>
      </c>
      <c r="R684" s="30">
        <v>6613020</v>
      </c>
      <c r="S684" s="30">
        <v>642</v>
      </c>
      <c r="T684" s="30" t="s">
        <v>77</v>
      </c>
      <c r="U684" s="31">
        <v>1</v>
      </c>
      <c r="V684" s="33">
        <v>4565</v>
      </c>
      <c r="W684" s="33">
        <v>4080</v>
      </c>
      <c r="X684" s="31">
        <v>2014</v>
      </c>
      <c r="Y684" s="31" t="s">
        <v>185</v>
      </c>
      <c r="Z684" s="31">
        <v>2014</v>
      </c>
      <c r="AA684" s="31" t="s">
        <v>185</v>
      </c>
      <c r="AB684" s="31">
        <v>2014</v>
      </c>
      <c r="AC684" s="31" t="s">
        <v>185</v>
      </c>
      <c r="AD684" s="31">
        <v>2014</v>
      </c>
      <c r="AE684" s="31" t="s">
        <v>185</v>
      </c>
      <c r="AF684" s="31">
        <v>2014</v>
      </c>
      <c r="AG684" s="31" t="s">
        <v>185</v>
      </c>
      <c r="AH684" s="31">
        <v>2015</v>
      </c>
      <c r="AI684" s="31" t="s">
        <v>185</v>
      </c>
      <c r="AJ684" s="31" t="s">
        <v>226</v>
      </c>
      <c r="AK684" s="31" t="s">
        <v>108</v>
      </c>
      <c r="AL684" s="31" t="s">
        <v>141</v>
      </c>
      <c r="AM684" s="31" t="s">
        <v>288</v>
      </c>
      <c r="AN684" s="31" t="s">
        <v>289</v>
      </c>
      <c r="AO684" s="31" t="s">
        <v>141</v>
      </c>
      <c r="AP684" s="31"/>
      <c r="AQ684" s="31" t="s">
        <v>2726</v>
      </c>
    </row>
    <row r="685" spans="1:45" ht="104.25" customHeight="1">
      <c r="A685" s="27">
        <f t="shared" si="42"/>
        <v>660</v>
      </c>
      <c r="B685" s="28" t="s">
        <v>2729</v>
      </c>
      <c r="C685" s="29" t="s">
        <v>2162</v>
      </c>
      <c r="D685" s="30" t="s">
        <v>141</v>
      </c>
      <c r="E685" s="31">
        <v>8</v>
      </c>
      <c r="F685" s="30" t="s">
        <v>141</v>
      </c>
      <c r="G685" s="67" t="s">
        <v>934</v>
      </c>
      <c r="H685" s="30" t="s">
        <v>934</v>
      </c>
      <c r="I685" s="67" t="str">
        <f t="shared" si="44"/>
        <v>ОЗ</v>
      </c>
      <c r="J685" s="67" t="str">
        <f>I685</f>
        <v>ОЗ</v>
      </c>
      <c r="K685" s="32" t="s">
        <v>2723</v>
      </c>
      <c r="L685" s="30" t="s">
        <v>2724</v>
      </c>
      <c r="M685" s="31" t="s">
        <v>2730</v>
      </c>
      <c r="N685" s="31" t="str">
        <f t="shared" si="43"/>
        <v>Обязательное страхование гражданской ответственности владельцев транспортных средств (ОСАГО)</v>
      </c>
      <c r="O685" s="30" t="s">
        <v>1029</v>
      </c>
      <c r="P685" s="31" t="s">
        <v>141</v>
      </c>
      <c r="Q685" s="30">
        <v>6613000</v>
      </c>
      <c r="R685" s="30">
        <v>6613020</v>
      </c>
      <c r="S685" s="30">
        <v>642</v>
      </c>
      <c r="T685" s="30" t="s">
        <v>77</v>
      </c>
      <c r="U685" s="31">
        <v>1</v>
      </c>
      <c r="V685" s="33">
        <v>451</v>
      </c>
      <c r="W685" s="33">
        <f>V685</f>
        <v>451</v>
      </c>
      <c r="X685" s="31">
        <v>2014</v>
      </c>
      <c r="Y685" s="31" t="s">
        <v>185</v>
      </c>
      <c r="Z685" s="31">
        <v>2014</v>
      </c>
      <c r="AA685" s="31" t="s">
        <v>185</v>
      </c>
      <c r="AB685" s="31">
        <v>2014</v>
      </c>
      <c r="AC685" s="31" t="s">
        <v>185</v>
      </c>
      <c r="AD685" s="31">
        <v>2014</v>
      </c>
      <c r="AE685" s="31" t="s">
        <v>185</v>
      </c>
      <c r="AF685" s="31">
        <v>2014</v>
      </c>
      <c r="AG685" s="31" t="s">
        <v>185</v>
      </c>
      <c r="AH685" s="31">
        <v>2015</v>
      </c>
      <c r="AI685" s="31" t="s">
        <v>185</v>
      </c>
      <c r="AJ685" s="31" t="s">
        <v>226</v>
      </c>
      <c r="AK685" s="31" t="s">
        <v>108</v>
      </c>
      <c r="AL685" s="31" t="s">
        <v>141</v>
      </c>
      <c r="AM685" s="31" t="s">
        <v>288</v>
      </c>
      <c r="AN685" s="31" t="s">
        <v>289</v>
      </c>
      <c r="AO685" s="31" t="s">
        <v>141</v>
      </c>
      <c r="AP685" s="31"/>
      <c r="AQ685" s="31" t="s">
        <v>2726</v>
      </c>
    </row>
    <row r="686" spans="1:45" ht="104.25" customHeight="1">
      <c r="A686" s="27">
        <f t="shared" si="42"/>
        <v>661</v>
      </c>
      <c r="B686" s="28" t="s">
        <v>2731</v>
      </c>
      <c r="C686" s="29" t="s">
        <v>2162</v>
      </c>
      <c r="D686" s="30" t="s">
        <v>141</v>
      </c>
      <c r="E686" s="31">
        <v>8</v>
      </c>
      <c r="F686" s="30" t="s">
        <v>141</v>
      </c>
      <c r="G686" s="67" t="s">
        <v>934</v>
      </c>
      <c r="H686" s="30" t="s">
        <v>934</v>
      </c>
      <c r="I686" s="67" t="str">
        <f t="shared" si="44"/>
        <v>ОЗ</v>
      </c>
      <c r="J686" s="67" t="str">
        <f>I686</f>
        <v>ОЗ</v>
      </c>
      <c r="K686" s="32" t="s">
        <v>2723</v>
      </c>
      <c r="L686" s="30" t="s">
        <v>2724</v>
      </c>
      <c r="M686" s="31" t="s">
        <v>2732</v>
      </c>
      <c r="N686" s="31" t="str">
        <f t="shared" si="43"/>
        <v>Страхование гражданской ответственности перевозчика опасных грузов</v>
      </c>
      <c r="O686" s="30" t="s">
        <v>1029</v>
      </c>
      <c r="P686" s="31" t="s">
        <v>141</v>
      </c>
      <c r="Q686" s="30">
        <v>6613000</v>
      </c>
      <c r="R686" s="30">
        <v>6613020</v>
      </c>
      <c r="S686" s="30">
        <v>642</v>
      </c>
      <c r="T686" s="30" t="s">
        <v>77</v>
      </c>
      <c r="U686" s="31">
        <v>1</v>
      </c>
      <c r="V686" s="33">
        <v>340</v>
      </c>
      <c r="W686" s="33">
        <f>V686</f>
        <v>340</v>
      </c>
      <c r="X686" s="31">
        <v>2014</v>
      </c>
      <c r="Y686" s="31" t="s">
        <v>185</v>
      </c>
      <c r="Z686" s="31">
        <v>2014</v>
      </c>
      <c r="AA686" s="31" t="s">
        <v>185</v>
      </c>
      <c r="AB686" s="31">
        <v>2014</v>
      </c>
      <c r="AC686" s="31" t="s">
        <v>185</v>
      </c>
      <c r="AD686" s="31">
        <v>2014</v>
      </c>
      <c r="AE686" s="31" t="s">
        <v>185</v>
      </c>
      <c r="AF686" s="31">
        <v>2014</v>
      </c>
      <c r="AG686" s="31" t="s">
        <v>185</v>
      </c>
      <c r="AH686" s="31">
        <v>2015</v>
      </c>
      <c r="AI686" s="31" t="s">
        <v>185</v>
      </c>
      <c r="AJ686" s="31" t="s">
        <v>226</v>
      </c>
      <c r="AK686" s="31" t="s">
        <v>108</v>
      </c>
      <c r="AL686" s="31" t="s">
        <v>141</v>
      </c>
      <c r="AM686" s="31" t="s">
        <v>288</v>
      </c>
      <c r="AN686" s="31" t="s">
        <v>289</v>
      </c>
      <c r="AO686" s="31" t="s">
        <v>141</v>
      </c>
      <c r="AP686" s="31"/>
      <c r="AQ686" s="31" t="s">
        <v>2726</v>
      </c>
    </row>
    <row r="687" spans="1:45" ht="70.5" customHeight="1">
      <c r="A687" s="27">
        <f t="shared" si="42"/>
        <v>662</v>
      </c>
      <c r="B687" s="28" t="s">
        <v>2733</v>
      </c>
      <c r="C687" s="29" t="s">
        <v>2162</v>
      </c>
      <c r="D687" s="30" t="s">
        <v>141</v>
      </c>
      <c r="E687" s="31">
        <v>8</v>
      </c>
      <c r="F687" s="30" t="s">
        <v>141</v>
      </c>
      <c r="G687" s="67" t="s">
        <v>959</v>
      </c>
      <c r="H687" s="30" t="s">
        <v>2734</v>
      </c>
      <c r="I687" s="67" t="str">
        <f t="shared" si="44"/>
        <v>ОИТС</v>
      </c>
      <c r="J687" s="67" t="str">
        <f>I687</f>
        <v>ОИТС</v>
      </c>
      <c r="K687" s="32" t="s">
        <v>2735</v>
      </c>
      <c r="L687" s="30" t="s">
        <v>2736</v>
      </c>
      <c r="M687" s="67" t="s">
        <v>2737</v>
      </c>
      <c r="N687" s="31" t="s">
        <v>960</v>
      </c>
      <c r="O687" s="31" t="s">
        <v>961</v>
      </c>
      <c r="P687" s="31" t="s">
        <v>141</v>
      </c>
      <c r="Q687" s="31">
        <v>642</v>
      </c>
      <c r="R687" s="30">
        <v>6420000</v>
      </c>
      <c r="S687" s="31">
        <v>796</v>
      </c>
      <c r="T687" s="30" t="s">
        <v>191</v>
      </c>
      <c r="U687" s="30">
        <v>1</v>
      </c>
      <c r="V687" s="33">
        <v>90</v>
      </c>
      <c r="W687" s="33">
        <v>56</v>
      </c>
      <c r="X687" s="31">
        <v>2014</v>
      </c>
      <c r="Y687" s="33" t="s">
        <v>81</v>
      </c>
      <c r="Z687" s="31">
        <v>2014</v>
      </c>
      <c r="AA687" s="31" t="s">
        <v>80</v>
      </c>
      <c r="AB687" s="31">
        <v>2014</v>
      </c>
      <c r="AC687" s="31" t="s">
        <v>81</v>
      </c>
      <c r="AD687" s="31">
        <v>2014</v>
      </c>
      <c r="AE687" s="31" t="s">
        <v>81</v>
      </c>
      <c r="AF687" s="31">
        <v>2014</v>
      </c>
      <c r="AG687" s="31" t="s">
        <v>81</v>
      </c>
      <c r="AH687" s="31">
        <v>2015</v>
      </c>
      <c r="AI687" s="31" t="s">
        <v>81</v>
      </c>
      <c r="AJ687" s="31" t="s">
        <v>256</v>
      </c>
      <c r="AK687" s="31" t="s">
        <v>83</v>
      </c>
      <c r="AL687" s="31" t="s">
        <v>141</v>
      </c>
      <c r="AM687" s="31" t="s">
        <v>288</v>
      </c>
      <c r="AN687" s="31" t="s">
        <v>289</v>
      </c>
      <c r="AO687" s="31"/>
      <c r="AP687" s="31"/>
      <c r="AQ687" s="89" t="s">
        <v>234</v>
      </c>
      <c r="AR687" s="27"/>
      <c r="AS687" s="93" t="s">
        <v>2344</v>
      </c>
    </row>
    <row r="688" spans="1:45" ht="76.5" customHeight="1">
      <c r="A688" s="27">
        <f t="shared" si="42"/>
        <v>663</v>
      </c>
      <c r="B688" s="28" t="s">
        <v>2738</v>
      </c>
      <c r="C688" s="29" t="s">
        <v>2162</v>
      </c>
      <c r="D688" s="30" t="s">
        <v>141</v>
      </c>
      <c r="E688" s="31">
        <v>8</v>
      </c>
      <c r="F688" s="30" t="s">
        <v>141</v>
      </c>
      <c r="G688" s="67" t="s">
        <v>1046</v>
      </c>
      <c r="H688" s="30" t="s">
        <v>2734</v>
      </c>
      <c r="I688" s="67" t="str">
        <f t="shared" si="44"/>
        <v>Служба по автотранспорту</v>
      </c>
      <c r="J688" s="67" t="str">
        <f>G688</f>
        <v>Служба по автотранспорту</v>
      </c>
      <c r="K688" s="31">
        <v>35000000000</v>
      </c>
      <c r="L688" s="30" t="s">
        <v>2736</v>
      </c>
      <c r="M688" s="31" t="s">
        <v>2739</v>
      </c>
      <c r="N688" s="31" t="s">
        <v>2691</v>
      </c>
      <c r="O688" s="30" t="s">
        <v>1366</v>
      </c>
      <c r="P688" s="31" t="s">
        <v>141</v>
      </c>
      <c r="Q688" s="30" t="s">
        <v>1665</v>
      </c>
      <c r="R688" s="30" t="s">
        <v>1665</v>
      </c>
      <c r="S688" s="30">
        <v>796</v>
      </c>
      <c r="T688" s="30" t="s">
        <v>191</v>
      </c>
      <c r="U688" s="31">
        <v>1</v>
      </c>
      <c r="V688" s="33">
        <v>2300</v>
      </c>
      <c r="W688" s="33">
        <f>V688</f>
        <v>2300</v>
      </c>
      <c r="X688" s="31">
        <v>2014</v>
      </c>
      <c r="Y688" s="31" t="s">
        <v>81</v>
      </c>
      <c r="Z688" s="31">
        <v>2014</v>
      </c>
      <c r="AA688" s="31" t="s">
        <v>81</v>
      </c>
      <c r="AB688" s="31">
        <v>2014</v>
      </c>
      <c r="AC688" s="31" t="s">
        <v>81</v>
      </c>
      <c r="AD688" s="31">
        <v>2014</v>
      </c>
      <c r="AE688" s="31" t="s">
        <v>81</v>
      </c>
      <c r="AF688" s="31">
        <v>2014</v>
      </c>
      <c r="AG688" s="31" t="s">
        <v>81</v>
      </c>
      <c r="AH688" s="31">
        <v>2015</v>
      </c>
      <c r="AI688" s="31" t="s">
        <v>81</v>
      </c>
      <c r="AJ688" s="31" t="s">
        <v>107</v>
      </c>
      <c r="AK688" s="31" t="s">
        <v>108</v>
      </c>
      <c r="AL688" s="31" t="s">
        <v>141</v>
      </c>
      <c r="AM688" s="31" t="s">
        <v>288</v>
      </c>
      <c r="AN688" s="31" t="s">
        <v>289</v>
      </c>
      <c r="AO688" s="31"/>
      <c r="AP688" s="31"/>
      <c r="AQ688" s="89" t="s">
        <v>234</v>
      </c>
      <c r="AR688" s="96"/>
      <c r="AS688" s="93" t="s">
        <v>2344</v>
      </c>
    </row>
    <row r="689" spans="1:54" ht="44.25" customHeight="1">
      <c r="A689" s="27">
        <f t="shared" si="42"/>
        <v>664</v>
      </c>
      <c r="B689" s="28" t="s">
        <v>2740</v>
      </c>
      <c r="C689" s="29" t="s">
        <v>2162</v>
      </c>
      <c r="D689" s="30"/>
      <c r="E689" s="31"/>
      <c r="F689" s="30"/>
      <c r="G689" s="31" t="s">
        <v>70</v>
      </c>
      <c r="H689" s="30" t="s">
        <v>71</v>
      </c>
      <c r="I689" s="31" t="s">
        <v>70</v>
      </c>
      <c r="J689" s="31" t="s">
        <v>70</v>
      </c>
      <c r="K689" s="32" t="s">
        <v>228</v>
      </c>
      <c r="L689" s="30" t="s">
        <v>229</v>
      </c>
      <c r="M689" s="31" t="s">
        <v>2741</v>
      </c>
      <c r="N689" s="31" t="str">
        <f t="shared" ref="N689:N706" si="45">M689</f>
        <v>Услуги по хранению и доставке топлива для нужд ГТЭС в Краснодарском крае (ОП Юг)</v>
      </c>
      <c r="O689" s="30" t="s">
        <v>2742</v>
      </c>
      <c r="P689" s="30"/>
      <c r="Q689" s="30" t="s">
        <v>2743</v>
      </c>
      <c r="R689" s="30" t="s">
        <v>233</v>
      </c>
      <c r="S689" s="30">
        <v>642</v>
      </c>
      <c r="T689" s="30" t="s">
        <v>77</v>
      </c>
      <c r="U689" s="31">
        <v>1</v>
      </c>
      <c r="V689" s="33">
        <v>15600</v>
      </c>
      <c r="W689" s="33">
        <f>V689</f>
        <v>15600</v>
      </c>
      <c r="X689" s="30">
        <v>2014</v>
      </c>
      <c r="Y689" s="29" t="s">
        <v>185</v>
      </c>
      <c r="Z689" s="30">
        <v>2014</v>
      </c>
      <c r="AA689" s="29" t="s">
        <v>185</v>
      </c>
      <c r="AB689" s="30">
        <v>2014</v>
      </c>
      <c r="AC689" s="29" t="s">
        <v>185</v>
      </c>
      <c r="AD689" s="30">
        <v>2014</v>
      </c>
      <c r="AE689" s="30" t="s">
        <v>185</v>
      </c>
      <c r="AF689" s="31">
        <v>2014</v>
      </c>
      <c r="AG689" s="31" t="s">
        <v>131</v>
      </c>
      <c r="AH689" s="31">
        <v>2015</v>
      </c>
      <c r="AI689" s="31" t="s">
        <v>185</v>
      </c>
      <c r="AJ689" s="31" t="s">
        <v>226</v>
      </c>
      <c r="AK689" s="30" t="s">
        <v>108</v>
      </c>
      <c r="AL689" s="31" t="s">
        <v>141</v>
      </c>
      <c r="AM689" s="31" t="s">
        <v>288</v>
      </c>
      <c r="AN689" s="31" t="s">
        <v>289</v>
      </c>
      <c r="AO689" s="36"/>
      <c r="AP689" s="30"/>
      <c r="AQ689" s="30" t="s">
        <v>234</v>
      </c>
      <c r="AR689" s="97"/>
      <c r="AS689" s="65"/>
    </row>
    <row r="690" spans="1:54" ht="91.5" customHeight="1">
      <c r="A690" s="27">
        <f t="shared" si="42"/>
        <v>665</v>
      </c>
      <c r="B690" s="28" t="s">
        <v>2744</v>
      </c>
      <c r="C690" s="29" t="s">
        <v>2483</v>
      </c>
      <c r="D690" s="30" t="s">
        <v>141</v>
      </c>
      <c r="E690" s="31">
        <v>8</v>
      </c>
      <c r="F690" s="30" t="s">
        <v>141</v>
      </c>
      <c r="G690" s="67" t="s">
        <v>1046</v>
      </c>
      <c r="H690" s="30" t="s">
        <v>2734</v>
      </c>
      <c r="I690" s="67" t="str">
        <f t="shared" ref="I690:I706" si="46">G690</f>
        <v>Служба по автотранспорту</v>
      </c>
      <c r="J690" s="67" t="str">
        <f>G690</f>
        <v>Служба по автотранспорту</v>
      </c>
      <c r="K690" s="31">
        <v>35000000000</v>
      </c>
      <c r="L690" s="30" t="s">
        <v>2736</v>
      </c>
      <c r="M690" s="31" t="s">
        <v>2745</v>
      </c>
      <c r="N690" s="31" t="str">
        <f t="shared" si="45"/>
        <v>Аренда офисных нежилых помещений для водителей в г. Симферополь</v>
      </c>
      <c r="O690" s="30"/>
      <c r="P690" s="31" t="s">
        <v>141</v>
      </c>
      <c r="Q690" s="30">
        <v>5020000</v>
      </c>
      <c r="R690" s="30">
        <v>5020474</v>
      </c>
      <c r="S690" s="30">
        <v>796</v>
      </c>
      <c r="T690" s="30" t="s">
        <v>191</v>
      </c>
      <c r="U690" s="31">
        <v>1</v>
      </c>
      <c r="V690" s="33">
        <v>90</v>
      </c>
      <c r="W690" s="33">
        <f>V690</f>
        <v>90</v>
      </c>
      <c r="X690" s="31">
        <v>2014</v>
      </c>
      <c r="Y690" s="31" t="s">
        <v>81</v>
      </c>
      <c r="Z690" s="31">
        <v>2014</v>
      </c>
      <c r="AA690" s="31" t="s">
        <v>81</v>
      </c>
      <c r="AB690" s="31">
        <v>2014</v>
      </c>
      <c r="AC690" s="31" t="s">
        <v>81</v>
      </c>
      <c r="AD690" s="31">
        <v>2014</v>
      </c>
      <c r="AE690" s="31" t="s">
        <v>81</v>
      </c>
      <c r="AF690" s="31">
        <v>2014</v>
      </c>
      <c r="AG690" s="31" t="s">
        <v>81</v>
      </c>
      <c r="AH690" s="31">
        <v>2015</v>
      </c>
      <c r="AI690" s="31" t="s">
        <v>81</v>
      </c>
      <c r="AJ690" s="31" t="s">
        <v>256</v>
      </c>
      <c r="AK690" s="31" t="s">
        <v>83</v>
      </c>
      <c r="AL690" s="31" t="s">
        <v>141</v>
      </c>
      <c r="AM690" s="31" t="s">
        <v>288</v>
      </c>
      <c r="AN690" s="31" t="s">
        <v>289</v>
      </c>
      <c r="AO690" s="31"/>
      <c r="AP690" s="31"/>
      <c r="AQ690" s="89" t="s">
        <v>234</v>
      </c>
      <c r="AR690" s="30"/>
      <c r="AS690" s="93" t="s">
        <v>2344</v>
      </c>
    </row>
    <row r="691" spans="1:54" s="91" customFormat="1" ht="51" customHeight="1">
      <c r="A691" s="27">
        <f t="shared" si="42"/>
        <v>666</v>
      </c>
      <c r="B691" s="28" t="s">
        <v>2746</v>
      </c>
      <c r="C691" s="29" t="s">
        <v>2162</v>
      </c>
      <c r="D691" s="30" t="s">
        <v>141</v>
      </c>
      <c r="E691" s="31">
        <v>8</v>
      </c>
      <c r="F691" s="30" t="s">
        <v>539</v>
      </c>
      <c r="G691" s="31" t="s">
        <v>2639</v>
      </c>
      <c r="H691" s="30" t="s">
        <v>934</v>
      </c>
      <c r="I691" s="31" t="str">
        <f t="shared" si="46"/>
        <v>САСДТУ</v>
      </c>
      <c r="J691" s="31" t="str">
        <f>I691</f>
        <v>САСДТУ</v>
      </c>
      <c r="K691" s="31">
        <v>35000000000</v>
      </c>
      <c r="L691" s="31" t="s">
        <v>2338</v>
      </c>
      <c r="M691" s="31" t="s">
        <v>2747</v>
      </c>
      <c r="N691" s="31" t="str">
        <f t="shared" si="45"/>
        <v>Услуги связи Интернет на площадках мобильных ГТЭС» в Крымском федеральном округе</v>
      </c>
      <c r="O691" s="30" t="s">
        <v>425</v>
      </c>
      <c r="P691" s="30" t="s">
        <v>141</v>
      </c>
      <c r="Q691" s="30" t="s">
        <v>689</v>
      </c>
      <c r="R691" s="30">
        <v>6420090</v>
      </c>
      <c r="S691" s="32" t="s">
        <v>772</v>
      </c>
      <c r="T691" s="30" t="s">
        <v>77</v>
      </c>
      <c r="U691" s="31">
        <v>1</v>
      </c>
      <c r="V691" s="33">
        <v>720</v>
      </c>
      <c r="W691" s="60">
        <f>V691/12*12</f>
        <v>720</v>
      </c>
      <c r="X691" s="30">
        <v>2014</v>
      </c>
      <c r="Y691" s="30" t="s">
        <v>185</v>
      </c>
      <c r="Z691" s="30">
        <v>2014</v>
      </c>
      <c r="AA691" s="30" t="s">
        <v>185</v>
      </c>
      <c r="AB691" s="30">
        <v>2014</v>
      </c>
      <c r="AC691" s="30" t="s">
        <v>185</v>
      </c>
      <c r="AD691" s="30">
        <v>2014</v>
      </c>
      <c r="AE691" s="30" t="s">
        <v>131</v>
      </c>
      <c r="AF691" s="30">
        <v>2014</v>
      </c>
      <c r="AG691" s="30" t="s">
        <v>131</v>
      </c>
      <c r="AH691" s="30">
        <v>2015</v>
      </c>
      <c r="AI691" s="30" t="s">
        <v>131</v>
      </c>
      <c r="AJ691" s="31" t="s">
        <v>107</v>
      </c>
      <c r="AK691" s="30" t="s">
        <v>108</v>
      </c>
      <c r="AL691" s="30" t="s">
        <v>141</v>
      </c>
      <c r="AM691" s="30" t="s">
        <v>288</v>
      </c>
      <c r="AN691" s="30" t="s">
        <v>289</v>
      </c>
      <c r="AO691" s="61"/>
      <c r="AP691" s="30" t="s">
        <v>141</v>
      </c>
      <c r="AQ691" s="89" t="s">
        <v>234</v>
      </c>
      <c r="AR691" s="89"/>
      <c r="AS691" s="93" t="s">
        <v>2344</v>
      </c>
      <c r="AT691" s="90"/>
      <c r="AU691" s="90"/>
      <c r="AV691" s="90"/>
      <c r="AW691" s="90"/>
      <c r="AX691" s="90"/>
      <c r="AY691" s="90"/>
      <c r="AZ691" s="90"/>
      <c r="BA691" s="90"/>
      <c r="BB691" s="90"/>
    </row>
    <row r="692" spans="1:54" ht="56.25" customHeight="1">
      <c r="A692" s="27">
        <f t="shared" si="42"/>
        <v>667</v>
      </c>
      <c r="B692" s="28" t="s">
        <v>2748</v>
      </c>
      <c r="C692" s="29" t="s">
        <v>2162</v>
      </c>
      <c r="D692" s="30" t="s">
        <v>141</v>
      </c>
      <c r="E692" s="31">
        <v>8</v>
      </c>
      <c r="F692" s="30" t="s">
        <v>539</v>
      </c>
      <c r="G692" s="31" t="s">
        <v>2177</v>
      </c>
      <c r="H692" s="30" t="s">
        <v>934</v>
      </c>
      <c r="I692" s="31" t="str">
        <f t="shared" si="46"/>
        <v>Тех.Дирекция</v>
      </c>
      <c r="J692" s="31" t="str">
        <f>I692</f>
        <v>Тех.Дирекция</v>
      </c>
      <c r="K692" s="31"/>
      <c r="L692" s="31" t="s">
        <v>2338</v>
      </c>
      <c r="M692" s="31" t="s">
        <v>2749</v>
      </c>
      <c r="N692" s="31" t="str">
        <f t="shared" si="45"/>
        <v>Услуги по размещению оперативного персонала в жилых помещениях для организации работ вахтовым методом в Крымском федеральном округе</v>
      </c>
      <c r="O692" s="30" t="s">
        <v>2750</v>
      </c>
      <c r="P692" s="30" t="s">
        <v>141</v>
      </c>
      <c r="Q692" s="32" t="s">
        <v>2751</v>
      </c>
      <c r="R692" s="30" t="s">
        <v>2751</v>
      </c>
      <c r="S692" s="32" t="s">
        <v>772</v>
      </c>
      <c r="T692" s="30" t="s">
        <v>77</v>
      </c>
      <c r="U692" s="31">
        <v>1</v>
      </c>
      <c r="V692" s="33">
        <v>7670</v>
      </c>
      <c r="W692" s="60">
        <f>V692/12*12</f>
        <v>7670</v>
      </c>
      <c r="X692" s="30">
        <v>2014</v>
      </c>
      <c r="Y692" s="31" t="s">
        <v>81</v>
      </c>
      <c r="Z692" s="31">
        <v>2014</v>
      </c>
      <c r="AA692" s="31" t="s">
        <v>81</v>
      </c>
      <c r="AB692" s="31">
        <v>2014</v>
      </c>
      <c r="AC692" s="31" t="s">
        <v>81</v>
      </c>
      <c r="AD692" s="31">
        <v>2014</v>
      </c>
      <c r="AE692" s="31" t="s">
        <v>81</v>
      </c>
      <c r="AF692" s="31">
        <v>2014</v>
      </c>
      <c r="AG692" s="31" t="s">
        <v>81</v>
      </c>
      <c r="AH692" s="31">
        <v>2014</v>
      </c>
      <c r="AI692" s="31" t="s">
        <v>106</v>
      </c>
      <c r="AJ692" s="31" t="s">
        <v>82</v>
      </c>
      <c r="AK692" s="30" t="s">
        <v>83</v>
      </c>
      <c r="AL692" s="30" t="s">
        <v>141</v>
      </c>
      <c r="AM692" s="30" t="s">
        <v>288</v>
      </c>
      <c r="AN692" s="30" t="s">
        <v>289</v>
      </c>
      <c r="AO692" s="61" t="s">
        <v>2752</v>
      </c>
      <c r="AP692" s="30"/>
      <c r="AQ692" s="30" t="s">
        <v>234</v>
      </c>
      <c r="AR692" s="62"/>
      <c r="AS692" s="93" t="s">
        <v>2344</v>
      </c>
    </row>
    <row r="693" spans="1:54" ht="70.5" customHeight="1">
      <c r="A693" s="27">
        <f t="shared" si="42"/>
        <v>668</v>
      </c>
      <c r="B693" s="28" t="s">
        <v>2753</v>
      </c>
      <c r="C693" s="29" t="s">
        <v>2162</v>
      </c>
      <c r="D693" s="30" t="s">
        <v>141</v>
      </c>
      <c r="E693" s="31"/>
      <c r="F693" s="30" t="s">
        <v>539</v>
      </c>
      <c r="G693" s="67" t="s">
        <v>2667</v>
      </c>
      <c r="H693" s="30" t="s">
        <v>934</v>
      </c>
      <c r="I693" s="67" t="str">
        <f t="shared" si="46"/>
        <v>УРП</v>
      </c>
      <c r="J693" s="67" t="str">
        <f>G693</f>
        <v>УРП</v>
      </c>
      <c r="K693" s="31" t="s">
        <v>238</v>
      </c>
      <c r="L693" s="31" t="s">
        <v>404</v>
      </c>
      <c r="M693" s="67" t="s">
        <v>2754</v>
      </c>
      <c r="N693" s="31" t="str">
        <f t="shared" si="45"/>
        <v>Поставка модульного здания на площадку размещения № 1 - ПС 330 кВ «Симферопольская» в Крымском федеральном округе</v>
      </c>
      <c r="O693" s="31" t="s">
        <v>2755</v>
      </c>
      <c r="P693" s="31" t="s">
        <v>141</v>
      </c>
      <c r="Q693" s="31" t="s">
        <v>1617</v>
      </c>
      <c r="R693" s="30" t="s">
        <v>2756</v>
      </c>
      <c r="S693" s="31">
        <v>796</v>
      </c>
      <c r="T693" s="30" t="s">
        <v>191</v>
      </c>
      <c r="U693" s="30">
        <v>1</v>
      </c>
      <c r="V693" s="33">
        <v>12300</v>
      </c>
      <c r="W693" s="33">
        <f>V693</f>
        <v>12300</v>
      </c>
      <c r="X693" s="31">
        <v>2014</v>
      </c>
      <c r="Y693" s="33" t="s">
        <v>80</v>
      </c>
      <c r="Z693" s="31">
        <v>2014</v>
      </c>
      <c r="AA693" s="31" t="s">
        <v>80</v>
      </c>
      <c r="AB693" s="31">
        <v>2014</v>
      </c>
      <c r="AC693" s="31" t="s">
        <v>80</v>
      </c>
      <c r="AD693" s="31">
        <v>2014</v>
      </c>
      <c r="AE693" s="31" t="s">
        <v>80</v>
      </c>
      <c r="AF693" s="31">
        <v>2014</v>
      </c>
      <c r="AG693" s="31" t="s">
        <v>81</v>
      </c>
      <c r="AH693" s="31">
        <v>2014</v>
      </c>
      <c r="AI693" s="31" t="s">
        <v>185</v>
      </c>
      <c r="AJ693" s="31" t="s">
        <v>2393</v>
      </c>
      <c r="AK693" s="31" t="s">
        <v>108</v>
      </c>
      <c r="AL693" s="31" t="s">
        <v>141</v>
      </c>
      <c r="AM693" s="31" t="s">
        <v>288</v>
      </c>
      <c r="AN693" s="31" t="s">
        <v>289</v>
      </c>
      <c r="AO693" s="31"/>
      <c r="AP693" s="31"/>
      <c r="AQ693" s="89" t="s">
        <v>234</v>
      </c>
      <c r="AR693" s="30"/>
      <c r="AS693" s="93" t="s">
        <v>2344</v>
      </c>
    </row>
    <row r="694" spans="1:54" ht="70.5" customHeight="1">
      <c r="A694" s="27">
        <f t="shared" si="42"/>
        <v>669</v>
      </c>
      <c r="B694" s="28" t="s">
        <v>2757</v>
      </c>
      <c r="C694" s="29" t="s">
        <v>2162</v>
      </c>
      <c r="D694" s="30" t="s">
        <v>141</v>
      </c>
      <c r="E694" s="31"/>
      <c r="F694" s="30" t="s">
        <v>539</v>
      </c>
      <c r="G694" s="67" t="s">
        <v>2667</v>
      </c>
      <c r="H694" s="30" t="s">
        <v>934</v>
      </c>
      <c r="I694" s="67" t="str">
        <f t="shared" si="46"/>
        <v>УРП</v>
      </c>
      <c r="J694" s="67" t="str">
        <f>G694</f>
        <v>УРП</v>
      </c>
      <c r="K694" s="31" t="s">
        <v>238</v>
      </c>
      <c r="L694" s="31" t="s">
        <v>404</v>
      </c>
      <c r="M694" s="67" t="s">
        <v>2758</v>
      </c>
      <c r="N694" s="31" t="str">
        <f t="shared" si="45"/>
        <v>Поставка модульного здания на площадку размещения № 2 - ПС 330/220/110/35 кВ «Севастопольская» и № 3 - ПС «Западно-Крымская» в Крымском федеральном округе</v>
      </c>
      <c r="O694" s="31" t="s">
        <v>2755</v>
      </c>
      <c r="P694" s="31" t="s">
        <v>141</v>
      </c>
      <c r="Q694" s="31" t="s">
        <v>1617</v>
      </c>
      <c r="R694" s="30" t="s">
        <v>2756</v>
      </c>
      <c r="S694" s="31">
        <v>796</v>
      </c>
      <c r="T694" s="30" t="s">
        <v>191</v>
      </c>
      <c r="U694" s="30">
        <v>1</v>
      </c>
      <c r="V694" s="33">
        <v>17700</v>
      </c>
      <c r="W694" s="33">
        <f>V694</f>
        <v>17700</v>
      </c>
      <c r="X694" s="31">
        <v>2014</v>
      </c>
      <c r="Y694" s="33" t="s">
        <v>80</v>
      </c>
      <c r="Z694" s="31">
        <v>2014</v>
      </c>
      <c r="AA694" s="31" t="s">
        <v>80</v>
      </c>
      <c r="AB694" s="31">
        <v>2014</v>
      </c>
      <c r="AC694" s="31" t="s">
        <v>80</v>
      </c>
      <c r="AD694" s="31">
        <v>2014</v>
      </c>
      <c r="AE694" s="31" t="s">
        <v>80</v>
      </c>
      <c r="AF694" s="31">
        <v>2014</v>
      </c>
      <c r="AG694" s="31" t="s">
        <v>81</v>
      </c>
      <c r="AH694" s="31">
        <v>2014</v>
      </c>
      <c r="AI694" s="31" t="s">
        <v>185</v>
      </c>
      <c r="AJ694" s="31" t="s">
        <v>2393</v>
      </c>
      <c r="AK694" s="31" t="s">
        <v>108</v>
      </c>
      <c r="AL694" s="31" t="s">
        <v>141</v>
      </c>
      <c r="AM694" s="31" t="s">
        <v>288</v>
      </c>
      <c r="AN694" s="31" t="s">
        <v>289</v>
      </c>
      <c r="AO694" s="31"/>
      <c r="AP694" s="31"/>
      <c r="AQ694" s="89" t="s">
        <v>234</v>
      </c>
      <c r="AR694" s="30"/>
      <c r="AS694" s="93" t="s">
        <v>2344</v>
      </c>
    </row>
    <row r="695" spans="1:54" ht="83.25" customHeight="1">
      <c r="A695" s="27">
        <f t="shared" si="42"/>
        <v>670</v>
      </c>
      <c r="B695" s="28" t="s">
        <v>2759</v>
      </c>
      <c r="C695" s="29" t="s">
        <v>2162</v>
      </c>
      <c r="D695" s="30" t="s">
        <v>141</v>
      </c>
      <c r="E695" s="31"/>
      <c r="F695" s="30" t="s">
        <v>539</v>
      </c>
      <c r="G695" s="31" t="s">
        <v>292</v>
      </c>
      <c r="H695" s="30"/>
      <c r="I695" s="31" t="str">
        <f t="shared" si="46"/>
        <v>ОП Калининград</v>
      </c>
      <c r="J695" s="31" t="str">
        <f>I695</f>
        <v>ОП Калининград</v>
      </c>
      <c r="K695" s="31">
        <v>27401000000</v>
      </c>
      <c r="L695" s="31" t="s">
        <v>1124</v>
      </c>
      <c r="M695" s="31" t="s">
        <v>318</v>
      </c>
      <c r="N695" s="31" t="str">
        <f t="shared" si="45"/>
        <v>Аренда складского помещения для хранения ЗИП в городе Калининград</v>
      </c>
      <c r="O695" s="30" t="s">
        <v>2760</v>
      </c>
      <c r="P695" s="30" t="s">
        <v>141</v>
      </c>
      <c r="Q695" s="32" t="s">
        <v>2761</v>
      </c>
      <c r="R695" s="30">
        <v>7010020</v>
      </c>
      <c r="S695" s="32" t="s">
        <v>772</v>
      </c>
      <c r="T695" s="30" t="s">
        <v>77</v>
      </c>
      <c r="U695" s="31">
        <v>1</v>
      </c>
      <c r="V695" s="33">
        <v>417</v>
      </c>
      <c r="W695" s="33">
        <f>V695/12*12</f>
        <v>417</v>
      </c>
      <c r="X695" s="30">
        <v>2014</v>
      </c>
      <c r="Y695" s="30" t="s">
        <v>185</v>
      </c>
      <c r="Z695" s="30">
        <v>2014</v>
      </c>
      <c r="AA695" s="30" t="s">
        <v>185</v>
      </c>
      <c r="AB695" s="30">
        <v>2014</v>
      </c>
      <c r="AC695" s="30" t="s">
        <v>185</v>
      </c>
      <c r="AD695" s="30">
        <v>2014</v>
      </c>
      <c r="AE695" s="30" t="s">
        <v>131</v>
      </c>
      <c r="AF695" s="30">
        <v>2014</v>
      </c>
      <c r="AG695" s="30" t="s">
        <v>104</v>
      </c>
      <c r="AH695" s="30">
        <v>2015</v>
      </c>
      <c r="AI695" s="30" t="s">
        <v>131</v>
      </c>
      <c r="AJ695" s="31" t="s">
        <v>107</v>
      </c>
      <c r="AK695" s="30" t="s">
        <v>108</v>
      </c>
      <c r="AL695" s="30" t="s">
        <v>141</v>
      </c>
      <c r="AM695" s="30" t="s">
        <v>288</v>
      </c>
      <c r="AN695" s="30" t="s">
        <v>289</v>
      </c>
      <c r="AO695" s="61"/>
      <c r="AP695" s="30"/>
      <c r="AQ695" s="30" t="s">
        <v>234</v>
      </c>
    </row>
    <row r="696" spans="1:54" ht="93" customHeight="1">
      <c r="A696" s="27">
        <f t="shared" si="42"/>
        <v>671</v>
      </c>
      <c r="B696" s="28" t="s">
        <v>2762</v>
      </c>
      <c r="C696" s="29" t="s">
        <v>2162</v>
      </c>
      <c r="D696" s="30"/>
      <c r="E696" s="31"/>
      <c r="F696" s="30"/>
      <c r="G696" s="67" t="s">
        <v>70</v>
      </c>
      <c r="H696" s="30" t="s">
        <v>934</v>
      </c>
      <c r="I696" s="67" t="str">
        <f t="shared" si="46"/>
        <v>ТМО</v>
      </c>
      <c r="J696" s="67" t="str">
        <f t="shared" ref="J696:J706" si="47">G696</f>
        <v>ТМО</v>
      </c>
      <c r="K696" s="32"/>
      <c r="L696" s="30" t="s">
        <v>2338</v>
      </c>
      <c r="M696" s="67" t="s">
        <v>2763</v>
      </c>
      <c r="N696" s="31" t="str">
        <f t="shared" si="45"/>
        <v>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v>
      </c>
      <c r="O696" s="31" t="s">
        <v>2764</v>
      </c>
      <c r="P696" s="31" t="s">
        <v>141</v>
      </c>
      <c r="Q696" s="31" t="s">
        <v>2341</v>
      </c>
      <c r="R696" s="30">
        <v>6100000</v>
      </c>
      <c r="S696" s="31">
        <v>796</v>
      </c>
      <c r="T696" s="30" t="s">
        <v>191</v>
      </c>
      <c r="U696" s="30">
        <v>1</v>
      </c>
      <c r="V696" s="33">
        <v>25149</v>
      </c>
      <c r="W696" s="33">
        <f t="shared" ref="W696:W720" si="48">V696</f>
        <v>25149</v>
      </c>
      <c r="X696" s="31">
        <v>2014</v>
      </c>
      <c r="Y696" s="33" t="s">
        <v>185</v>
      </c>
      <c r="Z696" s="31">
        <v>2014</v>
      </c>
      <c r="AA696" s="33" t="s">
        <v>185</v>
      </c>
      <c r="AB696" s="31">
        <v>2014</v>
      </c>
      <c r="AC696" s="33" t="s">
        <v>185</v>
      </c>
      <c r="AD696" s="31">
        <v>2014</v>
      </c>
      <c r="AE696" s="31" t="s">
        <v>131</v>
      </c>
      <c r="AF696" s="31">
        <v>2014</v>
      </c>
      <c r="AG696" s="31" t="s">
        <v>131</v>
      </c>
      <c r="AH696" s="31">
        <v>2015</v>
      </c>
      <c r="AI696" s="31" t="s">
        <v>131</v>
      </c>
      <c r="AJ696" s="31" t="s">
        <v>82</v>
      </c>
      <c r="AK696" s="31" t="s">
        <v>83</v>
      </c>
      <c r="AL696" s="31" t="s">
        <v>141</v>
      </c>
      <c r="AM696" s="31" t="s">
        <v>288</v>
      </c>
      <c r="AN696" s="31" t="s">
        <v>289</v>
      </c>
      <c r="AO696" s="31" t="s">
        <v>2765</v>
      </c>
      <c r="AP696" s="31"/>
      <c r="AQ696" s="89" t="s">
        <v>2342</v>
      </c>
      <c r="AR696" s="30"/>
      <c r="AS696" s="93" t="s">
        <v>2344</v>
      </c>
    </row>
    <row r="697" spans="1:54" ht="94.5" customHeight="1">
      <c r="A697" s="27">
        <f t="shared" si="42"/>
        <v>672</v>
      </c>
      <c r="B697" s="28" t="s">
        <v>2766</v>
      </c>
      <c r="C697" s="29" t="s">
        <v>2206</v>
      </c>
      <c r="D697" s="30"/>
      <c r="E697" s="31"/>
      <c r="F697" s="30"/>
      <c r="G697" s="67" t="s">
        <v>70</v>
      </c>
      <c r="H697" s="30" t="s">
        <v>934</v>
      </c>
      <c r="I697" s="67" t="str">
        <f t="shared" si="46"/>
        <v>ТМО</v>
      </c>
      <c r="J697" s="67" t="str">
        <f t="shared" si="47"/>
        <v>ТМО</v>
      </c>
      <c r="K697" s="32"/>
      <c r="L697" s="30" t="s">
        <v>2338</v>
      </c>
      <c r="M697" s="67" t="s">
        <v>2767</v>
      </c>
      <c r="N697" s="31" t="str">
        <f t="shared" si="45"/>
        <v>Услуги по перевалке в ж.д. цистерны, накоплению и хранению дизельного топлива ЕВРО (ГОСТ Р 52368-2005) в г. Феодосия для обеспечения бесперебойной работы мобильных ГТЭС, расположенных в Крымском федеральном округе (КФО)</v>
      </c>
      <c r="O697" s="31" t="s">
        <v>2681</v>
      </c>
      <c r="P697" s="31" t="s">
        <v>141</v>
      </c>
      <c r="Q697" s="31" t="s">
        <v>2341</v>
      </c>
      <c r="R697" s="30">
        <v>6100000</v>
      </c>
      <c r="S697" s="31">
        <v>796</v>
      </c>
      <c r="T697" s="30" t="s">
        <v>191</v>
      </c>
      <c r="U697" s="30">
        <v>1</v>
      </c>
      <c r="V697" s="48">
        <v>60000</v>
      </c>
      <c r="W697" s="33">
        <f t="shared" si="48"/>
        <v>60000</v>
      </c>
      <c r="X697" s="31">
        <v>2014</v>
      </c>
      <c r="Y697" s="48" t="s">
        <v>104</v>
      </c>
      <c r="Z697" s="31">
        <v>2014</v>
      </c>
      <c r="AA697" s="48" t="s">
        <v>105</v>
      </c>
      <c r="AB697" s="31">
        <v>2014</v>
      </c>
      <c r="AC697" s="48" t="s">
        <v>105</v>
      </c>
      <c r="AD697" s="31">
        <v>2014</v>
      </c>
      <c r="AE697" s="28" t="s">
        <v>106</v>
      </c>
      <c r="AF697" s="31">
        <v>2014</v>
      </c>
      <c r="AG697" s="28" t="s">
        <v>106</v>
      </c>
      <c r="AH697" s="31">
        <v>2015</v>
      </c>
      <c r="AI697" s="28" t="s">
        <v>106</v>
      </c>
      <c r="AJ697" s="31" t="s">
        <v>226</v>
      </c>
      <c r="AK697" s="31" t="s">
        <v>108</v>
      </c>
      <c r="AL697" s="31" t="s">
        <v>141</v>
      </c>
      <c r="AM697" s="31" t="s">
        <v>288</v>
      </c>
      <c r="AN697" s="31" t="s">
        <v>289</v>
      </c>
      <c r="AO697" s="31"/>
      <c r="AP697" s="31"/>
      <c r="AQ697" s="89" t="s">
        <v>2768</v>
      </c>
      <c r="AR697" s="30"/>
      <c r="AS697" s="93" t="s">
        <v>2344</v>
      </c>
    </row>
    <row r="698" spans="1:54" ht="70.5" customHeight="1">
      <c r="A698" s="27">
        <f t="shared" si="42"/>
        <v>673</v>
      </c>
      <c r="B698" s="28" t="s">
        <v>2769</v>
      </c>
      <c r="C698" s="29" t="s">
        <v>2162</v>
      </c>
      <c r="D698" s="30"/>
      <c r="E698" s="31"/>
      <c r="F698" s="30"/>
      <c r="G698" s="67" t="s">
        <v>70</v>
      </c>
      <c r="H698" s="30" t="s">
        <v>934</v>
      </c>
      <c r="I698" s="67" t="str">
        <f t="shared" si="46"/>
        <v>ТМО</v>
      </c>
      <c r="J698" s="67" t="str">
        <f t="shared" si="47"/>
        <v>ТМО</v>
      </c>
      <c r="K698" s="32"/>
      <c r="L698" s="30" t="s">
        <v>2338</v>
      </c>
      <c r="M698" s="67" t="s">
        <v>2770</v>
      </c>
      <c r="N698" s="31" t="str">
        <f t="shared" si="45"/>
        <v>Услуги независимого эксперта (сюрвейера) при перевозке дизельного топлива ЕВРО (ГОСТ Р 52368-2005) железнодорожным и морским транспортом (танкером)</v>
      </c>
      <c r="O698" s="31" t="s">
        <v>2459</v>
      </c>
      <c r="P698" s="31" t="s">
        <v>141</v>
      </c>
      <c r="Q698" s="31" t="s">
        <v>2460</v>
      </c>
      <c r="R698" s="30">
        <v>6300000</v>
      </c>
      <c r="S698" s="31">
        <v>796</v>
      </c>
      <c r="T698" s="30" t="s">
        <v>191</v>
      </c>
      <c r="U698" s="30">
        <v>1</v>
      </c>
      <c r="V698" s="33">
        <v>17550</v>
      </c>
      <c r="W698" s="33">
        <f t="shared" si="48"/>
        <v>17550</v>
      </c>
      <c r="X698" s="31">
        <v>2014</v>
      </c>
      <c r="Y698" s="33" t="s">
        <v>185</v>
      </c>
      <c r="Z698" s="31">
        <v>2014</v>
      </c>
      <c r="AA698" s="33" t="s">
        <v>185</v>
      </c>
      <c r="AB698" s="31">
        <v>2014</v>
      </c>
      <c r="AC698" s="33" t="s">
        <v>185</v>
      </c>
      <c r="AD698" s="31">
        <v>2014</v>
      </c>
      <c r="AE698" s="31" t="s">
        <v>131</v>
      </c>
      <c r="AF698" s="31">
        <v>2014</v>
      </c>
      <c r="AG698" s="31" t="s">
        <v>131</v>
      </c>
      <c r="AH698" s="31">
        <v>2015</v>
      </c>
      <c r="AI698" s="31" t="s">
        <v>131</v>
      </c>
      <c r="AJ698" s="31" t="s">
        <v>226</v>
      </c>
      <c r="AK698" s="31" t="s">
        <v>108</v>
      </c>
      <c r="AL698" s="31" t="s">
        <v>141</v>
      </c>
      <c r="AM698" s="31" t="s">
        <v>288</v>
      </c>
      <c r="AN698" s="31" t="s">
        <v>289</v>
      </c>
      <c r="AO698" s="31"/>
      <c r="AP698" s="31"/>
      <c r="AQ698" s="89" t="s">
        <v>2342</v>
      </c>
      <c r="AR698" s="30"/>
      <c r="AS698" s="93" t="s">
        <v>2344</v>
      </c>
    </row>
    <row r="699" spans="1:54" ht="93" customHeight="1">
      <c r="A699" s="27">
        <f t="shared" si="42"/>
        <v>674</v>
      </c>
      <c r="B699" s="28" t="s">
        <v>2771</v>
      </c>
      <c r="C699" s="29" t="s">
        <v>2206</v>
      </c>
      <c r="D699" s="30"/>
      <c r="E699" s="31"/>
      <c r="F699" s="30"/>
      <c r="G699" s="67" t="s">
        <v>70</v>
      </c>
      <c r="H699" s="30" t="s">
        <v>934</v>
      </c>
      <c r="I699" s="67" t="str">
        <f t="shared" si="46"/>
        <v>ТМО</v>
      </c>
      <c r="J699" s="67" t="str">
        <f t="shared" si="47"/>
        <v>ТМО</v>
      </c>
      <c r="K699" s="32"/>
      <c r="L699" s="30" t="s">
        <v>2338</v>
      </c>
      <c r="M699" s="67" t="s">
        <v>2772</v>
      </c>
      <c r="N699" s="31" t="str">
        <f t="shared" si="45"/>
        <v>Услуги по перевозке дизельного топлива ЕВРО (ГОСТ Р 52368-2005) морским (речным) судном (танкером) для обеспечения бесперебойной работы мобильных ГТЭС, расположенных в Крымском федеральном округе</v>
      </c>
      <c r="O699" s="31" t="s">
        <v>2675</v>
      </c>
      <c r="P699" s="31" t="s">
        <v>141</v>
      </c>
      <c r="Q699" s="31" t="s">
        <v>2416</v>
      </c>
      <c r="R699" s="30">
        <v>6110000</v>
      </c>
      <c r="S699" s="31">
        <v>796</v>
      </c>
      <c r="T699" s="30" t="s">
        <v>191</v>
      </c>
      <c r="U699" s="30">
        <v>1</v>
      </c>
      <c r="V699" s="48">
        <v>160000</v>
      </c>
      <c r="W699" s="33">
        <f t="shared" si="48"/>
        <v>160000</v>
      </c>
      <c r="X699" s="31">
        <v>2014</v>
      </c>
      <c r="Y699" s="48" t="s">
        <v>104</v>
      </c>
      <c r="Z699" s="31">
        <v>2014</v>
      </c>
      <c r="AA699" s="48" t="s">
        <v>105</v>
      </c>
      <c r="AB699" s="31">
        <v>2014</v>
      </c>
      <c r="AC699" s="48" t="s">
        <v>105</v>
      </c>
      <c r="AD699" s="31">
        <v>2014</v>
      </c>
      <c r="AE699" s="28" t="s">
        <v>105</v>
      </c>
      <c r="AF699" s="31">
        <v>2014</v>
      </c>
      <c r="AG699" s="28" t="s">
        <v>105</v>
      </c>
      <c r="AH699" s="31">
        <v>2015</v>
      </c>
      <c r="AI699" s="28" t="s">
        <v>104</v>
      </c>
      <c r="AJ699" s="28" t="s">
        <v>226</v>
      </c>
      <c r="AK699" s="31" t="s">
        <v>108</v>
      </c>
      <c r="AL699" s="31" t="s">
        <v>141</v>
      </c>
      <c r="AM699" s="31" t="s">
        <v>288</v>
      </c>
      <c r="AN699" s="31" t="s">
        <v>289</v>
      </c>
      <c r="AO699" s="31"/>
      <c r="AP699" s="31"/>
      <c r="AQ699" s="89" t="s">
        <v>2773</v>
      </c>
      <c r="AR699" s="30"/>
      <c r="AS699" s="93" t="s">
        <v>2344</v>
      </c>
    </row>
    <row r="700" spans="1:54" ht="101.25" customHeight="1">
      <c r="A700" s="27">
        <f t="shared" si="42"/>
        <v>675</v>
      </c>
      <c r="B700" s="28" t="s">
        <v>2774</v>
      </c>
      <c r="C700" s="29" t="s">
        <v>2162</v>
      </c>
      <c r="D700" s="30"/>
      <c r="E700" s="31"/>
      <c r="F700" s="30"/>
      <c r="G700" s="67" t="s">
        <v>70</v>
      </c>
      <c r="H700" s="30" t="s">
        <v>934</v>
      </c>
      <c r="I700" s="67" t="str">
        <f t="shared" si="46"/>
        <v>ТМО</v>
      </c>
      <c r="J700" s="67" t="str">
        <f t="shared" si="47"/>
        <v>ТМО</v>
      </c>
      <c r="K700" s="32"/>
      <c r="L700" s="30" t="s">
        <v>2338</v>
      </c>
      <c r="M700" s="67" t="s">
        <v>2775</v>
      </c>
      <c r="N700" s="31" t="str">
        <f t="shared" si="45"/>
        <v>Поставка дизельного топлива ЕВРО (ГОСТ Р 52368-2005) в количестве до 30 000 (тридцать тысяч) тонн для обеспечения бесперебойной работы мобильных ГТЭС, расположенных в Крымском федеральном округе</v>
      </c>
      <c r="O700" s="31" t="s">
        <v>2776</v>
      </c>
      <c r="P700" s="31" t="s">
        <v>141</v>
      </c>
      <c r="Q700" s="31" t="s">
        <v>2440</v>
      </c>
      <c r="R700" s="30" t="s">
        <v>2441</v>
      </c>
      <c r="S700" s="31">
        <v>796</v>
      </c>
      <c r="T700" s="30" t="s">
        <v>191</v>
      </c>
      <c r="U700" s="30">
        <v>1</v>
      </c>
      <c r="V700" s="33">
        <v>1050000</v>
      </c>
      <c r="W700" s="33">
        <f t="shared" si="48"/>
        <v>1050000</v>
      </c>
      <c r="X700" s="31">
        <v>2014</v>
      </c>
      <c r="Y700" s="33" t="s">
        <v>185</v>
      </c>
      <c r="Z700" s="31">
        <v>2014</v>
      </c>
      <c r="AA700" s="33" t="s">
        <v>185</v>
      </c>
      <c r="AB700" s="31">
        <v>2014</v>
      </c>
      <c r="AC700" s="33" t="s">
        <v>185</v>
      </c>
      <c r="AD700" s="31">
        <v>2014</v>
      </c>
      <c r="AE700" s="31" t="s">
        <v>131</v>
      </c>
      <c r="AF700" s="31">
        <v>2014</v>
      </c>
      <c r="AG700" s="31" t="s">
        <v>131</v>
      </c>
      <c r="AH700" s="31">
        <v>2015</v>
      </c>
      <c r="AI700" s="31" t="s">
        <v>131</v>
      </c>
      <c r="AJ700" s="31" t="s">
        <v>226</v>
      </c>
      <c r="AK700" s="31" t="s">
        <v>108</v>
      </c>
      <c r="AL700" s="31" t="s">
        <v>141</v>
      </c>
      <c r="AM700" s="31" t="s">
        <v>288</v>
      </c>
      <c r="AN700" s="31" t="s">
        <v>289</v>
      </c>
      <c r="AO700" s="31"/>
      <c r="AP700" s="31"/>
      <c r="AQ700" s="89" t="s">
        <v>2342</v>
      </c>
      <c r="AR700" s="30"/>
      <c r="AS700" s="93" t="s">
        <v>2344</v>
      </c>
    </row>
    <row r="701" spans="1:54" ht="78.75" customHeight="1">
      <c r="A701" s="27">
        <f t="shared" si="42"/>
        <v>676</v>
      </c>
      <c r="B701" s="28" t="s">
        <v>2777</v>
      </c>
      <c r="C701" s="29" t="s">
        <v>2162</v>
      </c>
      <c r="D701" s="30"/>
      <c r="E701" s="31"/>
      <c r="F701" s="30"/>
      <c r="G701" s="67" t="s">
        <v>70</v>
      </c>
      <c r="H701" s="30" t="s">
        <v>934</v>
      </c>
      <c r="I701" s="67" t="str">
        <f t="shared" si="46"/>
        <v>ТМО</v>
      </c>
      <c r="J701" s="67" t="str">
        <f t="shared" si="47"/>
        <v>ТМО</v>
      </c>
      <c r="K701" s="32"/>
      <c r="L701" s="30" t="s">
        <v>2338</v>
      </c>
      <c r="M701" s="67" t="s">
        <v>2576</v>
      </c>
      <c r="N701" s="31" t="str">
        <f t="shared" si="45"/>
        <v>Услуга на использование рейдовых нефтеналивных причалов в процессе осуществления перевалки нефтепродуктов</v>
      </c>
      <c r="O701" s="31" t="s">
        <v>2778</v>
      </c>
      <c r="P701" s="31" t="s">
        <v>141</v>
      </c>
      <c r="Q701" s="31" t="s">
        <v>2578</v>
      </c>
      <c r="R701" s="30">
        <v>4522061</v>
      </c>
      <c r="S701" s="31">
        <v>796</v>
      </c>
      <c r="T701" s="30" t="s">
        <v>191</v>
      </c>
      <c r="U701" s="30">
        <v>1</v>
      </c>
      <c r="V701" s="33">
        <v>2716</v>
      </c>
      <c r="W701" s="33">
        <f t="shared" si="48"/>
        <v>2716</v>
      </c>
      <c r="X701" s="31">
        <v>2014</v>
      </c>
      <c r="Y701" s="33" t="s">
        <v>185</v>
      </c>
      <c r="Z701" s="31">
        <v>2014</v>
      </c>
      <c r="AA701" s="33" t="s">
        <v>185</v>
      </c>
      <c r="AB701" s="31">
        <v>2014</v>
      </c>
      <c r="AC701" s="33" t="s">
        <v>185</v>
      </c>
      <c r="AD701" s="31">
        <v>2014</v>
      </c>
      <c r="AE701" s="31" t="s">
        <v>131</v>
      </c>
      <c r="AF701" s="31">
        <v>2014</v>
      </c>
      <c r="AG701" s="31" t="s">
        <v>131</v>
      </c>
      <c r="AH701" s="31">
        <v>2015</v>
      </c>
      <c r="AI701" s="31" t="s">
        <v>131</v>
      </c>
      <c r="AJ701" s="31" t="s">
        <v>82</v>
      </c>
      <c r="AK701" s="31" t="s">
        <v>83</v>
      </c>
      <c r="AL701" s="31" t="s">
        <v>141</v>
      </c>
      <c r="AM701" s="31" t="s">
        <v>288</v>
      </c>
      <c r="AN701" s="31" t="s">
        <v>289</v>
      </c>
      <c r="AO701" s="31"/>
      <c r="AP701" s="31"/>
      <c r="AQ701" s="89" t="s">
        <v>2342</v>
      </c>
      <c r="AR701" s="30"/>
      <c r="AS701" s="93" t="s">
        <v>2344</v>
      </c>
    </row>
    <row r="702" spans="1:54" ht="68.25" customHeight="1">
      <c r="A702" s="27">
        <f t="shared" si="42"/>
        <v>677</v>
      </c>
      <c r="B702" s="28" t="s">
        <v>2779</v>
      </c>
      <c r="C702" s="29" t="s">
        <v>2162</v>
      </c>
      <c r="D702" s="30"/>
      <c r="E702" s="31"/>
      <c r="F702" s="30"/>
      <c r="G702" s="67" t="s">
        <v>2667</v>
      </c>
      <c r="H702" s="30" t="s">
        <v>934</v>
      </c>
      <c r="I702" s="67" t="str">
        <f t="shared" si="46"/>
        <v>УРП</v>
      </c>
      <c r="J702" s="67" t="str">
        <f t="shared" si="47"/>
        <v>УРП</v>
      </c>
      <c r="K702" s="31" t="s">
        <v>238</v>
      </c>
      <c r="L702" s="31" t="s">
        <v>404</v>
      </c>
      <c r="M702" s="67" t="s">
        <v>2780</v>
      </c>
      <c r="N702" s="31" t="str">
        <f t="shared" si="45"/>
        <v>Демонтаж оборудования мобильных ГТЭС с площадок размещения в Московской области с целью реализации проекта строительства площадок размещения мобильных ГТЭС на территории Крымского федерального округа</v>
      </c>
      <c r="O702" s="31" t="s">
        <v>2781</v>
      </c>
      <c r="P702" s="31" t="s">
        <v>141</v>
      </c>
      <c r="Q702" s="31" t="s">
        <v>2446</v>
      </c>
      <c r="R702" s="30">
        <v>456052</v>
      </c>
      <c r="S702" s="31">
        <v>642</v>
      </c>
      <c r="T702" s="30" t="s">
        <v>77</v>
      </c>
      <c r="U702" s="30">
        <v>1</v>
      </c>
      <c r="V702" s="33">
        <v>14698.540999999999</v>
      </c>
      <c r="W702" s="33">
        <f t="shared" si="48"/>
        <v>14698.540999999999</v>
      </c>
      <c r="X702" s="31">
        <v>2014</v>
      </c>
      <c r="Y702" s="33" t="s">
        <v>185</v>
      </c>
      <c r="Z702" s="31">
        <v>2014</v>
      </c>
      <c r="AA702" s="33" t="s">
        <v>185</v>
      </c>
      <c r="AB702" s="31">
        <v>2014</v>
      </c>
      <c r="AC702" s="33" t="s">
        <v>185</v>
      </c>
      <c r="AD702" s="31">
        <v>2014</v>
      </c>
      <c r="AE702" s="33" t="s">
        <v>185</v>
      </c>
      <c r="AF702" s="31">
        <v>2014</v>
      </c>
      <c r="AG702" s="31" t="s">
        <v>78</v>
      </c>
      <c r="AH702" s="31">
        <v>2014</v>
      </c>
      <c r="AI702" s="31" t="s">
        <v>79</v>
      </c>
      <c r="AJ702" s="31" t="s">
        <v>82</v>
      </c>
      <c r="AK702" s="31" t="s">
        <v>83</v>
      </c>
      <c r="AL702" s="31" t="s">
        <v>141</v>
      </c>
      <c r="AM702" s="31" t="s">
        <v>288</v>
      </c>
      <c r="AN702" s="31" t="s">
        <v>289</v>
      </c>
      <c r="AO702" s="31" t="s">
        <v>2782</v>
      </c>
      <c r="AP702" s="31"/>
      <c r="AQ702" s="89" t="s">
        <v>110</v>
      </c>
      <c r="AR702" s="30"/>
      <c r="AS702" s="93" t="s">
        <v>2344</v>
      </c>
    </row>
    <row r="703" spans="1:54" ht="102.75" customHeight="1">
      <c r="A703" s="27">
        <f t="shared" si="42"/>
        <v>678</v>
      </c>
      <c r="B703" s="28" t="s">
        <v>2783</v>
      </c>
      <c r="C703" s="29" t="s">
        <v>2162</v>
      </c>
      <c r="D703" s="30"/>
      <c r="E703" s="31"/>
      <c r="F703" s="30"/>
      <c r="G703" s="67" t="s">
        <v>1258</v>
      </c>
      <c r="H703" s="30" t="s">
        <v>934</v>
      </c>
      <c r="I703" s="67" t="str">
        <f t="shared" si="46"/>
        <v>пресс-секретарь</v>
      </c>
      <c r="J703" s="67" t="str">
        <f t="shared" si="47"/>
        <v>пресс-секретарь</v>
      </c>
      <c r="K703" s="31" t="s">
        <v>238</v>
      </c>
      <c r="L703" s="31" t="s">
        <v>404</v>
      </c>
      <c r="M703" s="67" t="s">
        <v>2784</v>
      </c>
      <c r="N703" s="31" t="str">
        <f t="shared" si="45"/>
        <v>Изготовление металлических значков с логотипом компании</v>
      </c>
      <c r="O703" s="31"/>
      <c r="P703" s="31" t="s">
        <v>141</v>
      </c>
      <c r="Q703" s="31">
        <v>9414</v>
      </c>
      <c r="R703" s="30">
        <v>5132000</v>
      </c>
      <c r="S703" s="31">
        <v>796</v>
      </c>
      <c r="T703" s="30" t="s">
        <v>191</v>
      </c>
      <c r="U703" s="30">
        <v>1</v>
      </c>
      <c r="V703" s="33">
        <v>60</v>
      </c>
      <c r="W703" s="33">
        <f t="shared" si="48"/>
        <v>60</v>
      </c>
      <c r="X703" s="31">
        <v>2014</v>
      </c>
      <c r="Y703" s="33" t="s">
        <v>81</v>
      </c>
      <c r="Z703" s="31">
        <v>2014</v>
      </c>
      <c r="AA703" s="33" t="s">
        <v>81</v>
      </c>
      <c r="AB703" s="31">
        <v>2014</v>
      </c>
      <c r="AC703" s="33" t="s">
        <v>81</v>
      </c>
      <c r="AD703" s="31">
        <v>2014</v>
      </c>
      <c r="AE703" s="31" t="s">
        <v>185</v>
      </c>
      <c r="AF703" s="31">
        <v>2014</v>
      </c>
      <c r="AG703" s="31" t="s">
        <v>185</v>
      </c>
      <c r="AH703" s="31">
        <v>2014</v>
      </c>
      <c r="AI703" s="33" t="s">
        <v>185</v>
      </c>
      <c r="AJ703" s="31" t="s">
        <v>256</v>
      </c>
      <c r="AK703" s="31" t="s">
        <v>83</v>
      </c>
      <c r="AL703" s="31" t="s">
        <v>141</v>
      </c>
      <c r="AM703" s="31" t="s">
        <v>288</v>
      </c>
      <c r="AN703" s="31" t="s">
        <v>289</v>
      </c>
      <c r="AO703" s="30"/>
      <c r="AP703" s="31"/>
      <c r="AQ703" s="31" t="s">
        <v>998</v>
      </c>
      <c r="AR703" s="30"/>
      <c r="AS703" s="93"/>
    </row>
    <row r="704" spans="1:54" ht="102.75" customHeight="1">
      <c r="A704" s="27">
        <f t="shared" si="42"/>
        <v>679</v>
      </c>
      <c r="B704" s="28" t="s">
        <v>2785</v>
      </c>
      <c r="C704" s="29" t="s">
        <v>2162</v>
      </c>
      <c r="D704" s="30"/>
      <c r="E704" s="31"/>
      <c r="F704" s="30"/>
      <c r="G704" s="67" t="s">
        <v>493</v>
      </c>
      <c r="H704" s="30" t="s">
        <v>934</v>
      </c>
      <c r="I704" s="67" t="str">
        <f t="shared" si="46"/>
        <v>СОУ</v>
      </c>
      <c r="J704" s="67" t="str">
        <f t="shared" si="47"/>
        <v>СОУ</v>
      </c>
      <c r="K704" s="31" t="s">
        <v>238</v>
      </c>
      <c r="L704" s="31" t="s">
        <v>404</v>
      </c>
      <c r="M704" s="67" t="s">
        <v>2786</v>
      </c>
      <c r="N704" s="31" t="str">
        <f t="shared" si="45"/>
        <v>Услуги по разработке планов тушения пожара для площадок размещения мобильных ГТЭС в Крымском федеральном округе</v>
      </c>
      <c r="O704" s="31" t="s">
        <v>2787</v>
      </c>
      <c r="P704" s="31" t="s">
        <v>141</v>
      </c>
      <c r="Q704" s="98" t="s">
        <v>2788</v>
      </c>
      <c r="R704" s="30">
        <v>7440022</v>
      </c>
      <c r="S704" s="31">
        <v>642</v>
      </c>
      <c r="T704" s="30" t="s">
        <v>77</v>
      </c>
      <c r="U704" s="30">
        <v>1</v>
      </c>
      <c r="V704" s="33">
        <v>600</v>
      </c>
      <c r="W704" s="33">
        <f t="shared" si="48"/>
        <v>600</v>
      </c>
      <c r="X704" s="31">
        <v>2014</v>
      </c>
      <c r="Y704" s="33" t="s">
        <v>81</v>
      </c>
      <c r="Z704" s="31">
        <v>2014</v>
      </c>
      <c r="AA704" s="33" t="s">
        <v>81</v>
      </c>
      <c r="AB704" s="31">
        <v>2014</v>
      </c>
      <c r="AC704" s="33" t="s">
        <v>81</v>
      </c>
      <c r="AD704" s="31">
        <v>2014</v>
      </c>
      <c r="AE704" s="31" t="s">
        <v>185</v>
      </c>
      <c r="AF704" s="31">
        <v>2014</v>
      </c>
      <c r="AG704" s="31" t="s">
        <v>131</v>
      </c>
      <c r="AH704" s="31">
        <v>2014</v>
      </c>
      <c r="AI704" s="33" t="s">
        <v>131</v>
      </c>
      <c r="AJ704" s="31" t="s">
        <v>2393</v>
      </c>
      <c r="AK704" s="31" t="s">
        <v>108</v>
      </c>
      <c r="AL704" s="31" t="s">
        <v>141</v>
      </c>
      <c r="AM704" s="31" t="s">
        <v>288</v>
      </c>
      <c r="AN704" s="31" t="s">
        <v>289</v>
      </c>
      <c r="AO704" s="30"/>
      <c r="AP704" s="31"/>
      <c r="AQ704" s="31" t="s">
        <v>998</v>
      </c>
      <c r="AR704" s="30"/>
      <c r="AS704" s="93" t="s">
        <v>2344</v>
      </c>
    </row>
    <row r="705" spans="1:45" ht="102.75" customHeight="1">
      <c r="A705" s="27">
        <f t="shared" si="42"/>
        <v>680</v>
      </c>
      <c r="B705" s="28" t="s">
        <v>2789</v>
      </c>
      <c r="C705" s="29" t="s">
        <v>2162</v>
      </c>
      <c r="D705" s="30"/>
      <c r="E705" s="31"/>
      <c r="F705" s="30"/>
      <c r="G705" s="67" t="s">
        <v>493</v>
      </c>
      <c r="H705" s="30" t="s">
        <v>934</v>
      </c>
      <c r="I705" s="67" t="str">
        <f t="shared" si="46"/>
        <v>СОУ</v>
      </c>
      <c r="J705" s="67" t="str">
        <f t="shared" si="47"/>
        <v>СОУ</v>
      </c>
      <c r="K705" s="31" t="s">
        <v>238</v>
      </c>
      <c r="L705" s="31" t="s">
        <v>404</v>
      </c>
      <c r="M705" s="67" t="s">
        <v>2790</v>
      </c>
      <c r="N705" s="31" t="str">
        <f t="shared" si="45"/>
        <v>Услуги по проведению предсменных медицинских осмотров Операторов газотурбинных электростанций в Обособленном подразделении «Мобильные ГТЭС Крым»</v>
      </c>
      <c r="O705" s="31" t="s">
        <v>2791</v>
      </c>
      <c r="P705" s="31" t="s">
        <v>141</v>
      </c>
      <c r="Q705" s="98" t="s">
        <v>497</v>
      </c>
      <c r="R705" s="30">
        <v>8511010</v>
      </c>
      <c r="S705" s="31">
        <v>642</v>
      </c>
      <c r="T705" s="30" t="s">
        <v>77</v>
      </c>
      <c r="U705" s="30">
        <v>1</v>
      </c>
      <c r="V705" s="33">
        <v>909.6</v>
      </c>
      <c r="W705" s="33">
        <f t="shared" si="48"/>
        <v>909.6</v>
      </c>
      <c r="X705" s="31">
        <v>2014</v>
      </c>
      <c r="Y705" s="33" t="s">
        <v>131</v>
      </c>
      <c r="Z705" s="31">
        <v>2014</v>
      </c>
      <c r="AA705" s="33" t="s">
        <v>131</v>
      </c>
      <c r="AB705" s="31">
        <v>2014</v>
      </c>
      <c r="AC705" s="33" t="s">
        <v>131</v>
      </c>
      <c r="AD705" s="31">
        <v>2014</v>
      </c>
      <c r="AE705" s="33" t="s">
        <v>131</v>
      </c>
      <c r="AF705" s="31">
        <v>2014</v>
      </c>
      <c r="AG705" s="31" t="s">
        <v>131</v>
      </c>
      <c r="AH705" s="31">
        <v>2015</v>
      </c>
      <c r="AI705" s="33" t="s">
        <v>131</v>
      </c>
      <c r="AJ705" s="31" t="s">
        <v>107</v>
      </c>
      <c r="AK705" s="31" t="s">
        <v>108</v>
      </c>
      <c r="AL705" s="31" t="s">
        <v>141</v>
      </c>
      <c r="AM705" s="31" t="s">
        <v>288</v>
      </c>
      <c r="AN705" s="31" t="s">
        <v>289</v>
      </c>
      <c r="AO705" s="30"/>
      <c r="AP705" s="31"/>
      <c r="AQ705" s="31" t="s">
        <v>998</v>
      </c>
      <c r="AR705" s="30"/>
      <c r="AS705" s="93" t="s">
        <v>2344</v>
      </c>
    </row>
    <row r="706" spans="1:45" ht="72.75" customHeight="1">
      <c r="A706" s="27">
        <f t="shared" si="42"/>
        <v>681</v>
      </c>
      <c r="B706" s="28" t="s">
        <v>2792</v>
      </c>
      <c r="C706" s="29" t="s">
        <v>2162</v>
      </c>
      <c r="D706" s="30"/>
      <c r="E706" s="31"/>
      <c r="F706" s="30"/>
      <c r="G706" s="67" t="s">
        <v>1046</v>
      </c>
      <c r="H706" s="30" t="s">
        <v>934</v>
      </c>
      <c r="I706" s="67" t="str">
        <f t="shared" si="46"/>
        <v>Служба по автотранспорту</v>
      </c>
      <c r="J706" s="67" t="str">
        <f t="shared" si="47"/>
        <v>Служба по автотранспорту</v>
      </c>
      <c r="K706" s="31"/>
      <c r="L706" s="31" t="s">
        <v>2338</v>
      </c>
      <c r="M706" s="67" t="s">
        <v>2793</v>
      </c>
      <c r="N706" s="31" t="str">
        <f t="shared" si="45"/>
        <v>Оказание услуг по шиномонтажу и мойке грузовых автотранспортных средств на территории Крымского федерального округа</v>
      </c>
      <c r="O706" s="31" t="s">
        <v>2794</v>
      </c>
      <c r="P706" s="31" t="s">
        <v>141</v>
      </c>
      <c r="Q706" s="98" t="s">
        <v>1105</v>
      </c>
      <c r="R706" s="98" t="s">
        <v>1105</v>
      </c>
      <c r="S706" s="31">
        <v>642</v>
      </c>
      <c r="T706" s="30" t="s">
        <v>77</v>
      </c>
      <c r="U706" s="30">
        <v>1</v>
      </c>
      <c r="V706" s="33">
        <v>500</v>
      </c>
      <c r="W706" s="33">
        <f t="shared" si="48"/>
        <v>500</v>
      </c>
      <c r="X706" s="31">
        <v>2014</v>
      </c>
      <c r="Y706" s="33" t="s">
        <v>185</v>
      </c>
      <c r="Z706" s="31">
        <v>2014</v>
      </c>
      <c r="AA706" s="33" t="s">
        <v>185</v>
      </c>
      <c r="AB706" s="31">
        <v>2014</v>
      </c>
      <c r="AC706" s="33" t="s">
        <v>185</v>
      </c>
      <c r="AD706" s="31">
        <v>2014</v>
      </c>
      <c r="AE706" s="33" t="s">
        <v>185</v>
      </c>
      <c r="AF706" s="31">
        <v>2014</v>
      </c>
      <c r="AG706" s="31" t="s">
        <v>185</v>
      </c>
      <c r="AH706" s="31">
        <v>2015</v>
      </c>
      <c r="AI706" s="33" t="s">
        <v>185</v>
      </c>
      <c r="AJ706" s="31" t="s">
        <v>107</v>
      </c>
      <c r="AK706" s="31" t="s">
        <v>108</v>
      </c>
      <c r="AL706" s="31" t="s">
        <v>141</v>
      </c>
      <c r="AM706" s="31" t="s">
        <v>288</v>
      </c>
      <c r="AN706" s="31" t="s">
        <v>289</v>
      </c>
      <c r="AO706" s="30"/>
      <c r="AP706" s="31"/>
      <c r="AQ706" s="31" t="s">
        <v>998</v>
      </c>
      <c r="AR706" s="30"/>
      <c r="AS706" s="93" t="s">
        <v>2344</v>
      </c>
    </row>
    <row r="707" spans="1:45" ht="99.75" customHeight="1">
      <c r="A707" s="27">
        <f t="shared" si="42"/>
        <v>682</v>
      </c>
      <c r="B707" s="28" t="s">
        <v>2795</v>
      </c>
      <c r="C707" s="29" t="s">
        <v>2162</v>
      </c>
      <c r="D707" s="30"/>
      <c r="E707" s="31"/>
      <c r="F707" s="30"/>
      <c r="G707" s="67" t="s">
        <v>959</v>
      </c>
      <c r="H707" s="30" t="s">
        <v>71</v>
      </c>
      <c r="I707" s="67" t="s">
        <v>959</v>
      </c>
      <c r="J707" s="67" t="s">
        <v>959</v>
      </c>
      <c r="K707" s="32" t="s">
        <v>238</v>
      </c>
      <c r="L707" s="30" t="s">
        <v>404</v>
      </c>
      <c r="M707" s="31" t="s">
        <v>2796</v>
      </c>
      <c r="N707" s="31" t="s">
        <v>2797</v>
      </c>
      <c r="O707" s="30" t="s">
        <v>980</v>
      </c>
      <c r="P707" s="31" t="s">
        <v>141</v>
      </c>
      <c r="Q707" s="30">
        <v>726</v>
      </c>
      <c r="R707" s="30">
        <v>7260000</v>
      </c>
      <c r="S707" s="30">
        <v>839</v>
      </c>
      <c r="T707" s="30" t="s">
        <v>971</v>
      </c>
      <c r="U707" s="31">
        <v>1</v>
      </c>
      <c r="V707" s="33">
        <v>1110</v>
      </c>
      <c r="W707" s="33">
        <f t="shared" si="48"/>
        <v>1110</v>
      </c>
      <c r="X707" s="31">
        <v>2014</v>
      </c>
      <c r="Y707" s="31" t="s">
        <v>185</v>
      </c>
      <c r="Z707" s="31">
        <v>2014</v>
      </c>
      <c r="AA707" s="31" t="s">
        <v>185</v>
      </c>
      <c r="AB707" s="31">
        <v>2014</v>
      </c>
      <c r="AC707" s="31" t="s">
        <v>185</v>
      </c>
      <c r="AD707" s="31">
        <v>2014</v>
      </c>
      <c r="AE707" s="31" t="s">
        <v>185</v>
      </c>
      <c r="AF707" s="31">
        <v>2014</v>
      </c>
      <c r="AG707" s="31" t="s">
        <v>131</v>
      </c>
      <c r="AH707" s="31">
        <v>2015</v>
      </c>
      <c r="AI707" s="31" t="s">
        <v>131</v>
      </c>
      <c r="AJ707" s="31" t="s">
        <v>107</v>
      </c>
      <c r="AK707" s="31" t="s">
        <v>108</v>
      </c>
      <c r="AL707" s="31" t="s">
        <v>141</v>
      </c>
      <c r="AM707" s="31" t="s">
        <v>288</v>
      </c>
      <c r="AN707" s="31" t="s">
        <v>289</v>
      </c>
      <c r="AO707" s="31"/>
      <c r="AP707" s="31" t="s">
        <v>141</v>
      </c>
      <c r="AQ707" s="31" t="s">
        <v>998</v>
      </c>
      <c r="AR707" s="59"/>
      <c r="AS707" s="65"/>
    </row>
    <row r="708" spans="1:45" ht="72.75" customHeight="1">
      <c r="A708" s="27">
        <f t="shared" si="42"/>
        <v>683</v>
      </c>
      <c r="B708" s="28" t="s">
        <v>2798</v>
      </c>
      <c r="C708" s="29" t="s">
        <v>2162</v>
      </c>
      <c r="D708" s="30"/>
      <c r="E708" s="31"/>
      <c r="F708" s="30"/>
      <c r="G708" s="67" t="s">
        <v>1258</v>
      </c>
      <c r="H708" s="30" t="s">
        <v>934</v>
      </c>
      <c r="I708" s="67" t="str">
        <f t="shared" ref="I708:I771" si="49">G708</f>
        <v>пресс-секретарь</v>
      </c>
      <c r="J708" s="67" t="str">
        <f t="shared" ref="J708:J721" si="50">G708</f>
        <v>пресс-секретарь</v>
      </c>
      <c r="K708" s="31"/>
      <c r="L708" s="31" t="s">
        <v>2338</v>
      </c>
      <c r="M708" s="67" t="s">
        <v>2799</v>
      </c>
      <c r="N708" s="31" t="str">
        <f t="shared" ref="N708:N771" si="51">M708</f>
        <v>Проведение торжественного мероприятия, посвященного вводу в эксплуатацию мобильных ГТЭС в КФО</v>
      </c>
      <c r="O708" s="31"/>
      <c r="P708" s="31" t="s">
        <v>141</v>
      </c>
      <c r="Q708" s="98" t="s">
        <v>2800</v>
      </c>
      <c r="R708" s="98" t="s">
        <v>2801</v>
      </c>
      <c r="S708" s="31">
        <v>642</v>
      </c>
      <c r="T708" s="30" t="s">
        <v>77</v>
      </c>
      <c r="U708" s="30">
        <v>1</v>
      </c>
      <c r="V708" s="33">
        <v>400</v>
      </c>
      <c r="W708" s="33">
        <f t="shared" si="48"/>
        <v>400</v>
      </c>
      <c r="X708" s="31">
        <v>2014</v>
      </c>
      <c r="Y708" s="33" t="s">
        <v>185</v>
      </c>
      <c r="Z708" s="31">
        <v>2014</v>
      </c>
      <c r="AA708" s="33" t="s">
        <v>185</v>
      </c>
      <c r="AB708" s="31">
        <v>2014</v>
      </c>
      <c r="AC708" s="33" t="s">
        <v>185</v>
      </c>
      <c r="AD708" s="31">
        <v>2014</v>
      </c>
      <c r="AE708" s="33" t="s">
        <v>185</v>
      </c>
      <c r="AF708" s="31">
        <v>2014</v>
      </c>
      <c r="AG708" s="31" t="s">
        <v>185</v>
      </c>
      <c r="AH708" s="31">
        <v>2014</v>
      </c>
      <c r="AI708" s="33" t="s">
        <v>105</v>
      </c>
      <c r="AJ708" s="31" t="s">
        <v>107</v>
      </c>
      <c r="AK708" s="31" t="s">
        <v>108</v>
      </c>
      <c r="AL708" s="31" t="s">
        <v>141</v>
      </c>
      <c r="AM708" s="31" t="s">
        <v>288</v>
      </c>
      <c r="AN708" s="31" t="s">
        <v>289</v>
      </c>
      <c r="AO708" s="30"/>
      <c r="AP708" s="31"/>
      <c r="AQ708" s="31" t="s">
        <v>998</v>
      </c>
      <c r="AR708" s="30"/>
      <c r="AS708" s="93" t="s">
        <v>2344</v>
      </c>
    </row>
    <row r="709" spans="1:45" ht="72.75" customHeight="1">
      <c r="A709" s="27">
        <f t="shared" si="42"/>
        <v>684</v>
      </c>
      <c r="B709" s="28" t="s">
        <v>2802</v>
      </c>
      <c r="C709" s="29" t="s">
        <v>2162</v>
      </c>
      <c r="D709" s="30"/>
      <c r="E709" s="31"/>
      <c r="F709" s="30"/>
      <c r="G709" s="67" t="s">
        <v>2177</v>
      </c>
      <c r="H709" s="30" t="s">
        <v>934</v>
      </c>
      <c r="I709" s="67" t="str">
        <f t="shared" si="49"/>
        <v>Тех.Дирекция</v>
      </c>
      <c r="J709" s="67" t="str">
        <f t="shared" si="50"/>
        <v>Тех.Дирекция</v>
      </c>
      <c r="K709" s="31"/>
      <c r="L709" s="31" t="s">
        <v>2338</v>
      </c>
      <c r="M709" s="67" t="s">
        <v>2803</v>
      </c>
      <c r="N709" s="31" t="str">
        <f t="shared" si="51"/>
        <v>Услуги по поставке и замене аппаратной части высоковольтного вывода трансформатора» в Крымском федеральном округе</v>
      </c>
      <c r="O709" s="31" t="s">
        <v>425</v>
      </c>
      <c r="P709" s="31" t="s">
        <v>141</v>
      </c>
      <c r="Q709" s="98" t="s">
        <v>410</v>
      </c>
      <c r="R709" s="98" t="s">
        <v>2804</v>
      </c>
      <c r="S709" s="31">
        <v>796</v>
      </c>
      <c r="T709" s="30" t="s">
        <v>191</v>
      </c>
      <c r="U709" s="30">
        <v>1</v>
      </c>
      <c r="V709" s="33">
        <v>360</v>
      </c>
      <c r="W709" s="33">
        <f t="shared" si="48"/>
        <v>360</v>
      </c>
      <c r="X709" s="31">
        <v>2014</v>
      </c>
      <c r="Y709" s="33" t="s">
        <v>185</v>
      </c>
      <c r="Z709" s="31">
        <v>2014</v>
      </c>
      <c r="AA709" s="33" t="s">
        <v>185</v>
      </c>
      <c r="AB709" s="31">
        <v>2014</v>
      </c>
      <c r="AC709" s="33" t="s">
        <v>185</v>
      </c>
      <c r="AD709" s="31">
        <v>2014</v>
      </c>
      <c r="AE709" s="33" t="s">
        <v>185</v>
      </c>
      <c r="AF709" s="31">
        <v>2014</v>
      </c>
      <c r="AG709" s="31" t="s">
        <v>185</v>
      </c>
      <c r="AH709" s="31">
        <v>2014</v>
      </c>
      <c r="AI709" s="33" t="s">
        <v>105</v>
      </c>
      <c r="AJ709" s="31" t="s">
        <v>107</v>
      </c>
      <c r="AK709" s="31" t="s">
        <v>108</v>
      </c>
      <c r="AL709" s="31" t="s">
        <v>141</v>
      </c>
      <c r="AM709" s="31" t="s">
        <v>288</v>
      </c>
      <c r="AN709" s="31" t="s">
        <v>289</v>
      </c>
      <c r="AO709" s="30"/>
      <c r="AP709" s="31"/>
      <c r="AQ709" s="31" t="s">
        <v>998</v>
      </c>
      <c r="AR709" s="30"/>
      <c r="AS709" s="93" t="s">
        <v>2344</v>
      </c>
    </row>
    <row r="710" spans="1:45" ht="72.75" customHeight="1">
      <c r="A710" s="27">
        <f t="shared" si="42"/>
        <v>685</v>
      </c>
      <c r="B710" s="28" t="s">
        <v>2805</v>
      </c>
      <c r="C710" s="29" t="s">
        <v>2162</v>
      </c>
      <c r="D710" s="30"/>
      <c r="E710" s="31"/>
      <c r="F710" s="30"/>
      <c r="G710" s="67" t="s">
        <v>1046</v>
      </c>
      <c r="H710" s="30" t="s">
        <v>934</v>
      </c>
      <c r="I710" s="67" t="str">
        <f t="shared" si="49"/>
        <v>Служба по автотранспорту</v>
      </c>
      <c r="J710" s="67" t="str">
        <f t="shared" si="50"/>
        <v>Служба по автотранспорту</v>
      </c>
      <c r="K710" s="32" t="s">
        <v>238</v>
      </c>
      <c r="L710" s="30" t="s">
        <v>404</v>
      </c>
      <c r="M710" s="67" t="s">
        <v>2806</v>
      </c>
      <c r="N710" s="31" t="str">
        <f t="shared" si="51"/>
        <v>Услуги по техническому обслуживанию и ремонту а/м TOYOTA CAMRY</v>
      </c>
      <c r="O710" s="31" t="s">
        <v>1048</v>
      </c>
      <c r="P710" s="31" t="s">
        <v>141</v>
      </c>
      <c r="Q710" s="98" t="s">
        <v>2807</v>
      </c>
      <c r="R710" s="98" t="s">
        <v>2808</v>
      </c>
      <c r="S710" s="31">
        <v>642</v>
      </c>
      <c r="T710" s="30" t="s">
        <v>77</v>
      </c>
      <c r="U710" s="30">
        <v>1</v>
      </c>
      <c r="V710" s="33">
        <v>95</v>
      </c>
      <c r="W710" s="33">
        <f t="shared" si="48"/>
        <v>95</v>
      </c>
      <c r="X710" s="31">
        <v>2014</v>
      </c>
      <c r="Y710" s="33" t="s">
        <v>81</v>
      </c>
      <c r="Z710" s="31">
        <v>2014</v>
      </c>
      <c r="AA710" s="33" t="s">
        <v>81</v>
      </c>
      <c r="AB710" s="31">
        <v>2014</v>
      </c>
      <c r="AC710" s="33" t="s">
        <v>81</v>
      </c>
      <c r="AD710" s="31">
        <v>2014</v>
      </c>
      <c r="AE710" s="33" t="s">
        <v>81</v>
      </c>
      <c r="AF710" s="31">
        <v>2014</v>
      </c>
      <c r="AG710" s="33" t="s">
        <v>81</v>
      </c>
      <c r="AH710" s="31">
        <v>2015</v>
      </c>
      <c r="AI710" s="33" t="s">
        <v>81</v>
      </c>
      <c r="AJ710" s="31" t="s">
        <v>256</v>
      </c>
      <c r="AK710" s="31" t="s">
        <v>83</v>
      </c>
      <c r="AL710" s="31" t="s">
        <v>141</v>
      </c>
      <c r="AM710" s="31" t="s">
        <v>288</v>
      </c>
      <c r="AN710" s="31" t="s">
        <v>289</v>
      </c>
      <c r="AO710" s="30"/>
      <c r="AP710" s="31"/>
      <c r="AQ710" s="31" t="s">
        <v>998</v>
      </c>
      <c r="AR710" s="30"/>
      <c r="AS710" s="93"/>
    </row>
    <row r="711" spans="1:45" ht="72.75" customHeight="1">
      <c r="A711" s="27">
        <f t="shared" si="42"/>
        <v>686</v>
      </c>
      <c r="B711" s="28" t="s">
        <v>2809</v>
      </c>
      <c r="C711" s="29" t="s">
        <v>2162</v>
      </c>
      <c r="D711" s="30"/>
      <c r="E711" s="31"/>
      <c r="F711" s="30"/>
      <c r="G711" s="67" t="s">
        <v>2810</v>
      </c>
      <c r="H711" s="30" t="s">
        <v>934</v>
      </c>
      <c r="I711" s="67" t="str">
        <f t="shared" si="49"/>
        <v>СТО</v>
      </c>
      <c r="J711" s="67" t="str">
        <f t="shared" si="50"/>
        <v>СТО</v>
      </c>
      <c r="K711" s="31"/>
      <c r="L711" s="31"/>
      <c r="M711" s="67" t="s">
        <v>2811</v>
      </c>
      <c r="N711" s="31" t="str">
        <f t="shared" si="51"/>
        <v>Услуга по консервации и техническому обслуживанию водоподготовительных установок на подстанциях мобильных ГТЭС в Московском регионе и Краснодарском крае</v>
      </c>
      <c r="O711" s="31" t="s">
        <v>2812</v>
      </c>
      <c r="P711" s="31" t="s">
        <v>141</v>
      </c>
      <c r="Q711" s="98" t="s">
        <v>153</v>
      </c>
      <c r="R711" s="98" t="s">
        <v>2813</v>
      </c>
      <c r="S711" s="31">
        <v>642</v>
      </c>
      <c r="T711" s="30" t="s">
        <v>77</v>
      </c>
      <c r="U711" s="30">
        <v>1</v>
      </c>
      <c r="V711" s="33">
        <v>1000</v>
      </c>
      <c r="W711" s="33">
        <f t="shared" si="48"/>
        <v>1000</v>
      </c>
      <c r="X711" s="31">
        <v>2014</v>
      </c>
      <c r="Y711" s="33" t="s">
        <v>185</v>
      </c>
      <c r="Z711" s="31">
        <v>2014</v>
      </c>
      <c r="AA711" s="33" t="s">
        <v>185</v>
      </c>
      <c r="AB711" s="31">
        <v>2014</v>
      </c>
      <c r="AC711" s="33" t="s">
        <v>185</v>
      </c>
      <c r="AD711" s="31">
        <v>2014</v>
      </c>
      <c r="AE711" s="33" t="s">
        <v>185</v>
      </c>
      <c r="AF711" s="31">
        <v>2014</v>
      </c>
      <c r="AG711" s="31" t="s">
        <v>185</v>
      </c>
      <c r="AH711" s="31">
        <v>2015</v>
      </c>
      <c r="AI711" s="33" t="s">
        <v>185</v>
      </c>
      <c r="AJ711" s="31" t="s">
        <v>107</v>
      </c>
      <c r="AK711" s="31" t="s">
        <v>108</v>
      </c>
      <c r="AL711" s="31" t="s">
        <v>141</v>
      </c>
      <c r="AM711" s="31" t="s">
        <v>288</v>
      </c>
      <c r="AN711" s="31" t="s">
        <v>289</v>
      </c>
      <c r="AO711" s="30"/>
      <c r="AP711" s="31"/>
      <c r="AQ711" s="31" t="s">
        <v>998</v>
      </c>
      <c r="AR711" s="30"/>
      <c r="AS711" s="93"/>
    </row>
    <row r="712" spans="1:45" ht="72.75" customHeight="1">
      <c r="A712" s="27">
        <f t="shared" si="42"/>
        <v>687</v>
      </c>
      <c r="B712" s="28" t="s">
        <v>2814</v>
      </c>
      <c r="C712" s="29" t="s">
        <v>2162</v>
      </c>
      <c r="D712" s="30"/>
      <c r="E712" s="31"/>
      <c r="F712" s="30"/>
      <c r="G712" s="67" t="s">
        <v>2810</v>
      </c>
      <c r="H712" s="30" t="s">
        <v>934</v>
      </c>
      <c r="I712" s="67" t="str">
        <f t="shared" si="49"/>
        <v>СТО</v>
      </c>
      <c r="J712" s="67" t="str">
        <f t="shared" si="50"/>
        <v>СТО</v>
      </c>
      <c r="K712" s="31"/>
      <c r="L712" s="31" t="s">
        <v>2338</v>
      </c>
      <c r="M712" s="67" t="s">
        <v>2815</v>
      </c>
      <c r="N712" s="31" t="str">
        <f t="shared" si="51"/>
        <v>Оказание услуг по аренде складского помещения для хранения материалов в Крымском федеральном округе</v>
      </c>
      <c r="O712" s="31" t="s">
        <v>2816</v>
      </c>
      <c r="P712" s="31" t="s">
        <v>141</v>
      </c>
      <c r="Q712" s="98" t="s">
        <v>2817</v>
      </c>
      <c r="R712" s="98" t="s">
        <v>2818</v>
      </c>
      <c r="S712" s="31">
        <v>642</v>
      </c>
      <c r="T712" s="30" t="s">
        <v>77</v>
      </c>
      <c r="U712" s="30">
        <v>1</v>
      </c>
      <c r="V712" s="33">
        <v>800</v>
      </c>
      <c r="W712" s="33">
        <f t="shared" si="48"/>
        <v>800</v>
      </c>
      <c r="X712" s="31">
        <v>2014</v>
      </c>
      <c r="Y712" s="33" t="s">
        <v>131</v>
      </c>
      <c r="Z712" s="31">
        <v>2014</v>
      </c>
      <c r="AA712" s="33" t="s">
        <v>131</v>
      </c>
      <c r="AB712" s="31">
        <v>2014</v>
      </c>
      <c r="AC712" s="33" t="s">
        <v>131</v>
      </c>
      <c r="AD712" s="31">
        <v>2014</v>
      </c>
      <c r="AE712" s="33" t="s">
        <v>131</v>
      </c>
      <c r="AF712" s="31">
        <v>2014</v>
      </c>
      <c r="AG712" s="31" t="s">
        <v>104</v>
      </c>
      <c r="AH712" s="31">
        <v>2015</v>
      </c>
      <c r="AI712" s="33" t="s">
        <v>131</v>
      </c>
      <c r="AJ712" s="31" t="s">
        <v>107</v>
      </c>
      <c r="AK712" s="31" t="s">
        <v>108</v>
      </c>
      <c r="AL712" s="31" t="s">
        <v>141</v>
      </c>
      <c r="AM712" s="31" t="s">
        <v>288</v>
      </c>
      <c r="AN712" s="31" t="s">
        <v>289</v>
      </c>
      <c r="AO712" s="30"/>
      <c r="AP712" s="31"/>
      <c r="AQ712" s="31" t="s">
        <v>998</v>
      </c>
      <c r="AR712" s="30"/>
      <c r="AS712" s="93" t="s">
        <v>2344</v>
      </c>
    </row>
    <row r="713" spans="1:45" ht="72.75" customHeight="1">
      <c r="A713" s="27">
        <f t="shared" si="42"/>
        <v>688</v>
      </c>
      <c r="B713" s="28" t="s">
        <v>2819</v>
      </c>
      <c r="C713" s="29" t="s">
        <v>2162</v>
      </c>
      <c r="D713" s="30"/>
      <c r="E713" s="31"/>
      <c r="F713" s="30"/>
      <c r="G713" s="67" t="s">
        <v>70</v>
      </c>
      <c r="H713" s="30" t="s">
        <v>934</v>
      </c>
      <c r="I713" s="67" t="str">
        <f t="shared" si="49"/>
        <v>ТМО</v>
      </c>
      <c r="J713" s="67" t="str">
        <f t="shared" si="50"/>
        <v>ТМО</v>
      </c>
      <c r="K713" s="31"/>
      <c r="L713" s="31" t="s">
        <v>2338</v>
      </c>
      <c r="M713" s="67" t="s">
        <v>2820</v>
      </c>
      <c r="N713" s="31" t="str">
        <f t="shared" si="51"/>
        <v>Услуга по технической поддержке эксплуатации мобильных ГТЭС</v>
      </c>
      <c r="O713" s="31" t="s">
        <v>2821</v>
      </c>
      <c r="P713" s="31" t="s">
        <v>141</v>
      </c>
      <c r="Q713" s="98" t="s">
        <v>91</v>
      </c>
      <c r="R713" s="98" t="s">
        <v>2822</v>
      </c>
      <c r="S713" s="31">
        <v>642</v>
      </c>
      <c r="T713" s="30" t="s">
        <v>77</v>
      </c>
      <c r="U713" s="30">
        <v>1</v>
      </c>
      <c r="V713" s="33">
        <v>25600</v>
      </c>
      <c r="W713" s="33">
        <f t="shared" si="48"/>
        <v>25600</v>
      </c>
      <c r="X713" s="31">
        <v>2014</v>
      </c>
      <c r="Y713" s="33" t="s">
        <v>185</v>
      </c>
      <c r="Z713" s="31">
        <v>2014</v>
      </c>
      <c r="AA713" s="33" t="s">
        <v>185</v>
      </c>
      <c r="AB713" s="31">
        <v>2014</v>
      </c>
      <c r="AC713" s="33" t="s">
        <v>185</v>
      </c>
      <c r="AD713" s="31">
        <v>2014</v>
      </c>
      <c r="AE713" s="33" t="s">
        <v>185</v>
      </c>
      <c r="AF713" s="31">
        <v>2014</v>
      </c>
      <c r="AG713" s="33" t="s">
        <v>185</v>
      </c>
      <c r="AH713" s="31">
        <v>2015</v>
      </c>
      <c r="AI713" s="33" t="s">
        <v>81</v>
      </c>
      <c r="AJ713" s="31" t="s">
        <v>82</v>
      </c>
      <c r="AK713" s="31" t="s">
        <v>83</v>
      </c>
      <c r="AL713" s="31" t="s">
        <v>141</v>
      </c>
      <c r="AM713" s="31" t="s">
        <v>288</v>
      </c>
      <c r="AN713" s="31" t="s">
        <v>289</v>
      </c>
      <c r="AO713" s="30" t="s">
        <v>2823</v>
      </c>
      <c r="AP713" s="31"/>
      <c r="AQ713" s="31" t="s">
        <v>998</v>
      </c>
      <c r="AR713" s="30"/>
      <c r="AS713" s="93" t="s">
        <v>2344</v>
      </c>
    </row>
    <row r="714" spans="1:45" ht="72.75" customHeight="1">
      <c r="A714" s="27">
        <f t="shared" si="42"/>
        <v>689</v>
      </c>
      <c r="B714" s="28" t="s">
        <v>2824</v>
      </c>
      <c r="C714" s="29" t="s">
        <v>2162</v>
      </c>
      <c r="D714" s="30"/>
      <c r="E714" s="31"/>
      <c r="F714" s="30"/>
      <c r="G714" s="67" t="s">
        <v>292</v>
      </c>
      <c r="H714" s="30" t="s">
        <v>934</v>
      </c>
      <c r="I714" s="67" t="str">
        <f t="shared" si="49"/>
        <v>ОП Калининград</v>
      </c>
      <c r="J714" s="67" t="str">
        <f t="shared" si="50"/>
        <v>ОП Калининград</v>
      </c>
      <c r="K714" s="31">
        <v>27401000000</v>
      </c>
      <c r="L714" s="31" t="s">
        <v>1124</v>
      </c>
      <c r="M714" s="67" t="s">
        <v>2825</v>
      </c>
      <c r="N714" s="31" t="str">
        <f t="shared" si="51"/>
        <v>Закупка шкафа (хранилища) для 12 газовых баллонов для нужд Обособленного подразделения «Мобильные ГТЭС Калининград»</v>
      </c>
      <c r="O714" s="31" t="s">
        <v>2826</v>
      </c>
      <c r="P714" s="31" t="s">
        <v>141</v>
      </c>
      <c r="Q714" s="98" t="s">
        <v>2827</v>
      </c>
      <c r="R714" s="98" t="s">
        <v>2828</v>
      </c>
      <c r="S714" s="31">
        <v>642</v>
      </c>
      <c r="T714" s="30" t="s">
        <v>77</v>
      </c>
      <c r="U714" s="30">
        <v>1</v>
      </c>
      <c r="V714" s="33">
        <v>60</v>
      </c>
      <c r="W714" s="33">
        <f t="shared" si="48"/>
        <v>60</v>
      </c>
      <c r="X714" s="31">
        <v>2014</v>
      </c>
      <c r="Y714" s="33" t="s">
        <v>131</v>
      </c>
      <c r="Z714" s="31">
        <v>2014</v>
      </c>
      <c r="AA714" s="33" t="s">
        <v>131</v>
      </c>
      <c r="AB714" s="31">
        <v>2014</v>
      </c>
      <c r="AC714" s="33" t="s">
        <v>131</v>
      </c>
      <c r="AD714" s="31">
        <v>2014</v>
      </c>
      <c r="AE714" s="33" t="s">
        <v>131</v>
      </c>
      <c r="AF714" s="31">
        <v>2014</v>
      </c>
      <c r="AG714" s="33" t="s">
        <v>104</v>
      </c>
      <c r="AH714" s="31">
        <v>2015</v>
      </c>
      <c r="AI714" s="33" t="s">
        <v>106</v>
      </c>
      <c r="AJ714" s="31" t="s">
        <v>256</v>
      </c>
      <c r="AK714" s="31" t="s">
        <v>83</v>
      </c>
      <c r="AL714" s="31" t="s">
        <v>141</v>
      </c>
      <c r="AM714" s="31" t="s">
        <v>288</v>
      </c>
      <c r="AN714" s="31" t="s">
        <v>289</v>
      </c>
      <c r="AO714" s="30"/>
      <c r="AP714" s="31"/>
      <c r="AQ714" s="31" t="s">
        <v>465</v>
      </c>
      <c r="AR714" s="30"/>
      <c r="AS714" s="93"/>
    </row>
    <row r="715" spans="1:45" ht="72.75" customHeight="1">
      <c r="A715" s="27">
        <f t="shared" si="42"/>
        <v>690</v>
      </c>
      <c r="B715" s="28" t="s">
        <v>2829</v>
      </c>
      <c r="C715" s="29" t="s">
        <v>2162</v>
      </c>
      <c r="D715" s="30"/>
      <c r="E715" s="31"/>
      <c r="F715" s="30"/>
      <c r="G715" s="67" t="s">
        <v>493</v>
      </c>
      <c r="H715" s="30" t="s">
        <v>934</v>
      </c>
      <c r="I715" s="67" t="str">
        <f t="shared" si="49"/>
        <v>СОУ</v>
      </c>
      <c r="J715" s="67" t="str">
        <f t="shared" si="50"/>
        <v>СОУ</v>
      </c>
      <c r="K715" s="32" t="s">
        <v>238</v>
      </c>
      <c r="L715" s="30" t="s">
        <v>404</v>
      </c>
      <c r="M715" s="67" t="s">
        <v>2830</v>
      </c>
      <c r="N715" s="31" t="str">
        <f t="shared" si="51"/>
        <v>Услуги по Проведению дистанционной предаттестационной подготовки и аттестации в аттестационной комиссии группы рабочих, в качестве Машинистов ГТУ</v>
      </c>
      <c r="O715" s="31" t="s">
        <v>2831</v>
      </c>
      <c r="P715" s="31" t="s">
        <v>141</v>
      </c>
      <c r="Q715" s="98" t="s">
        <v>255</v>
      </c>
      <c r="R715" s="98" t="s">
        <v>2832</v>
      </c>
      <c r="S715" s="31">
        <v>796</v>
      </c>
      <c r="T715" s="30" t="s">
        <v>191</v>
      </c>
      <c r="U715" s="30">
        <v>1</v>
      </c>
      <c r="V715" s="33">
        <v>1500</v>
      </c>
      <c r="W715" s="33">
        <f t="shared" si="48"/>
        <v>1500</v>
      </c>
      <c r="X715" s="31">
        <v>2014</v>
      </c>
      <c r="Y715" s="33" t="s">
        <v>185</v>
      </c>
      <c r="Z715" s="31">
        <v>2014</v>
      </c>
      <c r="AA715" s="33" t="s">
        <v>131</v>
      </c>
      <c r="AB715" s="31">
        <v>2014</v>
      </c>
      <c r="AC715" s="33" t="s">
        <v>185</v>
      </c>
      <c r="AD715" s="31">
        <v>2014</v>
      </c>
      <c r="AE715" s="33" t="s">
        <v>131</v>
      </c>
      <c r="AF715" s="31">
        <v>2014</v>
      </c>
      <c r="AG715" s="33" t="s">
        <v>131</v>
      </c>
      <c r="AH715" s="31">
        <v>2015</v>
      </c>
      <c r="AI715" s="33" t="s">
        <v>131</v>
      </c>
      <c r="AJ715" s="31" t="s">
        <v>107</v>
      </c>
      <c r="AK715" s="31" t="s">
        <v>108</v>
      </c>
      <c r="AL715" s="31" t="s">
        <v>141</v>
      </c>
      <c r="AM715" s="31" t="s">
        <v>288</v>
      </c>
      <c r="AN715" s="31" t="s">
        <v>289</v>
      </c>
      <c r="AO715" s="29" t="s">
        <v>2833</v>
      </c>
      <c r="AP715" s="31"/>
      <c r="AQ715" s="31" t="s">
        <v>465</v>
      </c>
      <c r="AR715" s="30"/>
      <c r="AS715" s="93"/>
    </row>
    <row r="716" spans="1:45" ht="95.25" customHeight="1">
      <c r="A716" s="27">
        <f t="shared" si="42"/>
        <v>691</v>
      </c>
      <c r="B716" s="28" t="s">
        <v>2834</v>
      </c>
      <c r="C716" s="29" t="s">
        <v>2162</v>
      </c>
      <c r="D716" s="30"/>
      <c r="E716" s="31"/>
      <c r="F716" s="30"/>
      <c r="G716" s="67" t="s">
        <v>292</v>
      </c>
      <c r="H716" s="30" t="s">
        <v>934</v>
      </c>
      <c r="I716" s="67" t="str">
        <f t="shared" si="49"/>
        <v>ОП Калининград</v>
      </c>
      <c r="J716" s="67" t="str">
        <f t="shared" si="50"/>
        <v>ОП Калининград</v>
      </c>
      <c r="K716" s="31">
        <v>27401000000</v>
      </c>
      <c r="L716" s="31" t="s">
        <v>1124</v>
      </c>
      <c r="M716" s="67" t="s">
        <v>2835</v>
      </c>
      <c r="N716" s="31" t="str">
        <f t="shared" si="51"/>
        <v>Временное техническое присоединение энергопринимающих устройств (технологическое присоединение) трансформаторной подстанций мобильных ГТЭС для Обособленного Подразделения «Мобильные ГТЭС Калининград»</v>
      </c>
      <c r="O716" s="31" t="s">
        <v>2836</v>
      </c>
      <c r="P716" s="31" t="s">
        <v>141</v>
      </c>
      <c r="Q716" s="98" t="s">
        <v>1582</v>
      </c>
      <c r="R716" s="98" t="s">
        <v>2837</v>
      </c>
      <c r="S716" s="31">
        <v>642</v>
      </c>
      <c r="T716" s="30" t="s">
        <v>77</v>
      </c>
      <c r="U716" s="30">
        <v>1</v>
      </c>
      <c r="V716" s="33">
        <v>69.278000000000006</v>
      </c>
      <c r="W716" s="33">
        <f t="shared" si="48"/>
        <v>69.278000000000006</v>
      </c>
      <c r="X716" s="31">
        <v>2014</v>
      </c>
      <c r="Y716" s="33" t="s">
        <v>185</v>
      </c>
      <c r="Z716" s="31">
        <v>2014</v>
      </c>
      <c r="AA716" s="33" t="s">
        <v>185</v>
      </c>
      <c r="AB716" s="31">
        <v>2014</v>
      </c>
      <c r="AC716" s="33" t="s">
        <v>185</v>
      </c>
      <c r="AD716" s="31">
        <v>2014</v>
      </c>
      <c r="AE716" s="33" t="s">
        <v>185</v>
      </c>
      <c r="AF716" s="31">
        <v>2014</v>
      </c>
      <c r="AG716" s="33" t="s">
        <v>131</v>
      </c>
      <c r="AH716" s="31">
        <v>2015</v>
      </c>
      <c r="AI716" s="33" t="s">
        <v>131</v>
      </c>
      <c r="AJ716" s="31" t="s">
        <v>82</v>
      </c>
      <c r="AK716" s="31" t="s">
        <v>83</v>
      </c>
      <c r="AL716" s="31" t="s">
        <v>141</v>
      </c>
      <c r="AM716" s="31" t="s">
        <v>288</v>
      </c>
      <c r="AN716" s="31" t="s">
        <v>289</v>
      </c>
      <c r="AO716" s="30" t="s">
        <v>2838</v>
      </c>
      <c r="AP716" s="31"/>
      <c r="AQ716" s="31" t="s">
        <v>465</v>
      </c>
      <c r="AR716" s="30"/>
      <c r="AS716" s="93"/>
    </row>
    <row r="717" spans="1:45" ht="94.5" customHeight="1">
      <c r="A717" s="27">
        <f t="shared" si="42"/>
        <v>692</v>
      </c>
      <c r="B717" s="28" t="s">
        <v>2839</v>
      </c>
      <c r="C717" s="29" t="s">
        <v>2162</v>
      </c>
      <c r="D717" s="30"/>
      <c r="E717" s="31"/>
      <c r="F717" s="30"/>
      <c r="G717" s="67" t="s">
        <v>292</v>
      </c>
      <c r="H717" s="30" t="s">
        <v>934</v>
      </c>
      <c r="I717" s="67" t="str">
        <f t="shared" si="49"/>
        <v>ОП Калининград</v>
      </c>
      <c r="J717" s="67" t="str">
        <f t="shared" si="50"/>
        <v>ОП Калининград</v>
      </c>
      <c r="K717" s="31">
        <v>27401000000</v>
      </c>
      <c r="L717" s="31" t="s">
        <v>1124</v>
      </c>
      <c r="M717" s="67" t="s">
        <v>2840</v>
      </c>
      <c r="N717" s="31" t="str">
        <f t="shared" si="51"/>
        <v>Оказание услуг по обеспечению доступа к сети интернет в бытовом помещении оперативного персонала на ПС Правобережная Обособленного подразделения «Мобильные ГТЭС Калининград»</v>
      </c>
      <c r="O717" s="31" t="s">
        <v>2841</v>
      </c>
      <c r="P717" s="31" t="s">
        <v>141</v>
      </c>
      <c r="Q717" s="98" t="s">
        <v>772</v>
      </c>
      <c r="R717" s="98" t="s">
        <v>2842</v>
      </c>
      <c r="S717" s="31">
        <v>642</v>
      </c>
      <c r="T717" s="30" t="s">
        <v>77</v>
      </c>
      <c r="U717" s="30">
        <v>1</v>
      </c>
      <c r="V717" s="33">
        <v>184</v>
      </c>
      <c r="W717" s="33">
        <f t="shared" si="48"/>
        <v>184</v>
      </c>
      <c r="X717" s="31">
        <v>2014</v>
      </c>
      <c r="Y717" s="33" t="s">
        <v>131</v>
      </c>
      <c r="Z717" s="31">
        <v>2014</v>
      </c>
      <c r="AA717" s="33" t="s">
        <v>131</v>
      </c>
      <c r="AB717" s="31">
        <v>2014</v>
      </c>
      <c r="AC717" s="33" t="s">
        <v>131</v>
      </c>
      <c r="AD717" s="31">
        <v>2014</v>
      </c>
      <c r="AE717" s="33" t="s">
        <v>131</v>
      </c>
      <c r="AF717" s="31">
        <v>2014</v>
      </c>
      <c r="AG717" s="33" t="s">
        <v>131</v>
      </c>
      <c r="AH717" s="31">
        <v>2015</v>
      </c>
      <c r="AI717" s="33" t="s">
        <v>131</v>
      </c>
      <c r="AJ717" s="31" t="s">
        <v>107</v>
      </c>
      <c r="AK717" s="31" t="s">
        <v>108</v>
      </c>
      <c r="AL717" s="31" t="s">
        <v>141</v>
      </c>
      <c r="AM717" s="31" t="s">
        <v>288</v>
      </c>
      <c r="AN717" s="31" t="s">
        <v>289</v>
      </c>
      <c r="AO717" s="30"/>
      <c r="AP717" s="31"/>
      <c r="AQ717" s="31" t="s">
        <v>465</v>
      </c>
      <c r="AR717" s="30"/>
      <c r="AS717" s="93"/>
    </row>
    <row r="718" spans="1:45" ht="110.25" customHeight="1">
      <c r="A718" s="27">
        <f t="shared" si="42"/>
        <v>693</v>
      </c>
      <c r="B718" s="28" t="s">
        <v>2843</v>
      </c>
      <c r="C718" s="29" t="s">
        <v>2206</v>
      </c>
      <c r="D718" s="30"/>
      <c r="E718" s="31"/>
      <c r="F718" s="30"/>
      <c r="G718" s="67" t="s">
        <v>292</v>
      </c>
      <c r="H718" s="30" t="s">
        <v>934</v>
      </c>
      <c r="I718" s="67" t="str">
        <f t="shared" si="49"/>
        <v>ОП Калининград</v>
      </c>
      <c r="J718" s="67" t="str">
        <f t="shared" si="50"/>
        <v>ОП Калининград</v>
      </c>
      <c r="K718" s="31">
        <v>27401000000</v>
      </c>
      <c r="L718" s="31" t="s">
        <v>1124</v>
      </c>
      <c r="M718" s="67" t="s">
        <v>2844</v>
      </c>
      <c r="N718" s="31" t="str">
        <f t="shared" si="51"/>
        <v>Поставка баллонов с азотом, запасных частей и материалов (ЗИП) на МГТЭС ПС «Правобережная» Обособленного подразделения «Мобильные ГТЭС Калининград»</v>
      </c>
      <c r="O718" s="31" t="s">
        <v>2845</v>
      </c>
      <c r="P718" s="31" t="s">
        <v>141</v>
      </c>
      <c r="Q718" s="98" t="s">
        <v>2846</v>
      </c>
      <c r="R718" s="98" t="s">
        <v>2847</v>
      </c>
      <c r="S718" s="31">
        <v>642</v>
      </c>
      <c r="T718" s="30" t="s">
        <v>77</v>
      </c>
      <c r="U718" s="30">
        <v>1</v>
      </c>
      <c r="V718" s="48">
        <v>76</v>
      </c>
      <c r="W718" s="33">
        <f t="shared" si="48"/>
        <v>76</v>
      </c>
      <c r="X718" s="31">
        <v>2014</v>
      </c>
      <c r="Y718" s="48" t="s">
        <v>92</v>
      </c>
      <c r="Z718" s="31">
        <v>2014</v>
      </c>
      <c r="AA718" s="48" t="s">
        <v>92</v>
      </c>
      <c r="AB718" s="31">
        <v>2014</v>
      </c>
      <c r="AC718" s="48" t="s">
        <v>92</v>
      </c>
      <c r="AD718" s="31">
        <v>2014</v>
      </c>
      <c r="AE718" s="48" t="s">
        <v>92</v>
      </c>
      <c r="AF718" s="31">
        <v>2014</v>
      </c>
      <c r="AG718" s="48" t="s">
        <v>92</v>
      </c>
      <c r="AH718" s="28">
        <v>2014</v>
      </c>
      <c r="AI718" s="48" t="s">
        <v>92</v>
      </c>
      <c r="AJ718" s="31" t="s">
        <v>256</v>
      </c>
      <c r="AK718" s="31" t="s">
        <v>83</v>
      </c>
      <c r="AL718" s="31" t="s">
        <v>141</v>
      </c>
      <c r="AM718" s="31" t="s">
        <v>288</v>
      </c>
      <c r="AN718" s="31" t="s">
        <v>289</v>
      </c>
      <c r="AO718" s="30"/>
      <c r="AP718" s="31"/>
      <c r="AQ718" s="31" t="s">
        <v>2848</v>
      </c>
      <c r="AR718" s="30"/>
      <c r="AS718" s="93"/>
    </row>
    <row r="719" spans="1:45" ht="94.5" customHeight="1">
      <c r="A719" s="27">
        <f t="shared" si="42"/>
        <v>694</v>
      </c>
      <c r="B719" s="28" t="s">
        <v>2849</v>
      </c>
      <c r="C719" s="29" t="s">
        <v>2162</v>
      </c>
      <c r="D719" s="30"/>
      <c r="E719" s="31"/>
      <c r="F719" s="30"/>
      <c r="G719" s="67" t="s">
        <v>292</v>
      </c>
      <c r="H719" s="30" t="s">
        <v>934</v>
      </c>
      <c r="I719" s="67" t="str">
        <f t="shared" si="49"/>
        <v>ОП Калининград</v>
      </c>
      <c r="J719" s="67" t="str">
        <f t="shared" si="50"/>
        <v>ОП Калининград</v>
      </c>
      <c r="K719" s="31">
        <v>27401000000</v>
      </c>
      <c r="L719" s="31" t="s">
        <v>1124</v>
      </c>
      <c r="M719" s="67" t="s">
        <v>2850</v>
      </c>
      <c r="N719" s="31" t="str">
        <f t="shared" si="51"/>
        <v>Поставка первичных средств пожаротушения для Обособленного подразделения «Мобильные ГТЭС Калининград»</v>
      </c>
      <c r="O719" s="31" t="s">
        <v>2851</v>
      </c>
      <c r="P719" s="31" t="s">
        <v>141</v>
      </c>
      <c r="Q719" s="98" t="s">
        <v>2852</v>
      </c>
      <c r="R719" s="98" t="s">
        <v>2853</v>
      </c>
      <c r="S719" s="31">
        <v>642</v>
      </c>
      <c r="T719" s="30" t="s">
        <v>77</v>
      </c>
      <c r="U719" s="30">
        <v>1</v>
      </c>
      <c r="V719" s="33">
        <v>116</v>
      </c>
      <c r="W719" s="33">
        <f t="shared" si="48"/>
        <v>116</v>
      </c>
      <c r="X719" s="31">
        <v>2014</v>
      </c>
      <c r="Y719" s="33" t="s">
        <v>131</v>
      </c>
      <c r="Z719" s="31">
        <v>2014</v>
      </c>
      <c r="AA719" s="33" t="s">
        <v>131</v>
      </c>
      <c r="AB719" s="31">
        <v>2014</v>
      </c>
      <c r="AC719" s="33" t="s">
        <v>131</v>
      </c>
      <c r="AD719" s="31">
        <v>2014</v>
      </c>
      <c r="AE719" s="33" t="s">
        <v>131</v>
      </c>
      <c r="AF719" s="31">
        <v>2014</v>
      </c>
      <c r="AG719" s="33" t="s">
        <v>104</v>
      </c>
      <c r="AH719" s="31">
        <v>2014</v>
      </c>
      <c r="AI719" s="33" t="s">
        <v>106</v>
      </c>
      <c r="AJ719" s="31" t="s">
        <v>107</v>
      </c>
      <c r="AK719" s="31" t="s">
        <v>108</v>
      </c>
      <c r="AL719" s="31" t="s">
        <v>141</v>
      </c>
      <c r="AM719" s="31" t="s">
        <v>288</v>
      </c>
      <c r="AN719" s="31" t="s">
        <v>289</v>
      </c>
      <c r="AO719" s="30"/>
      <c r="AP719" s="31"/>
      <c r="AQ719" s="31" t="s">
        <v>465</v>
      </c>
      <c r="AR719" s="30"/>
      <c r="AS719" s="93"/>
    </row>
    <row r="720" spans="1:45" ht="72.75" customHeight="1">
      <c r="A720" s="27">
        <f t="shared" si="42"/>
        <v>695</v>
      </c>
      <c r="B720" s="28" t="s">
        <v>2854</v>
      </c>
      <c r="C720" s="29" t="s">
        <v>2162</v>
      </c>
      <c r="D720" s="30"/>
      <c r="E720" s="31"/>
      <c r="F720" s="30"/>
      <c r="G720" s="67" t="s">
        <v>2810</v>
      </c>
      <c r="H720" s="30" t="s">
        <v>934</v>
      </c>
      <c r="I720" s="67" t="str">
        <f t="shared" si="49"/>
        <v>СТО</v>
      </c>
      <c r="J720" s="67" t="str">
        <f t="shared" si="50"/>
        <v>СТО</v>
      </c>
      <c r="K720" s="31"/>
      <c r="L720" s="31" t="s">
        <v>2338</v>
      </c>
      <c r="M720" s="67" t="s">
        <v>2855</v>
      </c>
      <c r="N720" s="31" t="str">
        <f t="shared" si="51"/>
        <v>Оказание услуг по ответственному хранению материалов и ЗИП в Крымском федеральном округе</v>
      </c>
      <c r="O720" s="31" t="s">
        <v>2816</v>
      </c>
      <c r="P720" s="31" t="s">
        <v>141</v>
      </c>
      <c r="Q720" s="98" t="s">
        <v>2817</v>
      </c>
      <c r="R720" s="98" t="s">
        <v>2818</v>
      </c>
      <c r="S720" s="31">
        <v>642</v>
      </c>
      <c r="T720" s="30" t="s">
        <v>77</v>
      </c>
      <c r="U720" s="30">
        <v>1</v>
      </c>
      <c r="V720" s="33">
        <v>2300</v>
      </c>
      <c r="W720" s="33">
        <f t="shared" si="48"/>
        <v>2300</v>
      </c>
      <c r="X720" s="31">
        <v>2014</v>
      </c>
      <c r="Y720" s="33" t="s">
        <v>131</v>
      </c>
      <c r="Z720" s="31">
        <v>2014</v>
      </c>
      <c r="AA720" s="33" t="s">
        <v>131</v>
      </c>
      <c r="AB720" s="31">
        <v>2014</v>
      </c>
      <c r="AC720" s="33" t="s">
        <v>131</v>
      </c>
      <c r="AD720" s="31">
        <v>2014</v>
      </c>
      <c r="AE720" s="33" t="s">
        <v>131</v>
      </c>
      <c r="AF720" s="31">
        <v>2014</v>
      </c>
      <c r="AG720" s="31" t="s">
        <v>104</v>
      </c>
      <c r="AH720" s="31">
        <v>2015</v>
      </c>
      <c r="AI720" s="33" t="s">
        <v>131</v>
      </c>
      <c r="AJ720" s="31" t="s">
        <v>107</v>
      </c>
      <c r="AK720" s="31" t="s">
        <v>108</v>
      </c>
      <c r="AL720" s="31" t="s">
        <v>141</v>
      </c>
      <c r="AM720" s="31" t="s">
        <v>288</v>
      </c>
      <c r="AN720" s="31" t="s">
        <v>289</v>
      </c>
      <c r="AO720" s="30"/>
      <c r="AP720" s="31"/>
      <c r="AQ720" s="31" t="s">
        <v>465</v>
      </c>
      <c r="AR720" s="30"/>
      <c r="AS720" s="93" t="s">
        <v>2344</v>
      </c>
    </row>
    <row r="721" spans="1:45" ht="72" customHeight="1">
      <c r="A721" s="27">
        <f t="shared" si="42"/>
        <v>696</v>
      </c>
      <c r="B721" s="28" t="s">
        <v>2856</v>
      </c>
      <c r="C721" s="29" t="s">
        <v>2162</v>
      </c>
      <c r="D721" s="30" t="s">
        <v>141</v>
      </c>
      <c r="E721" s="31">
        <v>8</v>
      </c>
      <c r="F721" s="30" t="s">
        <v>141</v>
      </c>
      <c r="G721" s="67" t="s">
        <v>1674</v>
      </c>
      <c r="H721" s="30" t="s">
        <v>934</v>
      </c>
      <c r="I721" s="67" t="str">
        <f t="shared" si="49"/>
        <v>ОП Тыва</v>
      </c>
      <c r="J721" s="67" t="str">
        <f t="shared" si="50"/>
        <v>ОП Тыва</v>
      </c>
      <c r="K721" s="32">
        <v>93401000000</v>
      </c>
      <c r="L721" s="30" t="s">
        <v>1675</v>
      </c>
      <c r="M721" s="31" t="s">
        <v>2857</v>
      </c>
      <c r="N721" s="31" t="str">
        <f t="shared" si="51"/>
        <v>Услуги по обеспечению доступа к сети Интернет</v>
      </c>
      <c r="O721" s="30" t="s">
        <v>2858</v>
      </c>
      <c r="P721" s="31" t="s">
        <v>141</v>
      </c>
      <c r="Q721" s="32" t="s">
        <v>772</v>
      </c>
      <c r="R721" s="30">
        <v>6420000</v>
      </c>
      <c r="S721" s="30">
        <v>796</v>
      </c>
      <c r="T721" s="30" t="s">
        <v>191</v>
      </c>
      <c r="U721" s="31">
        <v>1</v>
      </c>
      <c r="V721" s="33">
        <v>400</v>
      </c>
      <c r="W721" s="33">
        <v>165</v>
      </c>
      <c r="X721" s="31">
        <v>2014</v>
      </c>
      <c r="Y721" s="30" t="s">
        <v>131</v>
      </c>
      <c r="Z721" s="30">
        <v>2014</v>
      </c>
      <c r="AA721" s="30" t="s">
        <v>131</v>
      </c>
      <c r="AB721" s="30">
        <v>2014</v>
      </c>
      <c r="AC721" s="33" t="s">
        <v>131</v>
      </c>
      <c r="AD721" s="31">
        <v>2014</v>
      </c>
      <c r="AE721" s="33" t="s">
        <v>131</v>
      </c>
      <c r="AF721" s="31">
        <v>2014</v>
      </c>
      <c r="AG721" s="31" t="s">
        <v>131</v>
      </c>
      <c r="AH721" s="31">
        <v>2015</v>
      </c>
      <c r="AI721" s="33" t="s">
        <v>185</v>
      </c>
      <c r="AJ721" s="31" t="s">
        <v>107</v>
      </c>
      <c r="AK721" s="31" t="s">
        <v>108</v>
      </c>
      <c r="AL721" s="31" t="s">
        <v>141</v>
      </c>
      <c r="AM721" s="31" t="s">
        <v>288</v>
      </c>
      <c r="AN721" s="31" t="s">
        <v>289</v>
      </c>
      <c r="AO721" s="31" t="s">
        <v>141</v>
      </c>
      <c r="AP721" s="31"/>
      <c r="AQ721" s="89" t="s">
        <v>465</v>
      </c>
      <c r="AR721" s="88"/>
    </row>
    <row r="722" spans="1:45" ht="58.5" customHeight="1">
      <c r="A722" s="27">
        <f t="shared" si="42"/>
        <v>697</v>
      </c>
      <c r="B722" s="28" t="s">
        <v>2859</v>
      </c>
      <c r="C722" s="29" t="s">
        <v>2162</v>
      </c>
      <c r="D722" s="30" t="s">
        <v>141</v>
      </c>
      <c r="E722" s="31"/>
      <c r="F722" s="30" t="s">
        <v>539</v>
      </c>
      <c r="G722" s="31" t="s">
        <v>2177</v>
      </c>
      <c r="H722" s="30" t="s">
        <v>934</v>
      </c>
      <c r="I722" s="31" t="str">
        <f t="shared" si="49"/>
        <v>Тех.Дирекция</v>
      </c>
      <c r="J722" s="31" t="str">
        <f>I722</f>
        <v>Тех.Дирекция</v>
      </c>
      <c r="K722" s="31"/>
      <c r="L722" s="31"/>
      <c r="M722" s="31" t="s">
        <v>2860</v>
      </c>
      <c r="N722" s="31" t="str">
        <f t="shared" si="51"/>
        <v>Поставка электроэнергии для обеспечения собственных нужд электроустановок ОАО «Мобильные ГТЭС» на ПС «Симферопольская»</v>
      </c>
      <c r="O722" s="30"/>
      <c r="P722" s="30" t="s">
        <v>141</v>
      </c>
      <c r="Q722" s="32"/>
      <c r="R722" s="30"/>
      <c r="S722" s="32" t="s">
        <v>772</v>
      </c>
      <c r="T722" s="30" t="s">
        <v>77</v>
      </c>
      <c r="U722" s="31">
        <v>1</v>
      </c>
      <c r="V722" s="33">
        <v>3789</v>
      </c>
      <c r="W722" s="60">
        <f>V722/12*12</f>
        <v>3789</v>
      </c>
      <c r="X722" s="30">
        <v>2014</v>
      </c>
      <c r="Y722" s="30" t="s">
        <v>131</v>
      </c>
      <c r="Z722" s="30">
        <v>2014</v>
      </c>
      <c r="AA722" s="30" t="s">
        <v>131</v>
      </c>
      <c r="AB722" s="30">
        <v>2014</v>
      </c>
      <c r="AC722" s="30" t="s">
        <v>131</v>
      </c>
      <c r="AD722" s="30">
        <v>2014</v>
      </c>
      <c r="AE722" s="30" t="s">
        <v>131</v>
      </c>
      <c r="AF722" s="30">
        <v>2014</v>
      </c>
      <c r="AG722" s="30" t="s">
        <v>131</v>
      </c>
      <c r="AH722" s="30">
        <v>2015</v>
      </c>
      <c r="AI722" s="30" t="s">
        <v>104</v>
      </c>
      <c r="AJ722" s="31" t="s">
        <v>82</v>
      </c>
      <c r="AK722" s="30" t="s">
        <v>83</v>
      </c>
      <c r="AL722" s="30" t="s">
        <v>141</v>
      </c>
      <c r="AM722" s="30" t="s">
        <v>288</v>
      </c>
      <c r="AN722" s="30" t="s">
        <v>289</v>
      </c>
      <c r="AO722" s="61" t="s">
        <v>2861</v>
      </c>
      <c r="AP722" s="30"/>
      <c r="AQ722" s="30" t="s">
        <v>110</v>
      </c>
      <c r="AR722" s="62"/>
      <c r="AS722" s="93" t="s">
        <v>2344</v>
      </c>
    </row>
    <row r="723" spans="1:45" ht="73.5" customHeight="1">
      <c r="A723" s="27">
        <f t="shared" si="42"/>
        <v>698</v>
      </c>
      <c r="B723" s="28" t="s">
        <v>2862</v>
      </c>
      <c r="C723" s="29" t="s">
        <v>2162</v>
      </c>
      <c r="D723" s="30" t="s">
        <v>141</v>
      </c>
      <c r="E723" s="31"/>
      <c r="F723" s="30" t="s">
        <v>539</v>
      </c>
      <c r="G723" s="31" t="s">
        <v>2177</v>
      </c>
      <c r="H723" s="30" t="s">
        <v>934</v>
      </c>
      <c r="I723" s="31" t="str">
        <f t="shared" si="49"/>
        <v>Тех.Дирекция</v>
      </c>
      <c r="J723" s="31" t="str">
        <f>I723</f>
        <v>Тех.Дирекция</v>
      </c>
      <c r="K723" s="31"/>
      <c r="L723" s="31"/>
      <c r="M723" s="31" t="s">
        <v>2863</v>
      </c>
      <c r="N723" s="31" t="str">
        <f t="shared" si="51"/>
        <v>Поставка электроэнергии для обеспечения собственных нужд электроустановок ОАО «Мобильные ГТЭС»  ПС «Западно-Крымская»</v>
      </c>
      <c r="O723" s="30"/>
      <c r="P723" s="30" t="s">
        <v>141</v>
      </c>
      <c r="Q723" s="32"/>
      <c r="R723" s="30"/>
      <c r="S723" s="32" t="s">
        <v>772</v>
      </c>
      <c r="T723" s="30" t="s">
        <v>77</v>
      </c>
      <c r="U723" s="31">
        <v>1</v>
      </c>
      <c r="V723" s="33">
        <v>2383.1999999999998</v>
      </c>
      <c r="W723" s="60">
        <f>V723/12*12</f>
        <v>2383.1999999999998</v>
      </c>
      <c r="X723" s="30">
        <v>2014</v>
      </c>
      <c r="Y723" s="30" t="s">
        <v>131</v>
      </c>
      <c r="Z723" s="30">
        <v>2014</v>
      </c>
      <c r="AA723" s="30" t="s">
        <v>131</v>
      </c>
      <c r="AB723" s="30">
        <v>2014</v>
      </c>
      <c r="AC723" s="30" t="s">
        <v>131</v>
      </c>
      <c r="AD723" s="30">
        <v>2014</v>
      </c>
      <c r="AE723" s="30" t="s">
        <v>131</v>
      </c>
      <c r="AF723" s="30">
        <v>2014</v>
      </c>
      <c r="AG723" s="30" t="s">
        <v>131</v>
      </c>
      <c r="AH723" s="30">
        <v>2015</v>
      </c>
      <c r="AI723" s="30" t="s">
        <v>104</v>
      </c>
      <c r="AJ723" s="31" t="s">
        <v>82</v>
      </c>
      <c r="AK723" s="30" t="s">
        <v>83</v>
      </c>
      <c r="AL723" s="30" t="s">
        <v>141</v>
      </c>
      <c r="AM723" s="30" t="s">
        <v>288</v>
      </c>
      <c r="AN723" s="30" t="s">
        <v>289</v>
      </c>
      <c r="AO723" s="61" t="s">
        <v>2861</v>
      </c>
      <c r="AP723" s="30"/>
      <c r="AQ723" s="30" t="s">
        <v>110</v>
      </c>
      <c r="AR723" s="62"/>
      <c r="AS723" s="93" t="s">
        <v>2344</v>
      </c>
    </row>
    <row r="724" spans="1:45" ht="60.75" customHeight="1">
      <c r="A724" s="27">
        <f t="shared" si="42"/>
        <v>699</v>
      </c>
      <c r="B724" s="28" t="s">
        <v>2864</v>
      </c>
      <c r="C724" s="29" t="s">
        <v>2162</v>
      </c>
      <c r="D724" s="30" t="s">
        <v>141</v>
      </c>
      <c r="E724" s="31"/>
      <c r="F724" s="30" t="s">
        <v>539</v>
      </c>
      <c r="G724" s="31" t="s">
        <v>2177</v>
      </c>
      <c r="H724" s="30" t="s">
        <v>934</v>
      </c>
      <c r="I724" s="31" t="str">
        <f t="shared" si="49"/>
        <v>Тех.Дирекция</v>
      </c>
      <c r="J724" s="31" t="str">
        <f>I724</f>
        <v>Тех.Дирекция</v>
      </c>
      <c r="K724" s="31"/>
      <c r="L724" s="31"/>
      <c r="M724" s="31" t="s">
        <v>2865</v>
      </c>
      <c r="N724" s="31" t="str">
        <f t="shared" si="51"/>
        <v>Поставка электроэнергии для обеспечения собственных нужд электроустановок ОАО «Мобильные ГТЭС» на ПС «Севастопольская»</v>
      </c>
      <c r="O724" s="30"/>
      <c r="P724" s="30" t="s">
        <v>141</v>
      </c>
      <c r="Q724" s="32"/>
      <c r="R724" s="30"/>
      <c r="S724" s="32" t="s">
        <v>772</v>
      </c>
      <c r="T724" s="30" t="s">
        <v>77</v>
      </c>
      <c r="U724" s="31">
        <v>1</v>
      </c>
      <c r="V724" s="33">
        <v>2088</v>
      </c>
      <c r="W724" s="60">
        <f>V724/12*12</f>
        <v>2088</v>
      </c>
      <c r="X724" s="30">
        <v>2014</v>
      </c>
      <c r="Y724" s="30" t="s">
        <v>131</v>
      </c>
      <c r="Z724" s="30">
        <v>2014</v>
      </c>
      <c r="AA724" s="30" t="s">
        <v>131</v>
      </c>
      <c r="AB724" s="30">
        <v>2014</v>
      </c>
      <c r="AC724" s="30" t="s">
        <v>131</v>
      </c>
      <c r="AD724" s="30">
        <v>2014</v>
      </c>
      <c r="AE724" s="30" t="s">
        <v>131</v>
      </c>
      <c r="AF724" s="30">
        <v>2014</v>
      </c>
      <c r="AG724" s="30" t="s">
        <v>131</v>
      </c>
      <c r="AH724" s="30">
        <v>2015</v>
      </c>
      <c r="AI724" s="30" t="s">
        <v>104</v>
      </c>
      <c r="AJ724" s="31" t="s">
        <v>82</v>
      </c>
      <c r="AK724" s="30" t="s">
        <v>83</v>
      </c>
      <c r="AL724" s="30" t="s">
        <v>141</v>
      </c>
      <c r="AM724" s="30" t="s">
        <v>288</v>
      </c>
      <c r="AN724" s="30" t="s">
        <v>289</v>
      </c>
      <c r="AO724" s="61" t="s">
        <v>2866</v>
      </c>
      <c r="AP724" s="30"/>
      <c r="AQ724" s="30" t="s">
        <v>110</v>
      </c>
      <c r="AR724" s="62"/>
      <c r="AS724" s="93" t="s">
        <v>2344</v>
      </c>
    </row>
    <row r="725" spans="1:45" ht="94.5" customHeight="1">
      <c r="A725" s="27">
        <f t="shared" si="42"/>
        <v>700</v>
      </c>
      <c r="B725" s="28" t="s">
        <v>2867</v>
      </c>
      <c r="C725" s="29" t="s">
        <v>2162</v>
      </c>
      <c r="D725" s="30"/>
      <c r="E725" s="31"/>
      <c r="F725" s="30"/>
      <c r="G725" s="67" t="s">
        <v>292</v>
      </c>
      <c r="H725" s="30" t="s">
        <v>934</v>
      </c>
      <c r="I725" s="67" t="str">
        <f t="shared" si="49"/>
        <v>ОП Калининград</v>
      </c>
      <c r="J725" s="67" t="str">
        <f>G725</f>
        <v>ОП Калининград</v>
      </c>
      <c r="K725" s="31">
        <v>27401000000</v>
      </c>
      <c r="L725" s="31" t="s">
        <v>1124</v>
      </c>
      <c r="M725" s="67" t="s">
        <v>2868</v>
      </c>
      <c r="N725" s="31" t="str">
        <f t="shared" si="51"/>
        <v>Заключение договора на приобретение электроэнергии для обеспечения собственных и хозяйственных нужд мобильной ГТЭС на площадке размещения ТЭЦ - 1 г. Калининград</v>
      </c>
      <c r="O725" s="31" t="s">
        <v>2869</v>
      </c>
      <c r="P725" s="31" t="s">
        <v>141</v>
      </c>
      <c r="Q725" s="98" t="s">
        <v>713</v>
      </c>
      <c r="R725" s="98" t="s">
        <v>2870</v>
      </c>
      <c r="S725" s="31">
        <v>246</v>
      </c>
      <c r="T725" s="30" t="s">
        <v>801</v>
      </c>
      <c r="U725" s="30">
        <v>1</v>
      </c>
      <c r="V725" s="33">
        <v>1416</v>
      </c>
      <c r="W725" s="33">
        <f>V725</f>
        <v>1416</v>
      </c>
      <c r="X725" s="31">
        <v>2014</v>
      </c>
      <c r="Y725" s="33" t="s">
        <v>131</v>
      </c>
      <c r="Z725" s="31">
        <v>2014</v>
      </c>
      <c r="AA725" s="33" t="s">
        <v>131</v>
      </c>
      <c r="AB725" s="31">
        <v>2014</v>
      </c>
      <c r="AC725" s="33" t="s">
        <v>131</v>
      </c>
      <c r="AD725" s="31">
        <v>2014</v>
      </c>
      <c r="AE725" s="33" t="s">
        <v>104</v>
      </c>
      <c r="AF725" s="31">
        <v>2014</v>
      </c>
      <c r="AG725" s="33" t="s">
        <v>104</v>
      </c>
      <c r="AH725" s="31">
        <v>2014</v>
      </c>
      <c r="AI725" s="33" t="s">
        <v>92</v>
      </c>
      <c r="AJ725" s="31" t="s">
        <v>82</v>
      </c>
      <c r="AK725" s="30" t="s">
        <v>83</v>
      </c>
      <c r="AL725" s="30" t="s">
        <v>141</v>
      </c>
      <c r="AM725" s="31" t="s">
        <v>288</v>
      </c>
      <c r="AN725" s="31" t="s">
        <v>289</v>
      </c>
      <c r="AO725" s="30" t="s">
        <v>2871</v>
      </c>
      <c r="AP725" s="31"/>
      <c r="AQ725" s="31" t="s">
        <v>110</v>
      </c>
      <c r="AR725" s="30"/>
      <c r="AS725" s="93"/>
    </row>
    <row r="726" spans="1:45" ht="60.75" customHeight="1">
      <c r="A726" s="27">
        <f t="shared" si="42"/>
        <v>701</v>
      </c>
      <c r="B726" s="28" t="s">
        <v>2872</v>
      </c>
      <c r="C726" s="29" t="s">
        <v>2206</v>
      </c>
      <c r="D726" s="30" t="s">
        <v>141</v>
      </c>
      <c r="E726" s="31"/>
      <c r="F726" s="30" t="s">
        <v>539</v>
      </c>
      <c r="G726" s="31" t="s">
        <v>2667</v>
      </c>
      <c r="H726" s="30" t="s">
        <v>934</v>
      </c>
      <c r="I726" s="31" t="str">
        <f t="shared" si="49"/>
        <v>УРП</v>
      </c>
      <c r="J726" s="31" t="str">
        <f t="shared" ref="J726:J747" si="52">I726</f>
        <v>УРП</v>
      </c>
      <c r="K726" s="31">
        <v>27401385</v>
      </c>
      <c r="L726" s="31" t="s">
        <v>1124</v>
      </c>
      <c r="M726" s="31" t="s">
        <v>2873</v>
      </c>
      <c r="N726" s="31" t="str">
        <f t="shared" si="51"/>
        <v>Выполнение ПНР и испытаний оборудования ОПУ и ПС мобильной ГТЭС на Калининградской ТЭЦ-1</v>
      </c>
      <c r="O726" s="30" t="s">
        <v>2874</v>
      </c>
      <c r="P726" s="30" t="s">
        <v>141</v>
      </c>
      <c r="Q726" s="32" t="s">
        <v>91</v>
      </c>
      <c r="R726" s="30">
        <v>4530857</v>
      </c>
      <c r="S726" s="32" t="s">
        <v>2875</v>
      </c>
      <c r="T726" s="30" t="s">
        <v>971</v>
      </c>
      <c r="U726" s="31">
        <v>1</v>
      </c>
      <c r="V726" s="48">
        <v>2000</v>
      </c>
      <c r="W726" s="60">
        <f t="shared" ref="W726:W743" si="53">V726/12*12</f>
        <v>2000</v>
      </c>
      <c r="X726" s="30">
        <v>2014</v>
      </c>
      <c r="Y726" s="29" t="s">
        <v>105</v>
      </c>
      <c r="Z726" s="30">
        <v>2014</v>
      </c>
      <c r="AA726" s="29" t="s">
        <v>105</v>
      </c>
      <c r="AB726" s="30">
        <v>2014</v>
      </c>
      <c r="AC726" s="29" t="s">
        <v>105</v>
      </c>
      <c r="AD726" s="30">
        <v>2014</v>
      </c>
      <c r="AE726" s="29" t="s">
        <v>106</v>
      </c>
      <c r="AF726" s="30">
        <v>2014</v>
      </c>
      <c r="AG726" s="29" t="s">
        <v>106</v>
      </c>
      <c r="AH726" s="30">
        <v>2014</v>
      </c>
      <c r="AI726" s="29" t="s">
        <v>92</v>
      </c>
      <c r="AJ726" s="31" t="s">
        <v>107</v>
      </c>
      <c r="AK726" s="30" t="s">
        <v>108</v>
      </c>
      <c r="AL726" s="30" t="s">
        <v>141</v>
      </c>
      <c r="AM726" s="30" t="s">
        <v>288</v>
      </c>
      <c r="AN726" s="30" t="s">
        <v>289</v>
      </c>
      <c r="AO726" s="61"/>
      <c r="AP726" s="30"/>
      <c r="AQ726" s="30" t="s">
        <v>2876</v>
      </c>
      <c r="AR726" s="62"/>
      <c r="AS726" s="90"/>
    </row>
    <row r="727" spans="1:45" ht="87" customHeight="1">
      <c r="A727" s="27">
        <f t="shared" si="42"/>
        <v>702</v>
      </c>
      <c r="B727" s="28" t="s">
        <v>2877</v>
      </c>
      <c r="C727" s="29" t="s">
        <v>2162</v>
      </c>
      <c r="D727" s="30" t="s">
        <v>141</v>
      </c>
      <c r="E727" s="31"/>
      <c r="F727" s="30" t="s">
        <v>539</v>
      </c>
      <c r="G727" s="31" t="s">
        <v>2878</v>
      </c>
      <c r="H727" s="30" t="s">
        <v>934</v>
      </c>
      <c r="I727" s="31" t="str">
        <f t="shared" si="49"/>
        <v xml:space="preserve">Дирекция </v>
      </c>
      <c r="J727" s="31" t="str">
        <f t="shared" si="52"/>
        <v xml:space="preserve">Дирекция </v>
      </c>
      <c r="K727" s="31">
        <v>27401385</v>
      </c>
      <c r="L727" s="31" t="s">
        <v>1124</v>
      </c>
      <c r="M727" s="31" t="s">
        <v>2879</v>
      </c>
      <c r="N727" s="31" t="str">
        <f t="shared" si="51"/>
        <v>Выполнение шефнадзора по оборудованию АВВ мобильной ГТЭС на Калининградской ТЭЦ-1</v>
      </c>
      <c r="O727" s="30" t="s">
        <v>2874</v>
      </c>
      <c r="P727" s="30" t="s">
        <v>141</v>
      </c>
      <c r="Q727" s="32" t="s">
        <v>91</v>
      </c>
      <c r="R727" s="30">
        <v>4530857</v>
      </c>
      <c r="S727" s="32" t="s">
        <v>2875</v>
      </c>
      <c r="T727" s="30" t="s">
        <v>971</v>
      </c>
      <c r="U727" s="31">
        <v>1</v>
      </c>
      <c r="V727" s="33">
        <v>450</v>
      </c>
      <c r="W727" s="60">
        <f t="shared" si="53"/>
        <v>450</v>
      </c>
      <c r="X727" s="30">
        <v>2014</v>
      </c>
      <c r="Y727" s="30" t="s">
        <v>131</v>
      </c>
      <c r="Z727" s="30">
        <v>2014</v>
      </c>
      <c r="AA727" s="30" t="s">
        <v>131</v>
      </c>
      <c r="AB727" s="30">
        <v>2014</v>
      </c>
      <c r="AC727" s="30" t="s">
        <v>131</v>
      </c>
      <c r="AD727" s="30">
        <v>2014</v>
      </c>
      <c r="AE727" s="30" t="s">
        <v>131</v>
      </c>
      <c r="AF727" s="30">
        <v>2014</v>
      </c>
      <c r="AG727" s="30" t="s">
        <v>104</v>
      </c>
      <c r="AH727" s="30">
        <v>2014</v>
      </c>
      <c r="AI727" s="30" t="s">
        <v>106</v>
      </c>
      <c r="AJ727" s="31" t="s">
        <v>107</v>
      </c>
      <c r="AK727" s="30" t="s">
        <v>108</v>
      </c>
      <c r="AL727" s="30" t="s">
        <v>141</v>
      </c>
      <c r="AM727" s="30" t="s">
        <v>288</v>
      </c>
      <c r="AN727" s="30" t="s">
        <v>289</v>
      </c>
      <c r="AO727" s="61"/>
      <c r="AP727" s="30"/>
      <c r="AQ727" s="30" t="s">
        <v>110</v>
      </c>
      <c r="AR727" s="62"/>
      <c r="AS727" s="90"/>
    </row>
    <row r="728" spans="1:45" ht="58.5" customHeight="1">
      <c r="A728" s="27">
        <f t="shared" si="42"/>
        <v>703</v>
      </c>
      <c r="B728" s="28" t="s">
        <v>2880</v>
      </c>
      <c r="C728" s="29" t="s">
        <v>2162</v>
      </c>
      <c r="D728" s="30" t="s">
        <v>141</v>
      </c>
      <c r="E728" s="31"/>
      <c r="F728" s="30" t="s">
        <v>539</v>
      </c>
      <c r="G728" s="31" t="s">
        <v>2177</v>
      </c>
      <c r="H728" s="30" t="s">
        <v>934</v>
      </c>
      <c r="I728" s="31" t="str">
        <f t="shared" si="49"/>
        <v>Тех.Дирекция</v>
      </c>
      <c r="J728" s="31" t="str">
        <f t="shared" si="52"/>
        <v>Тех.Дирекция</v>
      </c>
      <c r="K728" s="31">
        <v>27701000</v>
      </c>
      <c r="L728" s="31"/>
      <c r="M728" s="31" t="s">
        <v>2881</v>
      </c>
      <c r="N728" s="31" t="str">
        <f t="shared" si="51"/>
        <v>Осуществление технологического присоединения по классу напряжения 110,0 кВ энергопринимающих устройств к электрическим сетям, принадлежащих ОАО «Янтарьэнерго»</v>
      </c>
      <c r="O728" s="30" t="s">
        <v>2882</v>
      </c>
      <c r="P728" s="30" t="s">
        <v>141</v>
      </c>
      <c r="Q728" s="32" t="s">
        <v>1582</v>
      </c>
      <c r="R728" s="30">
        <v>4530645</v>
      </c>
      <c r="S728" s="32" t="s">
        <v>2883</v>
      </c>
      <c r="T728" s="30" t="s">
        <v>2884</v>
      </c>
      <c r="U728" s="31">
        <v>1</v>
      </c>
      <c r="V728" s="33">
        <v>1027.683</v>
      </c>
      <c r="W728" s="60">
        <f t="shared" si="53"/>
        <v>1027.683</v>
      </c>
      <c r="X728" s="30">
        <v>2014</v>
      </c>
      <c r="Y728" s="30" t="s">
        <v>185</v>
      </c>
      <c r="Z728" s="30">
        <v>2014</v>
      </c>
      <c r="AA728" s="30" t="s">
        <v>185</v>
      </c>
      <c r="AB728" s="30">
        <v>2014</v>
      </c>
      <c r="AC728" s="30" t="s">
        <v>185</v>
      </c>
      <c r="AD728" s="30">
        <v>2014</v>
      </c>
      <c r="AE728" s="30" t="s">
        <v>185</v>
      </c>
      <c r="AF728" s="30">
        <v>2014</v>
      </c>
      <c r="AG728" s="30" t="s">
        <v>185</v>
      </c>
      <c r="AH728" s="30">
        <v>2017</v>
      </c>
      <c r="AI728" s="30" t="s">
        <v>80</v>
      </c>
      <c r="AJ728" s="31" t="s">
        <v>82</v>
      </c>
      <c r="AK728" s="30" t="s">
        <v>83</v>
      </c>
      <c r="AL728" s="30" t="s">
        <v>141</v>
      </c>
      <c r="AM728" s="30" t="s">
        <v>288</v>
      </c>
      <c r="AN728" s="30" t="s">
        <v>289</v>
      </c>
      <c r="AO728" s="61" t="s">
        <v>2838</v>
      </c>
      <c r="AP728" s="30"/>
      <c r="AQ728" s="30" t="s">
        <v>110</v>
      </c>
      <c r="AR728" s="62"/>
      <c r="AS728" s="93"/>
    </row>
    <row r="729" spans="1:45" ht="87" customHeight="1">
      <c r="A729" s="27">
        <f t="shared" si="42"/>
        <v>704</v>
      </c>
      <c r="B729" s="28" t="s">
        <v>2885</v>
      </c>
      <c r="C729" s="29" t="s">
        <v>2162</v>
      </c>
      <c r="D729" s="30" t="s">
        <v>141</v>
      </c>
      <c r="E729" s="31"/>
      <c r="F729" s="30" t="s">
        <v>539</v>
      </c>
      <c r="G729" s="31" t="s">
        <v>2878</v>
      </c>
      <c r="H729" s="30" t="s">
        <v>934</v>
      </c>
      <c r="I729" s="31" t="str">
        <f t="shared" si="49"/>
        <v xml:space="preserve">Дирекция </v>
      </c>
      <c r="J729" s="31" t="str">
        <f t="shared" si="52"/>
        <v xml:space="preserve">Дирекция </v>
      </c>
      <c r="K729" s="31">
        <v>27401385</v>
      </c>
      <c r="L729" s="31" t="s">
        <v>1124</v>
      </c>
      <c r="M729" s="31" t="s">
        <v>2886</v>
      </c>
      <c r="N729" s="31" t="str">
        <f t="shared" si="51"/>
        <v>Выполнение  шефнадзора по оборудованию BRUSH мобильной ГТЭС на Калининградской ТЭЦ-1</v>
      </c>
      <c r="O729" s="30" t="s">
        <v>2874</v>
      </c>
      <c r="P729" s="30" t="s">
        <v>141</v>
      </c>
      <c r="Q729" s="32" t="s">
        <v>91</v>
      </c>
      <c r="R729" s="30">
        <v>4530857</v>
      </c>
      <c r="S729" s="32" t="s">
        <v>2875</v>
      </c>
      <c r="T729" s="30" t="s">
        <v>971</v>
      </c>
      <c r="U729" s="31">
        <v>1</v>
      </c>
      <c r="V729" s="33">
        <v>725</v>
      </c>
      <c r="W729" s="60">
        <f t="shared" si="53"/>
        <v>725</v>
      </c>
      <c r="X729" s="30">
        <v>2014</v>
      </c>
      <c r="Y729" s="30" t="s">
        <v>131</v>
      </c>
      <c r="Z729" s="30">
        <v>2014</v>
      </c>
      <c r="AA729" s="30" t="s">
        <v>131</v>
      </c>
      <c r="AB729" s="30">
        <v>2014</v>
      </c>
      <c r="AC729" s="30" t="s">
        <v>131</v>
      </c>
      <c r="AD729" s="30">
        <v>2014</v>
      </c>
      <c r="AE729" s="30" t="s">
        <v>131</v>
      </c>
      <c r="AF729" s="30">
        <v>2014</v>
      </c>
      <c r="AG729" s="30" t="s">
        <v>104</v>
      </c>
      <c r="AH729" s="30">
        <v>2014</v>
      </c>
      <c r="AI729" s="30" t="s">
        <v>106</v>
      </c>
      <c r="AJ729" s="31" t="s">
        <v>107</v>
      </c>
      <c r="AK729" s="30" t="s">
        <v>108</v>
      </c>
      <c r="AL729" s="30" t="s">
        <v>141</v>
      </c>
      <c r="AM729" s="30" t="s">
        <v>288</v>
      </c>
      <c r="AN729" s="30" t="s">
        <v>289</v>
      </c>
      <c r="AO729" s="61"/>
      <c r="AP729" s="30"/>
      <c r="AQ729" s="30" t="s">
        <v>110</v>
      </c>
      <c r="AR729" s="62"/>
      <c r="AS729" s="90"/>
    </row>
    <row r="730" spans="1:45" ht="58.5" customHeight="1">
      <c r="A730" s="27">
        <f t="shared" si="42"/>
        <v>705</v>
      </c>
      <c r="B730" s="28" t="s">
        <v>2887</v>
      </c>
      <c r="C730" s="29" t="s">
        <v>2162</v>
      </c>
      <c r="D730" s="30" t="s">
        <v>141</v>
      </c>
      <c r="E730" s="31"/>
      <c r="F730" s="30" t="s">
        <v>539</v>
      </c>
      <c r="G730" s="31" t="s">
        <v>70</v>
      </c>
      <c r="H730" s="30" t="s">
        <v>934</v>
      </c>
      <c r="I730" s="31" t="str">
        <f t="shared" si="49"/>
        <v>ТМО</v>
      </c>
      <c r="J730" s="31" t="str">
        <f t="shared" si="52"/>
        <v>ТМО</v>
      </c>
      <c r="K730" s="31"/>
      <c r="L730" s="31" t="s">
        <v>2338</v>
      </c>
      <c r="M730" s="31" t="s">
        <v>2888</v>
      </c>
      <c r="N730" s="31" t="str">
        <f t="shared" si="51"/>
        <v>Закупка фильтрующих элементов топлива марки Pall UE619AT40Z (или эквивалент)</v>
      </c>
      <c r="O730" s="30" t="s">
        <v>2424</v>
      </c>
      <c r="P730" s="30" t="s">
        <v>141</v>
      </c>
      <c r="Q730" s="32" t="s">
        <v>2425</v>
      </c>
      <c r="R730" s="30" t="s">
        <v>2426</v>
      </c>
      <c r="S730" s="32" t="s">
        <v>734</v>
      </c>
      <c r="T730" s="30" t="s">
        <v>191</v>
      </c>
      <c r="U730" s="31">
        <v>140</v>
      </c>
      <c r="V730" s="33">
        <v>7700</v>
      </c>
      <c r="W730" s="60">
        <f t="shared" si="53"/>
        <v>7700</v>
      </c>
      <c r="X730" s="30">
        <v>2014</v>
      </c>
      <c r="Y730" s="30" t="s">
        <v>131</v>
      </c>
      <c r="Z730" s="30">
        <v>2014</v>
      </c>
      <c r="AA730" s="30" t="s">
        <v>131</v>
      </c>
      <c r="AB730" s="30">
        <v>2014</v>
      </c>
      <c r="AC730" s="30" t="s">
        <v>131</v>
      </c>
      <c r="AD730" s="30">
        <v>2014</v>
      </c>
      <c r="AE730" s="30" t="s">
        <v>104</v>
      </c>
      <c r="AF730" s="30">
        <v>2014</v>
      </c>
      <c r="AG730" s="30" t="s">
        <v>104</v>
      </c>
      <c r="AH730" s="30">
        <v>2014</v>
      </c>
      <c r="AI730" s="30" t="s">
        <v>105</v>
      </c>
      <c r="AJ730" s="31" t="s">
        <v>107</v>
      </c>
      <c r="AK730" s="30" t="s">
        <v>108</v>
      </c>
      <c r="AL730" s="30" t="s">
        <v>141</v>
      </c>
      <c r="AM730" s="30" t="s">
        <v>288</v>
      </c>
      <c r="AN730" s="30" t="s">
        <v>289</v>
      </c>
      <c r="AO730" s="61"/>
      <c r="AP730" s="30"/>
      <c r="AQ730" s="30" t="s">
        <v>2889</v>
      </c>
      <c r="AR730" s="30"/>
      <c r="AS730" s="93" t="s">
        <v>2344</v>
      </c>
    </row>
    <row r="731" spans="1:45" ht="58.5" customHeight="1">
      <c r="A731" s="27">
        <f t="shared" si="42"/>
        <v>706</v>
      </c>
      <c r="B731" s="28" t="s">
        <v>2890</v>
      </c>
      <c r="C731" s="29" t="s">
        <v>2162</v>
      </c>
      <c r="D731" s="30" t="s">
        <v>141</v>
      </c>
      <c r="E731" s="31"/>
      <c r="F731" s="30" t="s">
        <v>539</v>
      </c>
      <c r="G731" s="31" t="s">
        <v>2509</v>
      </c>
      <c r="H731" s="30" t="s">
        <v>934</v>
      </c>
      <c r="I731" s="31" t="str">
        <f t="shared" si="49"/>
        <v>ПУ</v>
      </c>
      <c r="J731" s="31" t="str">
        <f t="shared" si="52"/>
        <v>ПУ</v>
      </c>
      <c r="K731" s="31">
        <v>95408000000</v>
      </c>
      <c r="L731" s="31"/>
      <c r="M731" s="31" t="s">
        <v>2891</v>
      </c>
      <c r="N731" s="31" t="str">
        <f t="shared" si="51"/>
        <v>Услуги по аренде земельного участка в г. Саяногорск</v>
      </c>
      <c r="O731" s="30" t="s">
        <v>2892</v>
      </c>
      <c r="P731" s="30" t="s">
        <v>141</v>
      </c>
      <c r="Q731" s="32" t="s">
        <v>2893</v>
      </c>
      <c r="R731" s="30">
        <v>7000000</v>
      </c>
      <c r="S731" s="32" t="s">
        <v>2894</v>
      </c>
      <c r="T731" s="30" t="s">
        <v>1412</v>
      </c>
      <c r="U731" s="31">
        <v>1</v>
      </c>
      <c r="V731" s="33">
        <v>520</v>
      </c>
      <c r="W731" s="60">
        <f t="shared" si="53"/>
        <v>520</v>
      </c>
      <c r="X731" s="30">
        <v>2014</v>
      </c>
      <c r="Y731" s="30" t="s">
        <v>106</v>
      </c>
      <c r="Z731" s="30">
        <v>2014</v>
      </c>
      <c r="AA731" s="30" t="s">
        <v>106</v>
      </c>
      <c r="AB731" s="30">
        <v>2014</v>
      </c>
      <c r="AC731" s="30" t="s">
        <v>106</v>
      </c>
      <c r="AD731" s="30">
        <v>2014</v>
      </c>
      <c r="AE731" s="30" t="s">
        <v>106</v>
      </c>
      <c r="AF731" s="30">
        <v>2014</v>
      </c>
      <c r="AG731" s="30" t="s">
        <v>106</v>
      </c>
      <c r="AH731" s="30">
        <v>2015</v>
      </c>
      <c r="AI731" s="30" t="s">
        <v>104</v>
      </c>
      <c r="AJ731" s="31" t="s">
        <v>82</v>
      </c>
      <c r="AK731" s="30" t="s">
        <v>83</v>
      </c>
      <c r="AL731" s="30" t="s">
        <v>141</v>
      </c>
      <c r="AM731" s="30" t="s">
        <v>288</v>
      </c>
      <c r="AN731" s="30" t="s">
        <v>289</v>
      </c>
      <c r="AO731" s="61" t="s">
        <v>2895</v>
      </c>
      <c r="AP731" s="30"/>
      <c r="AQ731" s="30" t="s">
        <v>2889</v>
      </c>
      <c r="AR731" s="30"/>
      <c r="AS731" s="93"/>
    </row>
    <row r="732" spans="1:45" ht="96" customHeight="1">
      <c r="A732" s="27">
        <f t="shared" si="42"/>
        <v>707</v>
      </c>
      <c r="B732" s="28" t="s">
        <v>2896</v>
      </c>
      <c r="C732" s="29" t="s">
        <v>2162</v>
      </c>
      <c r="D732" s="30" t="s">
        <v>141</v>
      </c>
      <c r="E732" s="31"/>
      <c r="F732" s="30" t="s">
        <v>539</v>
      </c>
      <c r="G732" s="31" t="s">
        <v>787</v>
      </c>
      <c r="H732" s="30" t="s">
        <v>934</v>
      </c>
      <c r="I732" s="31" t="str">
        <f t="shared" si="49"/>
        <v>ОРРЭМ</v>
      </c>
      <c r="J732" s="31" t="str">
        <f t="shared" si="52"/>
        <v>ОРРЭМ</v>
      </c>
      <c r="K732" s="31">
        <v>45297581000</v>
      </c>
      <c r="L732" s="31" t="s">
        <v>2897</v>
      </c>
      <c r="M732" s="30" t="s">
        <v>2898</v>
      </c>
      <c r="N732" s="31" t="str">
        <f t="shared" si="51"/>
        <v>Приобретение электроэнергии для обеспечения хозяйственных нужд на площадке размещения мобильных ГТЭС на ПС «Сырово»</v>
      </c>
      <c r="O732" s="30" t="s">
        <v>2899</v>
      </c>
      <c r="P732" s="30" t="s">
        <v>141</v>
      </c>
      <c r="Q732" s="32" t="s">
        <v>713</v>
      </c>
      <c r="R732" s="30">
        <v>4010419</v>
      </c>
      <c r="S732" s="32" t="s">
        <v>2900</v>
      </c>
      <c r="T732" s="30" t="s">
        <v>801</v>
      </c>
      <c r="U732" s="31">
        <v>21000</v>
      </c>
      <c r="V732" s="33">
        <v>89</v>
      </c>
      <c r="W732" s="60">
        <f t="shared" si="53"/>
        <v>89</v>
      </c>
      <c r="X732" s="30">
        <v>2014</v>
      </c>
      <c r="Y732" s="30" t="s">
        <v>131</v>
      </c>
      <c r="Z732" s="30">
        <v>2014</v>
      </c>
      <c r="AA732" s="30" t="s">
        <v>131</v>
      </c>
      <c r="AB732" s="30">
        <v>2014</v>
      </c>
      <c r="AC732" s="30" t="s">
        <v>131</v>
      </c>
      <c r="AD732" s="30">
        <v>2014</v>
      </c>
      <c r="AE732" s="30" t="s">
        <v>131</v>
      </c>
      <c r="AF732" s="30">
        <v>2014</v>
      </c>
      <c r="AG732" s="30" t="s">
        <v>131</v>
      </c>
      <c r="AH732" s="30">
        <v>2014</v>
      </c>
      <c r="AI732" s="30" t="s">
        <v>92</v>
      </c>
      <c r="AJ732" s="31" t="s">
        <v>82</v>
      </c>
      <c r="AK732" s="30" t="s">
        <v>83</v>
      </c>
      <c r="AL732" s="30" t="s">
        <v>141</v>
      </c>
      <c r="AM732" s="30" t="s">
        <v>288</v>
      </c>
      <c r="AN732" s="30" t="s">
        <v>289</v>
      </c>
      <c r="AO732" s="61" t="s">
        <v>802</v>
      </c>
      <c r="AP732" s="30"/>
      <c r="AQ732" s="30" t="s">
        <v>2889</v>
      </c>
      <c r="AR732" s="30"/>
      <c r="AS732" s="93"/>
    </row>
    <row r="733" spans="1:45" ht="98.25" customHeight="1">
      <c r="A733" s="27">
        <f t="shared" si="42"/>
        <v>708</v>
      </c>
      <c r="B733" s="28" t="s">
        <v>2901</v>
      </c>
      <c r="C733" s="29" t="s">
        <v>2162</v>
      </c>
      <c r="D733" s="30" t="s">
        <v>141</v>
      </c>
      <c r="E733" s="31"/>
      <c r="F733" s="30" t="s">
        <v>539</v>
      </c>
      <c r="G733" s="31" t="s">
        <v>787</v>
      </c>
      <c r="H733" s="30" t="s">
        <v>934</v>
      </c>
      <c r="I733" s="31" t="str">
        <f t="shared" si="49"/>
        <v>ОРРЭМ</v>
      </c>
      <c r="J733" s="31" t="str">
        <f t="shared" si="52"/>
        <v>ОРРЭМ</v>
      </c>
      <c r="K733" s="31">
        <v>46247501000</v>
      </c>
      <c r="L733" s="31" t="s">
        <v>2902</v>
      </c>
      <c r="M733" s="30" t="s">
        <v>2903</v>
      </c>
      <c r="N733" s="31" t="str">
        <f t="shared" si="51"/>
        <v>Приобретение электроэнергии для обеспечения хозяйственных нужд на площадке размещения мобильных ГТЭС на ПС «Пушкино»</v>
      </c>
      <c r="O733" s="30" t="s">
        <v>2904</v>
      </c>
      <c r="P733" s="30" t="s">
        <v>141</v>
      </c>
      <c r="Q733" s="32" t="s">
        <v>713</v>
      </c>
      <c r="R733" s="30">
        <v>4010419</v>
      </c>
      <c r="S733" s="32" t="s">
        <v>2900</v>
      </c>
      <c r="T733" s="30" t="s">
        <v>801</v>
      </c>
      <c r="U733" s="31">
        <v>21000</v>
      </c>
      <c r="V733" s="33">
        <v>89</v>
      </c>
      <c r="W733" s="60">
        <f t="shared" si="53"/>
        <v>89</v>
      </c>
      <c r="X733" s="30">
        <v>2014</v>
      </c>
      <c r="Y733" s="30" t="s">
        <v>131</v>
      </c>
      <c r="Z733" s="30">
        <v>2014</v>
      </c>
      <c r="AA733" s="30" t="s">
        <v>131</v>
      </c>
      <c r="AB733" s="30">
        <v>2014</v>
      </c>
      <c r="AC733" s="30" t="s">
        <v>131</v>
      </c>
      <c r="AD733" s="30">
        <v>2014</v>
      </c>
      <c r="AE733" s="30" t="s">
        <v>131</v>
      </c>
      <c r="AF733" s="30">
        <v>2014</v>
      </c>
      <c r="AG733" s="30" t="s">
        <v>131</v>
      </c>
      <c r="AH733" s="30">
        <v>2014</v>
      </c>
      <c r="AI733" s="30" t="s">
        <v>92</v>
      </c>
      <c r="AJ733" s="31" t="s">
        <v>82</v>
      </c>
      <c r="AK733" s="30" t="s">
        <v>83</v>
      </c>
      <c r="AL733" s="30" t="s">
        <v>141</v>
      </c>
      <c r="AM733" s="30" t="s">
        <v>288</v>
      </c>
      <c r="AN733" s="30" t="s">
        <v>289</v>
      </c>
      <c r="AO733" s="61" t="s">
        <v>802</v>
      </c>
      <c r="AP733" s="30"/>
      <c r="AQ733" s="30" t="s">
        <v>2889</v>
      </c>
      <c r="AR733" s="30"/>
      <c r="AS733" s="93"/>
    </row>
    <row r="734" spans="1:45" ht="97.5" customHeight="1">
      <c r="A734" s="27">
        <f t="shared" ref="A734:A755" si="54">A733+1</f>
        <v>709</v>
      </c>
      <c r="B734" s="28" t="s">
        <v>2905</v>
      </c>
      <c r="C734" s="29" t="s">
        <v>2162</v>
      </c>
      <c r="D734" s="30" t="s">
        <v>141</v>
      </c>
      <c r="E734" s="31"/>
      <c r="F734" s="30" t="s">
        <v>539</v>
      </c>
      <c r="G734" s="31" t="s">
        <v>787</v>
      </c>
      <c r="H734" s="30" t="s">
        <v>934</v>
      </c>
      <c r="I734" s="31" t="str">
        <f t="shared" si="49"/>
        <v>ОРРЭМ</v>
      </c>
      <c r="J734" s="31" t="str">
        <f t="shared" si="52"/>
        <v>ОРРЭМ</v>
      </c>
      <c r="K734" s="31">
        <v>46247501000</v>
      </c>
      <c r="L734" s="31" t="s">
        <v>2902</v>
      </c>
      <c r="M734" s="30" t="s">
        <v>2906</v>
      </c>
      <c r="N734" s="31" t="str">
        <f t="shared" si="51"/>
        <v>Приобретение электроэнергии для обеспечения хозяйственных нужд на площадке размещения мобильных ГТЭС на ПС «Игнатово»</v>
      </c>
      <c r="O734" s="30" t="s">
        <v>2907</v>
      </c>
      <c r="P734" s="30" t="s">
        <v>141</v>
      </c>
      <c r="Q734" s="32" t="s">
        <v>713</v>
      </c>
      <c r="R734" s="30">
        <v>4010419</v>
      </c>
      <c r="S734" s="32" t="s">
        <v>2900</v>
      </c>
      <c r="T734" s="30" t="s">
        <v>801</v>
      </c>
      <c r="U734" s="31">
        <v>21000</v>
      </c>
      <c r="V734" s="33">
        <v>114</v>
      </c>
      <c r="W734" s="60">
        <f t="shared" si="53"/>
        <v>114</v>
      </c>
      <c r="X734" s="30">
        <v>2014</v>
      </c>
      <c r="Y734" s="30" t="s">
        <v>131</v>
      </c>
      <c r="Z734" s="30">
        <v>2014</v>
      </c>
      <c r="AA734" s="30" t="s">
        <v>131</v>
      </c>
      <c r="AB734" s="30">
        <v>2014</v>
      </c>
      <c r="AC734" s="30" t="s">
        <v>131</v>
      </c>
      <c r="AD734" s="30">
        <v>2014</v>
      </c>
      <c r="AE734" s="30" t="s">
        <v>131</v>
      </c>
      <c r="AF734" s="30">
        <v>2014</v>
      </c>
      <c r="AG734" s="30" t="s">
        <v>131</v>
      </c>
      <c r="AH734" s="30">
        <v>2014</v>
      </c>
      <c r="AI734" s="30" t="s">
        <v>92</v>
      </c>
      <c r="AJ734" s="31" t="s">
        <v>82</v>
      </c>
      <c r="AK734" s="30" t="s">
        <v>83</v>
      </c>
      <c r="AL734" s="30" t="s">
        <v>141</v>
      </c>
      <c r="AM734" s="30" t="s">
        <v>288</v>
      </c>
      <c r="AN734" s="30" t="s">
        <v>289</v>
      </c>
      <c r="AO734" s="61" t="s">
        <v>802</v>
      </c>
      <c r="AP734" s="30"/>
      <c r="AQ734" s="30" t="s">
        <v>2889</v>
      </c>
      <c r="AR734" s="30"/>
      <c r="AS734" s="93"/>
    </row>
    <row r="735" spans="1:45" ht="97.5" customHeight="1">
      <c r="A735" s="27">
        <f t="shared" si="54"/>
        <v>710</v>
      </c>
      <c r="B735" s="28" t="s">
        <v>2908</v>
      </c>
      <c r="C735" s="29" t="s">
        <v>2162</v>
      </c>
      <c r="D735" s="30" t="s">
        <v>141</v>
      </c>
      <c r="E735" s="31"/>
      <c r="F735" s="30" t="s">
        <v>539</v>
      </c>
      <c r="G735" s="31" t="s">
        <v>2667</v>
      </c>
      <c r="H735" s="30" t="s">
        <v>934</v>
      </c>
      <c r="I735" s="31" t="str">
        <f t="shared" si="49"/>
        <v>УРП</v>
      </c>
      <c r="J735" s="31" t="str">
        <f t="shared" si="52"/>
        <v>УРП</v>
      </c>
      <c r="K735" s="32" t="s">
        <v>238</v>
      </c>
      <c r="L735" s="30" t="s">
        <v>404</v>
      </c>
      <c r="M735" s="30" t="s">
        <v>2909</v>
      </c>
      <c r="N735" s="31" t="str">
        <f t="shared" si="51"/>
        <v>Демонтаж вспомогательного оборудования с площадок размещения в Сочинском регионе с целью реализации проекта строительства площадок размещения мобильных ГТЭС на территории Крымского федерального округа</v>
      </c>
      <c r="O735" s="30" t="s">
        <v>2781</v>
      </c>
      <c r="P735" s="30" t="s">
        <v>141</v>
      </c>
      <c r="Q735" s="32" t="s">
        <v>2446</v>
      </c>
      <c r="R735" s="30">
        <v>456052</v>
      </c>
      <c r="S735" s="32" t="s">
        <v>772</v>
      </c>
      <c r="T735" s="30" t="s">
        <v>77</v>
      </c>
      <c r="U735" s="31">
        <v>1</v>
      </c>
      <c r="V735" s="33">
        <v>11421.592000000001</v>
      </c>
      <c r="W735" s="60">
        <f t="shared" si="53"/>
        <v>11421.592000000001</v>
      </c>
      <c r="X735" s="30">
        <v>2014</v>
      </c>
      <c r="Y735" s="30" t="s">
        <v>185</v>
      </c>
      <c r="Z735" s="30">
        <v>2014</v>
      </c>
      <c r="AA735" s="30" t="s">
        <v>185</v>
      </c>
      <c r="AB735" s="30">
        <v>2014</v>
      </c>
      <c r="AC735" s="30" t="s">
        <v>185</v>
      </c>
      <c r="AD735" s="30">
        <v>2014</v>
      </c>
      <c r="AE735" s="30" t="s">
        <v>185</v>
      </c>
      <c r="AF735" s="30">
        <v>2014</v>
      </c>
      <c r="AG735" s="30" t="s">
        <v>78</v>
      </c>
      <c r="AH735" s="30">
        <v>2014</v>
      </c>
      <c r="AI735" s="30" t="s">
        <v>79</v>
      </c>
      <c r="AJ735" s="31" t="s">
        <v>82</v>
      </c>
      <c r="AK735" s="30" t="s">
        <v>83</v>
      </c>
      <c r="AL735" s="30" t="s">
        <v>141</v>
      </c>
      <c r="AM735" s="30" t="s">
        <v>288</v>
      </c>
      <c r="AN735" s="30" t="s">
        <v>289</v>
      </c>
      <c r="AO735" s="61" t="s">
        <v>2782</v>
      </c>
      <c r="AP735" s="30"/>
      <c r="AQ735" s="30" t="s">
        <v>2889</v>
      </c>
      <c r="AR735" s="30"/>
      <c r="AS735" s="93" t="s">
        <v>2910</v>
      </c>
    </row>
    <row r="736" spans="1:45" ht="97.5" customHeight="1">
      <c r="A736" s="27">
        <f t="shared" si="54"/>
        <v>711</v>
      </c>
      <c r="B736" s="28" t="s">
        <v>2911</v>
      </c>
      <c r="C736" s="29" t="s">
        <v>2162</v>
      </c>
      <c r="D736" s="30" t="s">
        <v>141</v>
      </c>
      <c r="E736" s="31"/>
      <c r="F736" s="30" t="s">
        <v>539</v>
      </c>
      <c r="G736" s="31" t="s">
        <v>620</v>
      </c>
      <c r="H736" s="30" t="s">
        <v>934</v>
      </c>
      <c r="I736" s="31" t="str">
        <f t="shared" si="49"/>
        <v>ПТО</v>
      </c>
      <c r="J736" s="31" t="str">
        <f t="shared" si="52"/>
        <v>ПТО</v>
      </c>
      <c r="K736" s="32" t="s">
        <v>2912</v>
      </c>
      <c r="L736" s="30"/>
      <c r="M736" s="30" t="s">
        <v>2913</v>
      </c>
      <c r="N736" s="31" t="str">
        <f t="shared" si="51"/>
        <v>Услуги по сервисному обслуживанию мобильных туалетных кабин (4 шт.) и утилизации хозяйственно-бытовых стоков на ПС «Симферопольская»</v>
      </c>
      <c r="O736" s="30" t="s">
        <v>2914</v>
      </c>
      <c r="P736" s="30" t="s">
        <v>141</v>
      </c>
      <c r="Q736" s="32" t="s">
        <v>638</v>
      </c>
      <c r="R736" s="30">
        <v>9010000</v>
      </c>
      <c r="S736" s="32" t="s">
        <v>772</v>
      </c>
      <c r="T736" s="30" t="s">
        <v>77</v>
      </c>
      <c r="U736" s="31">
        <v>1</v>
      </c>
      <c r="V736" s="33">
        <v>340</v>
      </c>
      <c r="W736" s="60">
        <f t="shared" si="53"/>
        <v>340</v>
      </c>
      <c r="X736" s="30">
        <v>2014</v>
      </c>
      <c r="Y736" s="30" t="s">
        <v>131</v>
      </c>
      <c r="Z736" s="30">
        <v>2014</v>
      </c>
      <c r="AA736" s="30" t="s">
        <v>131</v>
      </c>
      <c r="AB736" s="30">
        <v>2014</v>
      </c>
      <c r="AC736" s="30" t="s">
        <v>131</v>
      </c>
      <c r="AD736" s="30">
        <v>2014</v>
      </c>
      <c r="AE736" s="30" t="s">
        <v>131</v>
      </c>
      <c r="AF736" s="30">
        <v>2014</v>
      </c>
      <c r="AG736" s="30" t="s">
        <v>104</v>
      </c>
      <c r="AH736" s="30">
        <v>2015</v>
      </c>
      <c r="AI736" s="30" t="s">
        <v>131</v>
      </c>
      <c r="AJ736" s="31" t="s">
        <v>107</v>
      </c>
      <c r="AK736" s="30" t="s">
        <v>108</v>
      </c>
      <c r="AL736" s="30" t="s">
        <v>141</v>
      </c>
      <c r="AM736" s="30" t="s">
        <v>288</v>
      </c>
      <c r="AN736" s="30" t="s">
        <v>289</v>
      </c>
      <c r="AO736" s="61"/>
      <c r="AP736" s="30"/>
      <c r="AQ736" s="30" t="s">
        <v>2889</v>
      </c>
      <c r="AR736" s="30"/>
      <c r="AS736" s="93" t="s">
        <v>2910</v>
      </c>
    </row>
    <row r="737" spans="1:45" ht="97.5" customHeight="1">
      <c r="A737" s="27">
        <f t="shared" si="54"/>
        <v>712</v>
      </c>
      <c r="B737" s="28" t="s">
        <v>2915</v>
      </c>
      <c r="C737" s="29" t="s">
        <v>2162</v>
      </c>
      <c r="D737" s="30" t="s">
        <v>141</v>
      </c>
      <c r="E737" s="31"/>
      <c r="F737" s="30" t="s">
        <v>539</v>
      </c>
      <c r="G737" s="31" t="s">
        <v>620</v>
      </c>
      <c r="H737" s="30" t="s">
        <v>934</v>
      </c>
      <c r="I737" s="31" t="str">
        <f t="shared" si="49"/>
        <v>ПТО</v>
      </c>
      <c r="J737" s="31" t="str">
        <f t="shared" si="52"/>
        <v>ПТО</v>
      </c>
      <c r="K737" s="32" t="s">
        <v>2916</v>
      </c>
      <c r="L737" s="30"/>
      <c r="M737" s="30" t="s">
        <v>2917</v>
      </c>
      <c r="N737" s="31" t="str">
        <f t="shared" si="51"/>
        <v>Услуги по сервисному обслуживанию мобильных туалетных кабин (2 шт.) и утилизации хозяйственно-бытовых стоков на ПС «Севастопольская»</v>
      </c>
      <c r="O737" s="30" t="s">
        <v>2914</v>
      </c>
      <c r="P737" s="30" t="s">
        <v>141</v>
      </c>
      <c r="Q737" s="32" t="s">
        <v>638</v>
      </c>
      <c r="R737" s="30">
        <v>9010000</v>
      </c>
      <c r="S737" s="32" t="s">
        <v>772</v>
      </c>
      <c r="T737" s="30" t="s">
        <v>77</v>
      </c>
      <c r="U737" s="31">
        <v>1</v>
      </c>
      <c r="V737" s="33">
        <v>175</v>
      </c>
      <c r="W737" s="60">
        <f t="shared" si="53"/>
        <v>175</v>
      </c>
      <c r="X737" s="30">
        <v>2014</v>
      </c>
      <c r="Y737" s="30" t="s">
        <v>131</v>
      </c>
      <c r="Z737" s="30">
        <v>2014</v>
      </c>
      <c r="AA737" s="30" t="s">
        <v>131</v>
      </c>
      <c r="AB737" s="30">
        <v>2014</v>
      </c>
      <c r="AC737" s="30" t="s">
        <v>131</v>
      </c>
      <c r="AD737" s="30">
        <v>2014</v>
      </c>
      <c r="AE737" s="30" t="s">
        <v>131</v>
      </c>
      <c r="AF737" s="30">
        <v>2014</v>
      </c>
      <c r="AG737" s="30" t="s">
        <v>104</v>
      </c>
      <c r="AH737" s="30">
        <v>2015</v>
      </c>
      <c r="AI737" s="30" t="s">
        <v>131</v>
      </c>
      <c r="AJ737" s="31" t="s">
        <v>107</v>
      </c>
      <c r="AK737" s="30" t="s">
        <v>108</v>
      </c>
      <c r="AL737" s="30" t="s">
        <v>141</v>
      </c>
      <c r="AM737" s="30" t="s">
        <v>288</v>
      </c>
      <c r="AN737" s="30" t="s">
        <v>289</v>
      </c>
      <c r="AO737" s="61"/>
      <c r="AP737" s="30"/>
      <c r="AQ737" s="30" t="s">
        <v>2889</v>
      </c>
      <c r="AR737" s="30"/>
      <c r="AS737" s="93" t="s">
        <v>2910</v>
      </c>
    </row>
    <row r="738" spans="1:45" ht="97.5" customHeight="1">
      <c r="A738" s="27">
        <f t="shared" si="54"/>
        <v>713</v>
      </c>
      <c r="B738" s="28" t="s">
        <v>2918</v>
      </c>
      <c r="C738" s="29" t="s">
        <v>2162</v>
      </c>
      <c r="D738" s="30" t="s">
        <v>141</v>
      </c>
      <c r="E738" s="31"/>
      <c r="F738" s="30" t="s">
        <v>539</v>
      </c>
      <c r="G738" s="31" t="s">
        <v>620</v>
      </c>
      <c r="H738" s="30" t="s">
        <v>934</v>
      </c>
      <c r="I738" s="31" t="str">
        <f t="shared" si="49"/>
        <v>ПТО</v>
      </c>
      <c r="J738" s="31" t="str">
        <f t="shared" si="52"/>
        <v>ПТО</v>
      </c>
      <c r="K738" s="32" t="s">
        <v>2912</v>
      </c>
      <c r="L738" s="30"/>
      <c r="M738" s="30" t="s">
        <v>2919</v>
      </c>
      <c r="N738" s="31" t="str">
        <f t="shared" si="51"/>
        <v>Услуги по сервисному обслуживанию мобильных туалетных кабин (2 шт.) и утилизации хозяйственно-бытовых стоков на ПС «Западно-Крымская»</v>
      </c>
      <c r="O738" s="30" t="s">
        <v>2914</v>
      </c>
      <c r="P738" s="30" t="s">
        <v>141</v>
      </c>
      <c r="Q738" s="32" t="s">
        <v>638</v>
      </c>
      <c r="R738" s="30">
        <v>9010000</v>
      </c>
      <c r="S738" s="32" t="s">
        <v>772</v>
      </c>
      <c r="T738" s="30" t="s">
        <v>77</v>
      </c>
      <c r="U738" s="31">
        <v>1</v>
      </c>
      <c r="V738" s="33">
        <v>235</v>
      </c>
      <c r="W738" s="60">
        <f t="shared" si="53"/>
        <v>235</v>
      </c>
      <c r="X738" s="30">
        <v>2014</v>
      </c>
      <c r="Y738" s="30" t="s">
        <v>131</v>
      </c>
      <c r="Z738" s="30">
        <v>2014</v>
      </c>
      <c r="AA738" s="30" t="s">
        <v>131</v>
      </c>
      <c r="AB738" s="30">
        <v>2014</v>
      </c>
      <c r="AC738" s="30" t="s">
        <v>131</v>
      </c>
      <c r="AD738" s="30">
        <v>2014</v>
      </c>
      <c r="AE738" s="30" t="s">
        <v>131</v>
      </c>
      <c r="AF738" s="30">
        <v>2014</v>
      </c>
      <c r="AG738" s="30" t="s">
        <v>104</v>
      </c>
      <c r="AH738" s="30">
        <v>2015</v>
      </c>
      <c r="AI738" s="30" t="s">
        <v>131</v>
      </c>
      <c r="AJ738" s="31" t="s">
        <v>107</v>
      </c>
      <c r="AK738" s="30" t="s">
        <v>108</v>
      </c>
      <c r="AL738" s="30" t="s">
        <v>141</v>
      </c>
      <c r="AM738" s="30" t="s">
        <v>288</v>
      </c>
      <c r="AN738" s="30" t="s">
        <v>289</v>
      </c>
      <c r="AO738" s="61"/>
      <c r="AP738" s="30"/>
      <c r="AQ738" s="30" t="s">
        <v>2889</v>
      </c>
      <c r="AR738" s="30"/>
      <c r="AS738" s="93" t="s">
        <v>2910</v>
      </c>
    </row>
    <row r="739" spans="1:45" ht="97.5" customHeight="1">
      <c r="A739" s="27">
        <f t="shared" si="54"/>
        <v>714</v>
      </c>
      <c r="B739" s="28" t="s">
        <v>2920</v>
      </c>
      <c r="C739" s="29" t="s">
        <v>2162</v>
      </c>
      <c r="D739" s="30" t="s">
        <v>141</v>
      </c>
      <c r="E739" s="31"/>
      <c r="F739" s="30" t="s">
        <v>539</v>
      </c>
      <c r="G739" s="31" t="s">
        <v>620</v>
      </c>
      <c r="H739" s="30" t="s">
        <v>934</v>
      </c>
      <c r="I739" s="31" t="str">
        <f t="shared" si="49"/>
        <v>ПТО</v>
      </c>
      <c r="J739" s="31" t="str">
        <f t="shared" si="52"/>
        <v>ПТО</v>
      </c>
      <c r="K739" s="32" t="s">
        <v>2912</v>
      </c>
      <c r="L739" s="30"/>
      <c r="M739" s="30" t="s">
        <v>2921</v>
      </c>
      <c r="N739" s="31" t="str">
        <f t="shared" si="51"/>
        <v>Оказание услуг по вывозу твердых бытовых отходов (ТБО) с ПС «Симферопольская»</v>
      </c>
      <c r="O739" s="30" t="s">
        <v>2922</v>
      </c>
      <c r="P739" s="30" t="s">
        <v>141</v>
      </c>
      <c r="Q739" s="32" t="s">
        <v>625</v>
      </c>
      <c r="R739" s="30">
        <v>9010000</v>
      </c>
      <c r="S739" s="32" t="s">
        <v>772</v>
      </c>
      <c r="T739" s="30" t="s">
        <v>77</v>
      </c>
      <c r="U739" s="31">
        <v>1</v>
      </c>
      <c r="V739" s="33">
        <v>180</v>
      </c>
      <c r="W739" s="60">
        <f t="shared" si="53"/>
        <v>180</v>
      </c>
      <c r="X739" s="30">
        <v>2014</v>
      </c>
      <c r="Y739" s="30" t="s">
        <v>131</v>
      </c>
      <c r="Z739" s="30">
        <v>2014</v>
      </c>
      <c r="AA739" s="30" t="s">
        <v>131</v>
      </c>
      <c r="AB739" s="30">
        <v>2014</v>
      </c>
      <c r="AC739" s="30" t="s">
        <v>131</v>
      </c>
      <c r="AD739" s="30">
        <v>2014</v>
      </c>
      <c r="AE739" s="30" t="s">
        <v>131</v>
      </c>
      <c r="AF739" s="30">
        <v>2014</v>
      </c>
      <c r="AG739" s="30" t="s">
        <v>104</v>
      </c>
      <c r="AH739" s="30">
        <v>2015</v>
      </c>
      <c r="AI739" s="30" t="s">
        <v>131</v>
      </c>
      <c r="AJ739" s="31" t="s">
        <v>107</v>
      </c>
      <c r="AK739" s="30" t="s">
        <v>108</v>
      </c>
      <c r="AL739" s="30" t="s">
        <v>141</v>
      </c>
      <c r="AM739" s="30" t="s">
        <v>288</v>
      </c>
      <c r="AN739" s="30" t="s">
        <v>289</v>
      </c>
      <c r="AO739" s="61"/>
      <c r="AP739" s="30"/>
      <c r="AQ739" s="30" t="s">
        <v>2889</v>
      </c>
      <c r="AR739" s="30"/>
      <c r="AS739" s="93" t="s">
        <v>2910</v>
      </c>
    </row>
    <row r="740" spans="1:45" ht="105.75" customHeight="1">
      <c r="A740" s="27">
        <f t="shared" si="54"/>
        <v>715</v>
      </c>
      <c r="B740" s="28" t="s">
        <v>2923</v>
      </c>
      <c r="C740" s="29" t="s">
        <v>2162</v>
      </c>
      <c r="D740" s="30" t="s">
        <v>141</v>
      </c>
      <c r="E740" s="31"/>
      <c r="F740" s="30" t="s">
        <v>539</v>
      </c>
      <c r="G740" s="31" t="s">
        <v>620</v>
      </c>
      <c r="H740" s="30" t="s">
        <v>934</v>
      </c>
      <c r="I740" s="31" t="str">
        <f t="shared" si="49"/>
        <v>ПТО</v>
      </c>
      <c r="J740" s="31" t="str">
        <f t="shared" si="52"/>
        <v>ПТО</v>
      </c>
      <c r="K740" s="32" t="s">
        <v>2916</v>
      </c>
      <c r="L740" s="30"/>
      <c r="M740" s="30" t="s">
        <v>2924</v>
      </c>
      <c r="N740" s="31" t="str">
        <f t="shared" si="51"/>
        <v>Оказание услуг по вывозу твердых бытовых отходов (ТБО) с ПС «Севастопольская»</v>
      </c>
      <c r="O740" s="30" t="s">
        <v>2922</v>
      </c>
      <c r="P740" s="30" t="s">
        <v>141</v>
      </c>
      <c r="Q740" s="32" t="s">
        <v>625</v>
      </c>
      <c r="R740" s="30">
        <v>9010000</v>
      </c>
      <c r="S740" s="32" t="s">
        <v>772</v>
      </c>
      <c r="T740" s="30" t="s">
        <v>77</v>
      </c>
      <c r="U740" s="31">
        <v>1</v>
      </c>
      <c r="V740" s="33">
        <v>90</v>
      </c>
      <c r="W740" s="60">
        <f t="shared" si="53"/>
        <v>90</v>
      </c>
      <c r="X740" s="30">
        <v>2014</v>
      </c>
      <c r="Y740" s="30" t="s">
        <v>131</v>
      </c>
      <c r="Z740" s="30">
        <v>2014</v>
      </c>
      <c r="AA740" s="30" t="s">
        <v>131</v>
      </c>
      <c r="AB740" s="30">
        <v>2014</v>
      </c>
      <c r="AC740" s="30" t="s">
        <v>131</v>
      </c>
      <c r="AD740" s="30">
        <v>2014</v>
      </c>
      <c r="AE740" s="30" t="s">
        <v>131</v>
      </c>
      <c r="AF740" s="30">
        <v>2014</v>
      </c>
      <c r="AG740" s="30" t="s">
        <v>104</v>
      </c>
      <c r="AH740" s="30">
        <v>2015</v>
      </c>
      <c r="AI740" s="30" t="s">
        <v>131</v>
      </c>
      <c r="AJ740" s="31" t="s">
        <v>107</v>
      </c>
      <c r="AK740" s="30" t="s">
        <v>108</v>
      </c>
      <c r="AL740" s="30" t="s">
        <v>141</v>
      </c>
      <c r="AM740" s="30" t="s">
        <v>288</v>
      </c>
      <c r="AN740" s="30" t="s">
        <v>289</v>
      </c>
      <c r="AO740" s="61"/>
      <c r="AP740" s="30"/>
      <c r="AQ740" s="30" t="s">
        <v>2889</v>
      </c>
      <c r="AR740" s="30"/>
      <c r="AS740" s="93" t="s">
        <v>2910</v>
      </c>
    </row>
    <row r="741" spans="1:45" ht="105.75" customHeight="1">
      <c r="A741" s="27">
        <f t="shared" si="54"/>
        <v>716</v>
      </c>
      <c r="B741" s="28" t="s">
        <v>2925</v>
      </c>
      <c r="C741" s="29" t="s">
        <v>2162</v>
      </c>
      <c r="D741" s="30" t="s">
        <v>141</v>
      </c>
      <c r="E741" s="31"/>
      <c r="F741" s="30" t="s">
        <v>539</v>
      </c>
      <c r="G741" s="31" t="s">
        <v>620</v>
      </c>
      <c r="H741" s="30" t="s">
        <v>934</v>
      </c>
      <c r="I741" s="31" t="str">
        <f t="shared" si="49"/>
        <v>ПТО</v>
      </c>
      <c r="J741" s="31" t="str">
        <f t="shared" si="52"/>
        <v>ПТО</v>
      </c>
      <c r="K741" s="32" t="s">
        <v>2912</v>
      </c>
      <c r="L741" s="30"/>
      <c r="M741" s="30" t="s">
        <v>2926</v>
      </c>
      <c r="N741" s="31" t="str">
        <f t="shared" si="51"/>
        <v>Оказание услуг по вывозу твердых бытовых отходов (ТБО) с ПС «Западно-Крымская»</v>
      </c>
      <c r="O741" s="30" t="s">
        <v>2922</v>
      </c>
      <c r="P741" s="30" t="s">
        <v>141</v>
      </c>
      <c r="Q741" s="32" t="s">
        <v>625</v>
      </c>
      <c r="R741" s="30">
        <v>9010000</v>
      </c>
      <c r="S741" s="32" t="s">
        <v>772</v>
      </c>
      <c r="T741" s="30" t="s">
        <v>77</v>
      </c>
      <c r="U741" s="31">
        <v>1</v>
      </c>
      <c r="V741" s="33">
        <v>90</v>
      </c>
      <c r="W741" s="60">
        <f t="shared" si="53"/>
        <v>90</v>
      </c>
      <c r="X741" s="30">
        <v>2014</v>
      </c>
      <c r="Y741" s="30" t="s">
        <v>131</v>
      </c>
      <c r="Z741" s="30">
        <v>2014</v>
      </c>
      <c r="AA741" s="30" t="s">
        <v>131</v>
      </c>
      <c r="AB741" s="30">
        <v>2014</v>
      </c>
      <c r="AC741" s="30" t="s">
        <v>131</v>
      </c>
      <c r="AD741" s="30">
        <v>2014</v>
      </c>
      <c r="AE741" s="30" t="s">
        <v>131</v>
      </c>
      <c r="AF741" s="30">
        <v>2014</v>
      </c>
      <c r="AG741" s="30" t="s">
        <v>104</v>
      </c>
      <c r="AH741" s="30">
        <v>2015</v>
      </c>
      <c r="AI741" s="30" t="s">
        <v>131</v>
      </c>
      <c r="AJ741" s="31" t="s">
        <v>107</v>
      </c>
      <c r="AK741" s="30" t="s">
        <v>108</v>
      </c>
      <c r="AL741" s="30" t="s">
        <v>141</v>
      </c>
      <c r="AM741" s="30" t="s">
        <v>288</v>
      </c>
      <c r="AN741" s="30" t="s">
        <v>289</v>
      </c>
      <c r="AO741" s="61"/>
      <c r="AP741" s="30"/>
      <c r="AQ741" s="30" t="s">
        <v>2889</v>
      </c>
      <c r="AR741" s="30"/>
      <c r="AS741" s="93" t="s">
        <v>2910</v>
      </c>
    </row>
    <row r="742" spans="1:45" ht="134.25" customHeight="1">
      <c r="A742" s="27">
        <f t="shared" si="54"/>
        <v>717</v>
      </c>
      <c r="B742" s="28" t="s">
        <v>2927</v>
      </c>
      <c r="C742" s="29" t="s">
        <v>2162</v>
      </c>
      <c r="D742" s="30" t="s">
        <v>141</v>
      </c>
      <c r="E742" s="31"/>
      <c r="F742" s="30" t="s">
        <v>539</v>
      </c>
      <c r="G742" s="31" t="s">
        <v>2298</v>
      </c>
      <c r="H742" s="30" t="s">
        <v>934</v>
      </c>
      <c r="I742" s="31" t="str">
        <f t="shared" si="49"/>
        <v>ОУ</v>
      </c>
      <c r="J742" s="31" t="str">
        <f t="shared" si="52"/>
        <v>ОУ</v>
      </c>
      <c r="K742" s="57">
        <v>3420802001</v>
      </c>
      <c r="L742" s="31" t="s">
        <v>2928</v>
      </c>
      <c r="M742" s="31" t="s">
        <v>2929</v>
      </c>
      <c r="N742" s="31" t="str">
        <f t="shared" si="51"/>
        <v>Услуги по обеспечению участия Первого заместителя Генерального директора – Исполнительного директора Горюнова В.П. во Всероссийской Конференции «Экономические аспекты внедрения распределенной генерации в отраслях России», проводимой ООО «ЭнергоЭксперт Диалог»</v>
      </c>
      <c r="O742" s="30" t="s">
        <v>2930</v>
      </c>
      <c r="P742" s="30" t="s">
        <v>141</v>
      </c>
      <c r="Q742" s="32" t="s">
        <v>1513</v>
      </c>
      <c r="R742" s="30" t="s">
        <v>2931</v>
      </c>
      <c r="S742" s="32" t="s">
        <v>772</v>
      </c>
      <c r="T742" s="30" t="s">
        <v>2932</v>
      </c>
      <c r="U742" s="31">
        <v>1</v>
      </c>
      <c r="V742" s="33">
        <v>35</v>
      </c>
      <c r="W742" s="60">
        <f t="shared" si="53"/>
        <v>35</v>
      </c>
      <c r="X742" s="30">
        <v>2014</v>
      </c>
      <c r="Y742" s="30" t="s">
        <v>131</v>
      </c>
      <c r="Z742" s="30">
        <v>2014</v>
      </c>
      <c r="AA742" s="30" t="s">
        <v>131</v>
      </c>
      <c r="AB742" s="30">
        <v>2014</v>
      </c>
      <c r="AC742" s="30" t="s">
        <v>131</v>
      </c>
      <c r="AD742" s="30">
        <v>2014</v>
      </c>
      <c r="AE742" s="30" t="s">
        <v>131</v>
      </c>
      <c r="AF742" s="30">
        <v>2014</v>
      </c>
      <c r="AG742" s="30" t="s">
        <v>131</v>
      </c>
      <c r="AH742" s="30">
        <v>2014</v>
      </c>
      <c r="AI742" s="30" t="s">
        <v>131</v>
      </c>
      <c r="AJ742" s="31" t="s">
        <v>256</v>
      </c>
      <c r="AK742" s="30" t="s">
        <v>83</v>
      </c>
      <c r="AL742" s="30" t="s">
        <v>141</v>
      </c>
      <c r="AM742" s="30" t="s">
        <v>288</v>
      </c>
      <c r="AN742" s="30" t="s">
        <v>289</v>
      </c>
      <c r="AO742" s="61"/>
      <c r="AP742" s="30"/>
      <c r="AQ742" s="30" t="s">
        <v>2889</v>
      </c>
      <c r="AR742" s="30"/>
      <c r="AS742" s="93"/>
    </row>
    <row r="743" spans="1:45" ht="58.5" customHeight="1">
      <c r="A743" s="27">
        <f t="shared" si="54"/>
        <v>718</v>
      </c>
      <c r="B743" s="28" t="s">
        <v>2933</v>
      </c>
      <c r="C743" s="29" t="s">
        <v>2162</v>
      </c>
      <c r="D743" s="30" t="s">
        <v>141</v>
      </c>
      <c r="E743" s="31"/>
      <c r="F743" s="30" t="s">
        <v>539</v>
      </c>
      <c r="G743" s="31" t="s">
        <v>336</v>
      </c>
      <c r="H743" s="30" t="s">
        <v>934</v>
      </c>
      <c r="I743" s="31" t="str">
        <f t="shared" si="49"/>
        <v>ЭЦ</v>
      </c>
      <c r="J743" s="31" t="str">
        <f t="shared" si="52"/>
        <v>ЭЦ</v>
      </c>
      <c r="K743" s="31"/>
      <c r="L743" s="31" t="s">
        <v>2338</v>
      </c>
      <c r="M743" s="31" t="s">
        <v>2934</v>
      </c>
      <c r="N743" s="31" t="str">
        <f t="shared" si="51"/>
        <v>Закупка станка рядовой намотки катушек</v>
      </c>
      <c r="O743" s="30" t="s">
        <v>425</v>
      </c>
      <c r="P743" s="30" t="s">
        <v>141</v>
      </c>
      <c r="Q743" s="32" t="s">
        <v>410</v>
      </c>
      <c r="R743" s="30">
        <v>3115010</v>
      </c>
      <c r="S743" s="32" t="s">
        <v>734</v>
      </c>
      <c r="T743" s="30" t="s">
        <v>191</v>
      </c>
      <c r="U743" s="31">
        <v>140</v>
      </c>
      <c r="V743" s="33">
        <v>185</v>
      </c>
      <c r="W743" s="60">
        <f t="shared" si="53"/>
        <v>185</v>
      </c>
      <c r="X743" s="30">
        <v>2014</v>
      </c>
      <c r="Y743" s="30" t="s">
        <v>131</v>
      </c>
      <c r="Z743" s="30">
        <v>2014</v>
      </c>
      <c r="AA743" s="30" t="s">
        <v>131</v>
      </c>
      <c r="AB743" s="30">
        <v>2014</v>
      </c>
      <c r="AC743" s="30" t="s">
        <v>131</v>
      </c>
      <c r="AD743" s="30">
        <v>2014</v>
      </c>
      <c r="AE743" s="30" t="s">
        <v>131</v>
      </c>
      <c r="AF743" s="30">
        <v>2014</v>
      </c>
      <c r="AG743" s="30" t="s">
        <v>131</v>
      </c>
      <c r="AH743" s="30">
        <v>2014</v>
      </c>
      <c r="AI743" s="30" t="s">
        <v>104</v>
      </c>
      <c r="AJ743" s="31" t="s">
        <v>107</v>
      </c>
      <c r="AK743" s="30" t="s">
        <v>108</v>
      </c>
      <c r="AL743" s="30" t="s">
        <v>141</v>
      </c>
      <c r="AM743" s="30" t="s">
        <v>288</v>
      </c>
      <c r="AN743" s="30" t="s">
        <v>289</v>
      </c>
      <c r="AO743" s="61"/>
      <c r="AP743" s="30"/>
      <c r="AQ743" s="30" t="s">
        <v>2889</v>
      </c>
      <c r="AR743" s="30"/>
      <c r="AS743" s="93" t="s">
        <v>2344</v>
      </c>
    </row>
    <row r="744" spans="1:45" ht="93.75" customHeight="1">
      <c r="A744" s="27">
        <f t="shared" si="54"/>
        <v>719</v>
      </c>
      <c r="B744" s="28" t="s">
        <v>2935</v>
      </c>
      <c r="C744" s="29" t="s">
        <v>2162</v>
      </c>
      <c r="D744" s="30"/>
      <c r="E744" s="31"/>
      <c r="F744" s="30"/>
      <c r="G744" s="67" t="s">
        <v>1347</v>
      </c>
      <c r="H744" s="30" t="s">
        <v>934</v>
      </c>
      <c r="I744" s="31" t="str">
        <f t="shared" si="49"/>
        <v>ОП Юг</v>
      </c>
      <c r="J744" s="31" t="str">
        <f t="shared" si="52"/>
        <v>ОП Юг</v>
      </c>
      <c r="K744" s="32" t="s">
        <v>228</v>
      </c>
      <c r="L744" s="30" t="s">
        <v>229</v>
      </c>
      <c r="M744" s="31" t="s">
        <v>2936</v>
      </c>
      <c r="N744" s="31" t="str">
        <f t="shared" si="51"/>
        <v>Услуги по хранению и доставке технологического топлива на площадку размещения МГТЭС ОП «Мобильные ГТЭС - Юг» (альтернативный склад)</v>
      </c>
      <c r="O744" s="30" t="s">
        <v>2937</v>
      </c>
      <c r="P744" s="30"/>
      <c r="Q744" s="30" t="s">
        <v>2743</v>
      </c>
      <c r="R744" s="30" t="s">
        <v>233</v>
      </c>
      <c r="S744" s="30">
        <v>642</v>
      </c>
      <c r="T744" s="30" t="s">
        <v>77</v>
      </c>
      <c r="U744" s="31">
        <v>1</v>
      </c>
      <c r="V744" s="33">
        <v>9000</v>
      </c>
      <c r="W744" s="33">
        <f>V744</f>
        <v>9000</v>
      </c>
      <c r="X744" s="30">
        <v>2014</v>
      </c>
      <c r="Y744" s="30" t="s">
        <v>131</v>
      </c>
      <c r="Z744" s="30">
        <v>2014</v>
      </c>
      <c r="AA744" s="30" t="s">
        <v>2938</v>
      </c>
      <c r="AB744" s="30">
        <v>2014</v>
      </c>
      <c r="AC744" s="30" t="s">
        <v>2938</v>
      </c>
      <c r="AD744" s="30">
        <v>2014</v>
      </c>
      <c r="AE744" s="30" t="s">
        <v>2938</v>
      </c>
      <c r="AF744" s="31">
        <v>2014</v>
      </c>
      <c r="AG744" s="30" t="s">
        <v>2938</v>
      </c>
      <c r="AH744" s="31">
        <v>2015</v>
      </c>
      <c r="AI744" s="31" t="s">
        <v>131</v>
      </c>
      <c r="AJ744" s="31" t="s">
        <v>107</v>
      </c>
      <c r="AK744" s="30" t="s">
        <v>108</v>
      </c>
      <c r="AL744" s="31" t="s">
        <v>141</v>
      </c>
      <c r="AM744" s="31" t="s">
        <v>288</v>
      </c>
      <c r="AN744" s="31" t="s">
        <v>289</v>
      </c>
      <c r="AO744" s="36"/>
      <c r="AP744" s="30"/>
      <c r="AQ744" s="30" t="s">
        <v>517</v>
      </c>
      <c r="AR744" s="97"/>
      <c r="AS744" s="65"/>
    </row>
    <row r="745" spans="1:45" ht="119.25" customHeight="1">
      <c r="A745" s="27">
        <f t="shared" si="54"/>
        <v>720</v>
      </c>
      <c r="B745" s="28" t="s">
        <v>2939</v>
      </c>
      <c r="C745" s="29" t="s">
        <v>2162</v>
      </c>
      <c r="D745" s="30" t="s">
        <v>141</v>
      </c>
      <c r="E745" s="31"/>
      <c r="F745" s="30" t="s">
        <v>539</v>
      </c>
      <c r="G745" s="31" t="s">
        <v>2810</v>
      </c>
      <c r="H745" s="30" t="s">
        <v>934</v>
      </c>
      <c r="I745" s="31" t="str">
        <f t="shared" si="49"/>
        <v>СТО</v>
      </c>
      <c r="J745" s="31" t="str">
        <f t="shared" si="52"/>
        <v>СТО</v>
      </c>
      <c r="K745" s="31"/>
      <c r="L745" s="31" t="s">
        <v>2338</v>
      </c>
      <c r="M745" s="31" t="s">
        <v>2940</v>
      </c>
      <c r="N745" s="31" t="str">
        <f t="shared" si="51"/>
        <v>Оказание услуг по хранению, сливу и наливу нефтепродуктов для мобильных ГТЭС, расположенных в Крымском Федеральном округе</v>
      </c>
      <c r="O745" s="30" t="s">
        <v>2941</v>
      </c>
      <c r="P745" s="30" t="s">
        <v>141</v>
      </c>
      <c r="Q745" s="32" t="s">
        <v>184</v>
      </c>
      <c r="R745" s="30">
        <v>6312020</v>
      </c>
      <c r="S745" s="32" t="s">
        <v>772</v>
      </c>
      <c r="T745" s="30" t="s">
        <v>77</v>
      </c>
      <c r="U745" s="31">
        <v>1</v>
      </c>
      <c r="V745" s="33">
        <v>6650</v>
      </c>
      <c r="W745" s="60">
        <f>V745/12*12</f>
        <v>6650</v>
      </c>
      <c r="X745" s="30">
        <v>2014</v>
      </c>
      <c r="Y745" s="30" t="s">
        <v>131</v>
      </c>
      <c r="Z745" s="30">
        <v>2014</v>
      </c>
      <c r="AA745" s="30" t="s">
        <v>131</v>
      </c>
      <c r="AB745" s="30">
        <v>2014</v>
      </c>
      <c r="AC745" s="30" t="s">
        <v>131</v>
      </c>
      <c r="AD745" s="30">
        <v>2014</v>
      </c>
      <c r="AE745" s="30" t="s">
        <v>131</v>
      </c>
      <c r="AF745" s="30">
        <v>2014</v>
      </c>
      <c r="AG745" s="30" t="s">
        <v>131</v>
      </c>
      <c r="AH745" s="30">
        <v>2014</v>
      </c>
      <c r="AI745" s="30" t="s">
        <v>92</v>
      </c>
      <c r="AJ745" s="31" t="s">
        <v>2393</v>
      </c>
      <c r="AK745" s="30" t="s">
        <v>108</v>
      </c>
      <c r="AL745" s="30" t="s">
        <v>141</v>
      </c>
      <c r="AM745" s="30" t="s">
        <v>288</v>
      </c>
      <c r="AN745" s="30" t="s">
        <v>289</v>
      </c>
      <c r="AO745" s="61"/>
      <c r="AP745" s="30"/>
      <c r="AQ745" s="30" t="s">
        <v>517</v>
      </c>
      <c r="AR745" s="30"/>
      <c r="AS745" s="93" t="s">
        <v>2344</v>
      </c>
    </row>
    <row r="746" spans="1:45" ht="95.25" customHeight="1">
      <c r="A746" s="27">
        <f t="shared" si="54"/>
        <v>721</v>
      </c>
      <c r="B746" s="28" t="s">
        <v>2942</v>
      </c>
      <c r="C746" s="29" t="s">
        <v>2162</v>
      </c>
      <c r="D746" s="30" t="s">
        <v>141</v>
      </c>
      <c r="E746" s="31"/>
      <c r="F746" s="30" t="s">
        <v>539</v>
      </c>
      <c r="G746" s="31" t="s">
        <v>2943</v>
      </c>
      <c r="H746" s="30" t="s">
        <v>934</v>
      </c>
      <c r="I746" s="31" t="str">
        <f t="shared" si="49"/>
        <v>ОП Крым</v>
      </c>
      <c r="J746" s="31" t="str">
        <f t="shared" si="52"/>
        <v>ОП Крым</v>
      </c>
      <c r="K746" s="31" t="s">
        <v>2944</v>
      </c>
      <c r="L746" s="31" t="s">
        <v>2338</v>
      </c>
      <c r="M746" s="31" t="s">
        <v>2945</v>
      </c>
      <c r="N746" s="31" t="str">
        <f t="shared" si="51"/>
        <v>Приобретение тренажерного комплекса «ЭЛТЭК» для обучения навыкам оказания первой помощи</v>
      </c>
      <c r="O746" s="30" t="s">
        <v>2946</v>
      </c>
      <c r="P746" s="30" t="s">
        <v>141</v>
      </c>
      <c r="Q746" s="32" t="s">
        <v>2947</v>
      </c>
      <c r="R746" s="30">
        <v>3696</v>
      </c>
      <c r="S746" s="32" t="s">
        <v>772</v>
      </c>
      <c r="T746" s="30" t="s">
        <v>77</v>
      </c>
      <c r="U746" s="31">
        <v>1</v>
      </c>
      <c r="V746" s="33">
        <v>140</v>
      </c>
      <c r="W746" s="60">
        <f>V746/12*12</f>
        <v>140</v>
      </c>
      <c r="X746" s="30">
        <v>2014</v>
      </c>
      <c r="Y746" s="30" t="s">
        <v>131</v>
      </c>
      <c r="Z746" s="30">
        <v>2014</v>
      </c>
      <c r="AA746" s="30" t="s">
        <v>131</v>
      </c>
      <c r="AB746" s="30">
        <v>2014</v>
      </c>
      <c r="AC746" s="30" t="s">
        <v>131</v>
      </c>
      <c r="AD746" s="30">
        <v>2014</v>
      </c>
      <c r="AE746" s="30" t="s">
        <v>104</v>
      </c>
      <c r="AF746" s="30">
        <v>2014</v>
      </c>
      <c r="AG746" s="30" t="s">
        <v>2948</v>
      </c>
      <c r="AH746" s="30">
        <v>2015</v>
      </c>
      <c r="AI746" s="30" t="s">
        <v>131</v>
      </c>
      <c r="AJ746" s="31" t="s">
        <v>107</v>
      </c>
      <c r="AK746" s="30" t="s">
        <v>108</v>
      </c>
      <c r="AL746" s="30" t="s">
        <v>141</v>
      </c>
      <c r="AM746" s="30" t="s">
        <v>288</v>
      </c>
      <c r="AN746" s="30" t="s">
        <v>289</v>
      </c>
      <c r="AO746" s="61"/>
      <c r="AP746" s="30"/>
      <c r="AQ746" s="30" t="s">
        <v>517</v>
      </c>
      <c r="AR746" s="30"/>
      <c r="AS746" s="93"/>
    </row>
    <row r="747" spans="1:45" ht="93.75" customHeight="1">
      <c r="A747" s="27">
        <f t="shared" si="54"/>
        <v>722</v>
      </c>
      <c r="B747" s="28" t="s">
        <v>2949</v>
      </c>
      <c r="C747" s="29" t="s">
        <v>2162</v>
      </c>
      <c r="D747" s="30"/>
      <c r="E747" s="31"/>
      <c r="F747" s="30"/>
      <c r="G747" s="31" t="s">
        <v>1347</v>
      </c>
      <c r="H747" s="30" t="s">
        <v>934</v>
      </c>
      <c r="I747" s="31" t="str">
        <f t="shared" si="49"/>
        <v>ОП Юг</v>
      </c>
      <c r="J747" s="31" t="str">
        <f t="shared" si="52"/>
        <v>ОП Юг</v>
      </c>
      <c r="K747" s="32" t="s">
        <v>228</v>
      </c>
      <c r="L747" s="30" t="s">
        <v>229</v>
      </c>
      <c r="M747" s="31" t="s">
        <v>2950</v>
      </c>
      <c r="N747" s="31" t="str">
        <f t="shared" si="51"/>
        <v>Услуги по доставке авиационного керосина автомобильным транспортом на площадку хранения ОП «Мобильные ГТЭС - Юг»</v>
      </c>
      <c r="O747" s="30" t="s">
        <v>2951</v>
      </c>
      <c r="P747" s="30"/>
      <c r="Q747" s="30" t="s">
        <v>199</v>
      </c>
      <c r="R747" s="30">
        <v>6023010</v>
      </c>
      <c r="S747" s="30"/>
      <c r="T747" s="30" t="s">
        <v>195</v>
      </c>
      <c r="U747" s="31">
        <v>1350</v>
      </c>
      <c r="V747" s="33">
        <v>5000</v>
      </c>
      <c r="W747" s="33">
        <f>V747</f>
        <v>5000</v>
      </c>
      <c r="X747" s="30">
        <v>2014</v>
      </c>
      <c r="Y747" s="30" t="s">
        <v>104</v>
      </c>
      <c r="Z747" s="30">
        <v>2014</v>
      </c>
      <c r="AA747" s="30" t="s">
        <v>2938</v>
      </c>
      <c r="AB747" s="30">
        <v>2014</v>
      </c>
      <c r="AC747" s="30" t="s">
        <v>2938</v>
      </c>
      <c r="AD747" s="30">
        <v>2014</v>
      </c>
      <c r="AE747" s="30" t="s">
        <v>131</v>
      </c>
      <c r="AF747" s="31">
        <v>2014</v>
      </c>
      <c r="AG747" s="30" t="s">
        <v>131</v>
      </c>
      <c r="AH747" s="31">
        <v>2014</v>
      </c>
      <c r="AI747" s="31" t="s">
        <v>104</v>
      </c>
      <c r="AJ747" s="31" t="s">
        <v>82</v>
      </c>
      <c r="AK747" s="30" t="s">
        <v>83</v>
      </c>
      <c r="AL747" s="31" t="s">
        <v>141</v>
      </c>
      <c r="AM747" s="31" t="s">
        <v>288</v>
      </c>
      <c r="AN747" s="31" t="s">
        <v>289</v>
      </c>
      <c r="AO747" s="36" t="s">
        <v>2952</v>
      </c>
      <c r="AP747" s="30"/>
      <c r="AQ747" s="30" t="s">
        <v>517</v>
      </c>
      <c r="AR747" s="97"/>
      <c r="AS747" s="65"/>
    </row>
    <row r="748" spans="1:45" ht="94.5" customHeight="1">
      <c r="A748" s="27">
        <f t="shared" si="54"/>
        <v>723</v>
      </c>
      <c r="B748" s="28" t="s">
        <v>2953</v>
      </c>
      <c r="C748" s="29" t="s">
        <v>2162</v>
      </c>
      <c r="D748" s="30"/>
      <c r="E748" s="31"/>
      <c r="F748" s="30"/>
      <c r="G748" s="67" t="s">
        <v>2667</v>
      </c>
      <c r="H748" s="30" t="s">
        <v>934</v>
      </c>
      <c r="I748" s="67" t="str">
        <f t="shared" si="49"/>
        <v>УРП</v>
      </c>
      <c r="J748" s="67" t="str">
        <f>G748</f>
        <v>УРП</v>
      </c>
      <c r="K748" s="31">
        <v>27401000000</v>
      </c>
      <c r="L748" s="31" t="s">
        <v>1124</v>
      </c>
      <c r="M748" s="67" t="s">
        <v>2954</v>
      </c>
      <c r="N748" s="31" t="str">
        <f t="shared" si="51"/>
        <v>Проведение строительно-монтажных и монтажных работ на основном и  вспомогательном оборудовании мобильной ГТЭС» на площадке размещения мобильной ГТЭС в Калининграде</v>
      </c>
      <c r="O748" s="31" t="s">
        <v>2955</v>
      </c>
      <c r="P748" s="31" t="s">
        <v>141</v>
      </c>
      <c r="Q748" s="98" t="s">
        <v>1603</v>
      </c>
      <c r="R748" s="98" t="s">
        <v>2956</v>
      </c>
      <c r="S748" s="31">
        <v>642</v>
      </c>
      <c r="T748" s="30" t="s">
        <v>77</v>
      </c>
      <c r="U748" s="30">
        <v>1</v>
      </c>
      <c r="V748" s="33">
        <v>11000</v>
      </c>
      <c r="W748" s="33">
        <f>V748</f>
        <v>11000</v>
      </c>
      <c r="X748" s="31">
        <v>2014</v>
      </c>
      <c r="Y748" s="33" t="s">
        <v>104</v>
      </c>
      <c r="Z748" s="31">
        <v>2014</v>
      </c>
      <c r="AA748" s="33" t="s">
        <v>2938</v>
      </c>
      <c r="AB748" s="31">
        <v>2014</v>
      </c>
      <c r="AC748" s="33" t="s">
        <v>104</v>
      </c>
      <c r="AD748" s="31">
        <v>2014</v>
      </c>
      <c r="AE748" s="33" t="s">
        <v>104</v>
      </c>
      <c r="AF748" s="31">
        <v>2014</v>
      </c>
      <c r="AG748" s="33" t="s">
        <v>104</v>
      </c>
      <c r="AH748" s="31">
        <v>2014</v>
      </c>
      <c r="AI748" s="33" t="s">
        <v>106</v>
      </c>
      <c r="AJ748" s="31" t="s">
        <v>107</v>
      </c>
      <c r="AK748" s="30" t="s">
        <v>108</v>
      </c>
      <c r="AL748" s="30" t="s">
        <v>141</v>
      </c>
      <c r="AM748" s="31" t="s">
        <v>288</v>
      </c>
      <c r="AN748" s="31" t="s">
        <v>289</v>
      </c>
      <c r="AO748" s="30"/>
      <c r="AP748" s="31"/>
      <c r="AQ748" s="31" t="s">
        <v>1894</v>
      </c>
      <c r="AR748" s="30"/>
      <c r="AS748" s="93"/>
    </row>
    <row r="749" spans="1:45" ht="119.25" customHeight="1">
      <c r="A749" s="27">
        <f t="shared" si="54"/>
        <v>724</v>
      </c>
      <c r="B749" s="28" t="s">
        <v>2957</v>
      </c>
      <c r="C749" s="29" t="s">
        <v>2162</v>
      </c>
      <c r="D749" s="30" t="s">
        <v>141</v>
      </c>
      <c r="E749" s="31"/>
      <c r="F749" s="30" t="s">
        <v>539</v>
      </c>
      <c r="G749" s="31" t="s">
        <v>2810</v>
      </c>
      <c r="H749" s="30" t="s">
        <v>934</v>
      </c>
      <c r="I749" s="31" t="str">
        <f t="shared" si="49"/>
        <v>СТО</v>
      </c>
      <c r="J749" s="31" t="str">
        <f>I749</f>
        <v>СТО</v>
      </c>
      <c r="K749" s="31"/>
      <c r="L749" s="31" t="s">
        <v>2338</v>
      </c>
      <c r="M749" s="31" t="s">
        <v>2958</v>
      </c>
      <c r="N749" s="31" t="str">
        <f t="shared" si="51"/>
        <v>Закупка дизельного топлива ЕВРО (ГОСТ Р 52368-2005) в количестве 21 000 (двадцать одна тысяча) тонн для обеспечения бесперебойной работы мобильных ГТЭС, расположенных в Крымском федеральном округе</v>
      </c>
      <c r="O749" s="30" t="s">
        <v>2453</v>
      </c>
      <c r="P749" s="30" t="s">
        <v>141</v>
      </c>
      <c r="Q749" s="32" t="s">
        <v>2440</v>
      </c>
      <c r="R749" s="30" t="s">
        <v>2441</v>
      </c>
      <c r="S749" s="32" t="s">
        <v>2959</v>
      </c>
      <c r="T749" s="30"/>
      <c r="U749" s="31">
        <v>21000</v>
      </c>
      <c r="V749" s="33">
        <v>724500</v>
      </c>
      <c r="W749" s="60">
        <f>V749/12*12</f>
        <v>724500</v>
      </c>
      <c r="X749" s="30">
        <v>2014</v>
      </c>
      <c r="Y749" s="30" t="s">
        <v>131</v>
      </c>
      <c r="Z749" s="30">
        <v>2014</v>
      </c>
      <c r="AA749" s="30" t="s">
        <v>131</v>
      </c>
      <c r="AB749" s="30">
        <v>2014</v>
      </c>
      <c r="AC749" s="30" t="s">
        <v>131</v>
      </c>
      <c r="AD749" s="30">
        <v>2014</v>
      </c>
      <c r="AE749" s="30" t="s">
        <v>131</v>
      </c>
      <c r="AF749" s="30">
        <v>2014</v>
      </c>
      <c r="AG749" s="30" t="s">
        <v>131</v>
      </c>
      <c r="AH749" s="30">
        <v>2014</v>
      </c>
      <c r="AI749" s="30" t="s">
        <v>104</v>
      </c>
      <c r="AJ749" s="31" t="s">
        <v>2454</v>
      </c>
      <c r="AK749" s="30" t="s">
        <v>108</v>
      </c>
      <c r="AL749" s="30" t="s">
        <v>141</v>
      </c>
      <c r="AM749" s="30" t="s">
        <v>288</v>
      </c>
      <c r="AN749" s="30" t="s">
        <v>289</v>
      </c>
      <c r="AO749" s="61"/>
      <c r="AP749" s="30"/>
      <c r="AQ749" s="30" t="s">
        <v>1894</v>
      </c>
      <c r="AR749" s="30"/>
      <c r="AS749" s="93" t="s">
        <v>2344</v>
      </c>
    </row>
    <row r="750" spans="1:45" ht="175.5" customHeight="1">
      <c r="A750" s="27">
        <f t="shared" si="54"/>
        <v>725</v>
      </c>
      <c r="B750" s="28" t="s">
        <v>2960</v>
      </c>
      <c r="C750" s="29" t="s">
        <v>2162</v>
      </c>
      <c r="D750" s="30"/>
      <c r="E750" s="31"/>
      <c r="F750" s="30"/>
      <c r="G750" s="67" t="s">
        <v>2667</v>
      </c>
      <c r="H750" s="30" t="s">
        <v>934</v>
      </c>
      <c r="I750" s="67" t="str">
        <f t="shared" si="49"/>
        <v>УРП</v>
      </c>
      <c r="J750" s="67" t="str">
        <f>G750</f>
        <v>УРП</v>
      </c>
      <c r="K750" s="32" t="s">
        <v>238</v>
      </c>
      <c r="L750" s="30" t="s">
        <v>404</v>
      </c>
      <c r="M750" s="67" t="s">
        <v>2961</v>
      </c>
      <c r="N750" s="31" t="str">
        <f t="shared" si="51"/>
        <v>Выбор компании для выполнения комплекса кадастровых и иных работ по образованию земельного участка под объектом по производству электрической энергии ОАО «Мобильные ГТЭС» и установлению охранных зон в отношении объекта: площадка размещения мобильных ГТЭС в с. Штурмовое, вблизи ПС «Севастополь», в административных границах города федерального значения Севастополь – Севастопольская МГТЭС</v>
      </c>
      <c r="O750" s="31" t="s">
        <v>2362</v>
      </c>
      <c r="P750" s="31" t="s">
        <v>141</v>
      </c>
      <c r="Q750" s="98" t="s">
        <v>2363</v>
      </c>
      <c r="R750" s="98" t="s">
        <v>2962</v>
      </c>
      <c r="S750" s="31">
        <v>642</v>
      </c>
      <c r="T750" s="30" t="s">
        <v>77</v>
      </c>
      <c r="U750" s="30">
        <v>1</v>
      </c>
      <c r="V750" s="33">
        <v>90</v>
      </c>
      <c r="W750" s="33">
        <f>V750</f>
        <v>90</v>
      </c>
      <c r="X750" s="31">
        <v>2014</v>
      </c>
      <c r="Y750" s="33" t="s">
        <v>131</v>
      </c>
      <c r="Z750" s="30">
        <v>2014</v>
      </c>
      <c r="AA750" s="30" t="s">
        <v>131</v>
      </c>
      <c r="AB750" s="30">
        <v>2014</v>
      </c>
      <c r="AC750" s="30" t="s">
        <v>131</v>
      </c>
      <c r="AD750" s="30">
        <v>2014</v>
      </c>
      <c r="AE750" s="30" t="s">
        <v>131</v>
      </c>
      <c r="AF750" s="30">
        <v>2014</v>
      </c>
      <c r="AG750" s="30" t="s">
        <v>131</v>
      </c>
      <c r="AH750" s="30">
        <v>2014</v>
      </c>
      <c r="AI750" s="30" t="s">
        <v>106</v>
      </c>
      <c r="AJ750" s="31" t="s">
        <v>256</v>
      </c>
      <c r="AK750" s="31" t="s">
        <v>83</v>
      </c>
      <c r="AL750" s="31" t="s">
        <v>141</v>
      </c>
      <c r="AM750" s="31" t="s">
        <v>288</v>
      </c>
      <c r="AN750" s="31" t="s">
        <v>289</v>
      </c>
      <c r="AO750" s="29" t="s">
        <v>2833</v>
      </c>
      <c r="AP750" s="31"/>
      <c r="AQ750" s="31" t="s">
        <v>1894</v>
      </c>
      <c r="AR750" s="30"/>
      <c r="AS750" s="93" t="s">
        <v>2344</v>
      </c>
    </row>
    <row r="751" spans="1:45" ht="78.75" customHeight="1">
      <c r="A751" s="27">
        <f t="shared" si="54"/>
        <v>726</v>
      </c>
      <c r="B751" s="28" t="s">
        <v>2963</v>
      </c>
      <c r="C751" s="29" t="s">
        <v>2162</v>
      </c>
      <c r="D751" s="30" t="s">
        <v>141</v>
      </c>
      <c r="E751" s="31"/>
      <c r="F751" s="30" t="s">
        <v>539</v>
      </c>
      <c r="G751" s="31" t="s">
        <v>2177</v>
      </c>
      <c r="H751" s="30" t="s">
        <v>934</v>
      </c>
      <c r="I751" s="31" t="str">
        <f t="shared" si="49"/>
        <v>Тех.Дирекция</v>
      </c>
      <c r="J751" s="31" t="str">
        <f>I751</f>
        <v>Тех.Дирекция</v>
      </c>
      <c r="K751" s="31">
        <v>35000000000</v>
      </c>
      <c r="L751" s="31" t="s">
        <v>2437</v>
      </c>
      <c r="M751" s="31" t="s">
        <v>371</v>
      </c>
      <c r="N751" s="31" t="str">
        <f t="shared" si="51"/>
        <v>Услуги по техническому обслуживанию системы спутниковой связи мобильных ГТЭС</v>
      </c>
      <c r="O751" s="30" t="s">
        <v>2964</v>
      </c>
      <c r="P751" s="30" t="s">
        <v>141</v>
      </c>
      <c r="Q751" s="32" t="s">
        <v>373</v>
      </c>
      <c r="R751" s="30">
        <v>3222000</v>
      </c>
      <c r="S751" s="31">
        <v>642</v>
      </c>
      <c r="T751" s="30" t="s">
        <v>77</v>
      </c>
      <c r="U751" s="31">
        <v>1</v>
      </c>
      <c r="V751" s="33">
        <v>99</v>
      </c>
      <c r="W751" s="60">
        <f>V751/12*12</f>
        <v>99</v>
      </c>
      <c r="X751" s="30">
        <v>2014</v>
      </c>
      <c r="Y751" s="30" t="s">
        <v>104</v>
      </c>
      <c r="Z751" s="30">
        <v>2014</v>
      </c>
      <c r="AA751" s="30" t="s">
        <v>104</v>
      </c>
      <c r="AB751" s="30">
        <v>2014</v>
      </c>
      <c r="AC751" s="30" t="s">
        <v>104</v>
      </c>
      <c r="AD751" s="30">
        <v>2014</v>
      </c>
      <c r="AE751" s="30" t="s">
        <v>104</v>
      </c>
      <c r="AF751" s="30">
        <v>2014</v>
      </c>
      <c r="AG751" s="30" t="s">
        <v>104</v>
      </c>
      <c r="AH751" s="30">
        <v>2015</v>
      </c>
      <c r="AI751" s="30" t="s">
        <v>131</v>
      </c>
      <c r="AJ751" s="31" t="s">
        <v>256</v>
      </c>
      <c r="AK751" s="30" t="s">
        <v>83</v>
      </c>
      <c r="AL751" s="30" t="s">
        <v>141</v>
      </c>
      <c r="AM751" s="30" t="s">
        <v>288</v>
      </c>
      <c r="AN751" s="30" t="s">
        <v>289</v>
      </c>
      <c r="AO751" s="61"/>
      <c r="AP751" s="30"/>
      <c r="AQ751" s="30" t="s">
        <v>1894</v>
      </c>
      <c r="AR751" s="30"/>
      <c r="AS751" s="93" t="s">
        <v>2344</v>
      </c>
    </row>
    <row r="752" spans="1:45" ht="94.5" customHeight="1">
      <c r="A752" s="27">
        <f t="shared" si="54"/>
        <v>727</v>
      </c>
      <c r="B752" s="28" t="s">
        <v>2965</v>
      </c>
      <c r="C752" s="29" t="s">
        <v>2162</v>
      </c>
      <c r="D752" s="30"/>
      <c r="E752" s="31"/>
      <c r="F752" s="30"/>
      <c r="G752" s="67" t="s">
        <v>2667</v>
      </c>
      <c r="H752" s="30" t="s">
        <v>934</v>
      </c>
      <c r="I752" s="67" t="str">
        <f t="shared" si="49"/>
        <v>УРП</v>
      </c>
      <c r="J752" s="67" t="str">
        <f>G752</f>
        <v>УРП</v>
      </c>
      <c r="K752" s="31">
        <v>27401385</v>
      </c>
      <c r="L752" s="31" t="s">
        <v>1124</v>
      </c>
      <c r="M752" s="67" t="s">
        <v>2966</v>
      </c>
      <c r="N752" s="31" t="str">
        <f t="shared" si="51"/>
        <v>Выполнение проектных работ для перевода ГТЭС ТЭЦ-1 в г. Калининград в сеть 110 кВ</v>
      </c>
      <c r="O752" s="31" t="s">
        <v>2587</v>
      </c>
      <c r="P752" s="31" t="s">
        <v>141</v>
      </c>
      <c r="Q752" s="98" t="s">
        <v>502</v>
      </c>
      <c r="R752" s="98" t="s">
        <v>2967</v>
      </c>
      <c r="S752" s="31">
        <v>642</v>
      </c>
      <c r="T752" s="30" t="s">
        <v>77</v>
      </c>
      <c r="U752" s="30">
        <v>1</v>
      </c>
      <c r="V752" s="33">
        <v>9000</v>
      </c>
      <c r="W752" s="33">
        <f>V752</f>
        <v>9000</v>
      </c>
      <c r="X752" s="31">
        <v>2014</v>
      </c>
      <c r="Y752" s="33" t="s">
        <v>131</v>
      </c>
      <c r="Z752" s="31">
        <v>2014</v>
      </c>
      <c r="AA752" s="33" t="s">
        <v>131</v>
      </c>
      <c r="AB752" s="31">
        <v>2014</v>
      </c>
      <c r="AC752" s="33" t="s">
        <v>131</v>
      </c>
      <c r="AD752" s="31">
        <v>2014</v>
      </c>
      <c r="AE752" s="33" t="s">
        <v>131</v>
      </c>
      <c r="AF752" s="31">
        <v>2014</v>
      </c>
      <c r="AG752" s="33" t="s">
        <v>131</v>
      </c>
      <c r="AH752" s="31">
        <v>2014</v>
      </c>
      <c r="AI752" s="33" t="s">
        <v>105</v>
      </c>
      <c r="AJ752" s="31" t="s">
        <v>107</v>
      </c>
      <c r="AK752" s="30" t="s">
        <v>108</v>
      </c>
      <c r="AL752" s="30" t="s">
        <v>141</v>
      </c>
      <c r="AM752" s="31" t="s">
        <v>288</v>
      </c>
      <c r="AN752" s="31" t="s">
        <v>289</v>
      </c>
      <c r="AO752" s="30"/>
      <c r="AP752" s="31"/>
      <c r="AQ752" s="31" t="s">
        <v>1894</v>
      </c>
      <c r="AR752" s="64"/>
      <c r="AS752" s="93"/>
    </row>
    <row r="753" spans="1:45" ht="94.5" customHeight="1">
      <c r="A753" s="27">
        <f t="shared" si="54"/>
        <v>728</v>
      </c>
      <c r="B753" s="28" t="s">
        <v>2968</v>
      </c>
      <c r="C753" s="29" t="s">
        <v>2206</v>
      </c>
      <c r="D753" s="30"/>
      <c r="E753" s="31"/>
      <c r="F753" s="30"/>
      <c r="G753" s="67" t="s">
        <v>2667</v>
      </c>
      <c r="H753" s="30" t="s">
        <v>934</v>
      </c>
      <c r="I753" s="67" t="str">
        <f t="shared" si="49"/>
        <v>УРП</v>
      </c>
      <c r="J753" s="67" t="str">
        <f>G753</f>
        <v>УРП</v>
      </c>
      <c r="K753" s="31">
        <v>27401385</v>
      </c>
      <c r="L753" s="31" t="s">
        <v>1124</v>
      </c>
      <c r="M753" s="67" t="s">
        <v>2969</v>
      </c>
      <c r="N753" s="31" t="str">
        <f t="shared" si="51"/>
        <v>Выполнение высоковольтных испытаний и измерений электрооборудования мобильной ГТЭС на Калининградской ТЭЦ-1</v>
      </c>
      <c r="O753" s="31" t="s">
        <v>2970</v>
      </c>
      <c r="P753" s="31" t="s">
        <v>141</v>
      </c>
      <c r="Q753" s="98" t="s">
        <v>91</v>
      </c>
      <c r="R753" s="98" t="s">
        <v>2971</v>
      </c>
      <c r="S753" s="31">
        <v>642</v>
      </c>
      <c r="T753" s="30" t="s">
        <v>77</v>
      </c>
      <c r="U753" s="30">
        <v>1</v>
      </c>
      <c r="V753" s="33">
        <v>500</v>
      </c>
      <c r="W753" s="33">
        <f>V753</f>
        <v>500</v>
      </c>
      <c r="X753" s="31">
        <v>2014</v>
      </c>
      <c r="Y753" s="48" t="s">
        <v>105</v>
      </c>
      <c r="Z753" s="31">
        <v>2014</v>
      </c>
      <c r="AA753" s="33" t="s">
        <v>105</v>
      </c>
      <c r="AB753" s="31">
        <v>2014</v>
      </c>
      <c r="AC753" s="33" t="s">
        <v>105</v>
      </c>
      <c r="AD753" s="31">
        <v>2014</v>
      </c>
      <c r="AE753" s="33" t="s">
        <v>106</v>
      </c>
      <c r="AF753" s="31">
        <v>2014</v>
      </c>
      <c r="AG753" s="33" t="s">
        <v>105</v>
      </c>
      <c r="AH753" s="31">
        <v>2014</v>
      </c>
      <c r="AI753" s="33" t="s">
        <v>92</v>
      </c>
      <c r="AJ753" s="31" t="s">
        <v>107</v>
      </c>
      <c r="AK753" s="30" t="s">
        <v>108</v>
      </c>
      <c r="AL753" s="30" t="s">
        <v>141</v>
      </c>
      <c r="AM753" s="31" t="s">
        <v>288</v>
      </c>
      <c r="AN753" s="31" t="s">
        <v>289</v>
      </c>
      <c r="AO753" s="30"/>
      <c r="AP753" s="31"/>
      <c r="AQ753" s="31" t="s">
        <v>2972</v>
      </c>
      <c r="AR753" s="30"/>
      <c r="AS753" s="93"/>
    </row>
    <row r="754" spans="1:45" ht="234.75" customHeight="1">
      <c r="A754" s="27">
        <f t="shared" si="54"/>
        <v>729</v>
      </c>
      <c r="B754" s="28" t="s">
        <v>2973</v>
      </c>
      <c r="C754" s="29" t="s">
        <v>2162</v>
      </c>
      <c r="D754" s="30"/>
      <c r="E754" s="31"/>
      <c r="F754" s="30"/>
      <c r="G754" s="67" t="s">
        <v>2667</v>
      </c>
      <c r="H754" s="30" t="s">
        <v>934</v>
      </c>
      <c r="I754" s="67" t="str">
        <f t="shared" si="49"/>
        <v>УРП</v>
      </c>
      <c r="J754" s="67" t="str">
        <f>G754</f>
        <v>УРП</v>
      </c>
      <c r="K754" s="32" t="s">
        <v>238</v>
      </c>
      <c r="L754" s="30" t="s">
        <v>404</v>
      </c>
      <c r="M754" s="67" t="s">
        <v>2974</v>
      </c>
      <c r="N754" s="31" t="str">
        <f t="shared" si="51"/>
        <v xml:space="preserve">Выбор компании для выполнения комплекса кадастровых и иных работ по образованию земельного участка под объектом по производству электрической энергии ОАО «Мобильные ГТЭС» и установлению охранных зон в отношении следующих объектов:
1. площадка размещения мобильных ГТЭС вблизи ПС «Симферопольская», Республика Крым, Симферопольский район, с. Денисовка, ул. Энергетиков, 4 – Симферопольская МГТЭС;
2. площадка размещения мобильных ГТЭС в п. Карьерное, Сакский район, Республика Крым, вблизи ПС «Западнокрымская» – Западно-Крымская МГТЭС
</v>
      </c>
      <c r="O754" s="31" t="s">
        <v>2362</v>
      </c>
      <c r="P754" s="31" t="s">
        <v>141</v>
      </c>
      <c r="Q754" s="98" t="s">
        <v>2363</v>
      </c>
      <c r="R754" s="98" t="s">
        <v>2962</v>
      </c>
      <c r="S754" s="31">
        <v>642</v>
      </c>
      <c r="T754" s="30" t="s">
        <v>77</v>
      </c>
      <c r="U754" s="30">
        <v>1</v>
      </c>
      <c r="V754" s="33">
        <v>200</v>
      </c>
      <c r="W754" s="33">
        <f>V754</f>
        <v>200</v>
      </c>
      <c r="X754" s="31">
        <v>2014</v>
      </c>
      <c r="Y754" s="33" t="s">
        <v>131</v>
      </c>
      <c r="Z754" s="30">
        <v>2014</v>
      </c>
      <c r="AA754" s="30" t="s">
        <v>131</v>
      </c>
      <c r="AB754" s="30">
        <v>2014</v>
      </c>
      <c r="AC754" s="30" t="s">
        <v>131</v>
      </c>
      <c r="AD754" s="30">
        <v>2014</v>
      </c>
      <c r="AE754" s="30" t="s">
        <v>131</v>
      </c>
      <c r="AF754" s="30">
        <v>2014</v>
      </c>
      <c r="AG754" s="30" t="s">
        <v>131</v>
      </c>
      <c r="AH754" s="30">
        <v>2014</v>
      </c>
      <c r="AI754" s="30" t="s">
        <v>106</v>
      </c>
      <c r="AJ754" s="31" t="s">
        <v>2393</v>
      </c>
      <c r="AK754" s="31" t="s">
        <v>108</v>
      </c>
      <c r="AL754" s="31" t="s">
        <v>141</v>
      </c>
      <c r="AM754" s="31" t="s">
        <v>288</v>
      </c>
      <c r="AN754" s="31" t="s">
        <v>289</v>
      </c>
      <c r="AO754" s="29"/>
      <c r="AP754" s="31"/>
      <c r="AQ754" s="31" t="s">
        <v>1894</v>
      </c>
      <c r="AR754" s="66"/>
      <c r="AS754" s="93" t="s">
        <v>2344</v>
      </c>
    </row>
    <row r="755" spans="1:45" ht="94.5" customHeight="1">
      <c r="A755" s="27">
        <f t="shared" si="54"/>
        <v>730</v>
      </c>
      <c r="B755" s="28" t="s">
        <v>2975</v>
      </c>
      <c r="C755" s="29" t="s">
        <v>2162</v>
      </c>
      <c r="D755" s="30" t="s">
        <v>141</v>
      </c>
      <c r="E755" s="31"/>
      <c r="F755" s="30" t="s">
        <v>539</v>
      </c>
      <c r="G755" s="31" t="s">
        <v>70</v>
      </c>
      <c r="H755" s="30" t="s">
        <v>934</v>
      </c>
      <c r="I755" s="31" t="str">
        <f t="shared" si="49"/>
        <v>ТМО</v>
      </c>
      <c r="J755" s="31" t="str">
        <f>I755</f>
        <v>ТМО</v>
      </c>
      <c r="K755" s="31"/>
      <c r="L755" s="31" t="s">
        <v>2338</v>
      </c>
      <c r="M755" s="31" t="s">
        <v>2976</v>
      </c>
      <c r="N755" s="31" t="str">
        <f t="shared" si="51"/>
        <v>Услуги по техническому обслуживанию систем пожаротушения и сигнализации на площадках размещения оборудования в КФО</v>
      </c>
      <c r="O755" s="30" t="s">
        <v>2977</v>
      </c>
      <c r="P755" s="30" t="s">
        <v>141</v>
      </c>
      <c r="Q755" s="32" t="s">
        <v>120</v>
      </c>
      <c r="R755" s="30">
        <v>3319020</v>
      </c>
      <c r="S755" s="32" t="s">
        <v>772</v>
      </c>
      <c r="T755" s="30" t="s">
        <v>77</v>
      </c>
      <c r="U755" s="30">
        <v>1</v>
      </c>
      <c r="V755" s="33">
        <v>1200</v>
      </c>
      <c r="W755" s="60">
        <f>V755/12*12</f>
        <v>1200</v>
      </c>
      <c r="X755" s="30">
        <v>2014</v>
      </c>
      <c r="Y755" s="30" t="s">
        <v>104</v>
      </c>
      <c r="Z755" s="30">
        <v>2014</v>
      </c>
      <c r="AA755" s="30" t="s">
        <v>104</v>
      </c>
      <c r="AB755" s="30">
        <v>2014</v>
      </c>
      <c r="AC755" s="30" t="s">
        <v>105</v>
      </c>
      <c r="AD755" s="30">
        <v>2014</v>
      </c>
      <c r="AE755" s="30" t="s">
        <v>105</v>
      </c>
      <c r="AF755" s="30">
        <v>2014</v>
      </c>
      <c r="AG755" s="30" t="s">
        <v>105</v>
      </c>
      <c r="AH755" s="30">
        <v>2015</v>
      </c>
      <c r="AI755" s="30" t="s">
        <v>105</v>
      </c>
      <c r="AJ755" s="31" t="s">
        <v>107</v>
      </c>
      <c r="AK755" s="30" t="s">
        <v>108</v>
      </c>
      <c r="AL755" s="30" t="s">
        <v>141</v>
      </c>
      <c r="AM755" s="30" t="s">
        <v>288</v>
      </c>
      <c r="AN755" s="30" t="s">
        <v>289</v>
      </c>
      <c r="AO755" s="61"/>
      <c r="AP755" s="30"/>
      <c r="AQ755" s="30" t="s">
        <v>1894</v>
      </c>
      <c r="AR755" s="30"/>
      <c r="AS755" s="93" t="s">
        <v>2344</v>
      </c>
    </row>
    <row r="756" spans="1:45" ht="234.75" customHeight="1">
      <c r="A756" s="27">
        <f>'Кор-ка_43 (16)'!A779+1</f>
        <v>755</v>
      </c>
      <c r="B756" s="28" t="s">
        <v>2978</v>
      </c>
      <c r="C756" s="29" t="s">
        <v>2162</v>
      </c>
      <c r="D756" s="30"/>
      <c r="E756" s="31"/>
      <c r="F756" s="30"/>
      <c r="G756" s="67" t="s">
        <v>1146</v>
      </c>
      <c r="H756" s="30" t="s">
        <v>934</v>
      </c>
      <c r="I756" s="67" t="str">
        <f t="shared" si="49"/>
        <v>Бухгалтерия</v>
      </c>
      <c r="J756" s="67" t="str">
        <f>G756</f>
        <v>Бухгалтерия</v>
      </c>
      <c r="K756" s="32" t="s">
        <v>238</v>
      </c>
      <c r="L756" s="30" t="s">
        <v>404</v>
      </c>
      <c r="M756" s="67" t="s">
        <v>2979</v>
      </c>
      <c r="N756" s="31" t="str">
        <f t="shared" si="51"/>
        <v xml:space="preserve">Определение рыночной стоимости Объекта оценки (Промышленный видеоэндоскоп XL GO) для предоставления объективной ценовой информации, необходимой для принятия управленческих решений
</v>
      </c>
      <c r="O756" s="31" t="s">
        <v>2980</v>
      </c>
      <c r="P756" s="31" t="s">
        <v>141</v>
      </c>
      <c r="Q756" s="98"/>
      <c r="R756" s="98"/>
      <c r="S756" s="31">
        <v>642</v>
      </c>
      <c r="T756" s="30" t="s">
        <v>77</v>
      </c>
      <c r="U756" s="30">
        <v>1</v>
      </c>
      <c r="V756" s="33">
        <v>30</v>
      </c>
      <c r="W756" s="33">
        <f>V756</f>
        <v>30</v>
      </c>
      <c r="X756" s="31">
        <v>2014</v>
      </c>
      <c r="Y756" s="33" t="s">
        <v>131</v>
      </c>
      <c r="Z756" s="30">
        <v>2014</v>
      </c>
      <c r="AA756" s="30" t="s">
        <v>131</v>
      </c>
      <c r="AB756" s="30">
        <v>2014</v>
      </c>
      <c r="AC756" s="30" t="s">
        <v>131</v>
      </c>
      <c r="AD756" s="30">
        <v>2014</v>
      </c>
      <c r="AE756" s="30" t="s">
        <v>131</v>
      </c>
      <c r="AF756" s="30">
        <v>2014</v>
      </c>
      <c r="AG756" s="30" t="s">
        <v>131</v>
      </c>
      <c r="AH756" s="30">
        <v>2014</v>
      </c>
      <c r="AI756" s="30" t="s">
        <v>131</v>
      </c>
      <c r="AJ756" s="31" t="s">
        <v>256</v>
      </c>
      <c r="AK756" s="31" t="s">
        <v>83</v>
      </c>
      <c r="AL756" s="31" t="s">
        <v>141</v>
      </c>
      <c r="AM756" s="31" t="s">
        <v>288</v>
      </c>
      <c r="AN756" s="31" t="s">
        <v>289</v>
      </c>
      <c r="AO756" s="29"/>
      <c r="AP756" s="31"/>
      <c r="AQ756" s="31" t="s">
        <v>1894</v>
      </c>
      <c r="AR756" s="30"/>
      <c r="AS756" s="93"/>
    </row>
    <row r="757" spans="1:45" ht="89.25" customHeight="1">
      <c r="A757" s="27">
        <f>A756+1</f>
        <v>756</v>
      </c>
      <c r="B757" s="28" t="s">
        <v>2981</v>
      </c>
      <c r="C757" s="29" t="s">
        <v>2162</v>
      </c>
      <c r="D757" s="30" t="s">
        <v>141</v>
      </c>
      <c r="E757" s="31"/>
      <c r="F757" s="30" t="s">
        <v>539</v>
      </c>
      <c r="G757" s="31" t="s">
        <v>2667</v>
      </c>
      <c r="H757" s="30" t="s">
        <v>934</v>
      </c>
      <c r="I757" s="31" t="str">
        <f t="shared" si="49"/>
        <v>УРП</v>
      </c>
      <c r="J757" s="31" t="str">
        <f>I757</f>
        <v>УРП</v>
      </c>
      <c r="K757" s="31">
        <v>35000000000</v>
      </c>
      <c r="L757" s="31" t="s">
        <v>2437</v>
      </c>
      <c r="M757" s="31" t="s">
        <v>2982</v>
      </c>
      <c r="N757" s="31" t="str">
        <f t="shared" si="51"/>
        <v>Поставка дренажных емкостей (септиков) на объекты строительства в Крымском федеральном округе</v>
      </c>
      <c r="O757" s="30" t="s">
        <v>2602</v>
      </c>
      <c r="P757" s="30" t="s">
        <v>141</v>
      </c>
      <c r="Q757" s="32" t="s">
        <v>2567</v>
      </c>
      <c r="R757" s="30">
        <v>2811760</v>
      </c>
      <c r="S757" s="31">
        <v>796</v>
      </c>
      <c r="T757" s="30" t="s">
        <v>191</v>
      </c>
      <c r="U757" s="31">
        <v>10</v>
      </c>
      <c r="V757" s="33">
        <v>9200</v>
      </c>
      <c r="W757" s="60">
        <f>V757/12*12</f>
        <v>9200</v>
      </c>
      <c r="X757" s="30">
        <v>2014</v>
      </c>
      <c r="Y757" s="30" t="s">
        <v>104</v>
      </c>
      <c r="Z757" s="30">
        <v>2014</v>
      </c>
      <c r="AA757" s="30" t="s">
        <v>104</v>
      </c>
      <c r="AB757" s="30">
        <v>2014</v>
      </c>
      <c r="AC757" s="30" t="s">
        <v>104</v>
      </c>
      <c r="AD757" s="30">
        <v>2014</v>
      </c>
      <c r="AE757" s="30" t="s">
        <v>104</v>
      </c>
      <c r="AF757" s="30">
        <v>2014</v>
      </c>
      <c r="AG757" s="30" t="s">
        <v>104</v>
      </c>
      <c r="AH757" s="30">
        <v>2014</v>
      </c>
      <c r="AI757" s="30" t="s">
        <v>104</v>
      </c>
      <c r="AJ757" s="31" t="s">
        <v>2393</v>
      </c>
      <c r="AK757" s="30" t="s">
        <v>108</v>
      </c>
      <c r="AL757" s="30" t="s">
        <v>141</v>
      </c>
      <c r="AM757" s="30" t="s">
        <v>288</v>
      </c>
      <c r="AN757" s="30" t="s">
        <v>289</v>
      </c>
      <c r="AO757" s="61"/>
      <c r="AP757" s="30"/>
      <c r="AQ757" s="30" t="s">
        <v>1894</v>
      </c>
      <c r="AR757" s="30"/>
      <c r="AS757" s="93" t="s">
        <v>2344</v>
      </c>
    </row>
    <row r="758" spans="1:45" ht="81.75" customHeight="1">
      <c r="A758" s="27">
        <f>A757+1</f>
        <v>757</v>
      </c>
      <c r="B758" s="28" t="s">
        <v>2983</v>
      </c>
      <c r="C758" s="29" t="s">
        <v>2162</v>
      </c>
      <c r="D758" s="30" t="s">
        <v>141</v>
      </c>
      <c r="E758" s="31"/>
      <c r="F758" s="30" t="s">
        <v>539</v>
      </c>
      <c r="G758" s="67" t="s">
        <v>959</v>
      </c>
      <c r="H758" s="30" t="s">
        <v>934</v>
      </c>
      <c r="I758" s="67" t="str">
        <f t="shared" si="49"/>
        <v>ОИТС</v>
      </c>
      <c r="J758" s="67" t="str">
        <f>G758</f>
        <v>ОИТС</v>
      </c>
      <c r="K758" s="32" t="s">
        <v>238</v>
      </c>
      <c r="L758" s="30" t="s">
        <v>404</v>
      </c>
      <c r="M758" s="67" t="s">
        <v>2984</v>
      </c>
      <c r="N758" s="31" t="str">
        <f t="shared" si="51"/>
        <v>Закупка лицензий для АТС Avaya IP office-500</v>
      </c>
      <c r="O758" s="31" t="s">
        <v>2985</v>
      </c>
      <c r="P758" s="31" t="s">
        <v>141</v>
      </c>
      <c r="Q758" s="98" t="s">
        <v>2986</v>
      </c>
      <c r="R758" s="98" t="s">
        <v>2987</v>
      </c>
      <c r="S758" s="31">
        <v>796</v>
      </c>
      <c r="T758" s="30" t="s">
        <v>191</v>
      </c>
      <c r="U758" s="30">
        <v>1</v>
      </c>
      <c r="V758" s="33">
        <v>88</v>
      </c>
      <c r="W758" s="33">
        <f>V758</f>
        <v>88</v>
      </c>
      <c r="X758" s="31">
        <v>2014</v>
      </c>
      <c r="Y758" s="33" t="s">
        <v>104</v>
      </c>
      <c r="Z758" s="30">
        <v>2014</v>
      </c>
      <c r="AA758" s="30" t="s">
        <v>104</v>
      </c>
      <c r="AB758" s="30">
        <v>2014</v>
      </c>
      <c r="AC758" s="30" t="s">
        <v>104</v>
      </c>
      <c r="AD758" s="30">
        <v>2014</v>
      </c>
      <c r="AE758" s="30" t="s">
        <v>104</v>
      </c>
      <c r="AF758" s="30">
        <v>2014</v>
      </c>
      <c r="AG758" s="30" t="s">
        <v>104</v>
      </c>
      <c r="AH758" s="30">
        <v>2014</v>
      </c>
      <c r="AI758" s="30" t="s">
        <v>104</v>
      </c>
      <c r="AJ758" s="31" t="s">
        <v>256</v>
      </c>
      <c r="AK758" s="31" t="s">
        <v>83</v>
      </c>
      <c r="AL758" s="31" t="s">
        <v>141</v>
      </c>
      <c r="AM758" s="31" t="s">
        <v>288</v>
      </c>
      <c r="AN758" s="31" t="s">
        <v>289</v>
      </c>
      <c r="AO758" s="29"/>
      <c r="AP758" s="31"/>
      <c r="AQ758" s="31" t="s">
        <v>1894</v>
      </c>
      <c r="AR758" s="30"/>
      <c r="AS758" s="93"/>
    </row>
    <row r="759" spans="1:45" ht="72" customHeight="1">
      <c r="A759" s="27">
        <f>[1]простые!A7+1</f>
        <v>734</v>
      </c>
      <c r="B759" s="28" t="s">
        <v>2988</v>
      </c>
      <c r="C759" s="29" t="s">
        <v>2162</v>
      </c>
      <c r="D759" s="30"/>
      <c r="E759" s="31"/>
      <c r="F759" s="30"/>
      <c r="G759" s="67" t="s">
        <v>620</v>
      </c>
      <c r="H759" s="30" t="s">
        <v>934</v>
      </c>
      <c r="I759" s="67" t="str">
        <f t="shared" si="49"/>
        <v>ПТО</v>
      </c>
      <c r="J759" s="67" t="str">
        <f>G759</f>
        <v>ПТО</v>
      </c>
      <c r="K759" s="32" t="s">
        <v>2989</v>
      </c>
      <c r="L759" s="30"/>
      <c r="M759" s="67" t="s">
        <v>2990</v>
      </c>
      <c r="N759" s="31" t="str">
        <f t="shared" si="51"/>
        <v xml:space="preserve">Обучение по курсу: Охрана окружающей среды. Программные средства серии «Эколог»
</v>
      </c>
      <c r="O759" s="31" t="s">
        <v>2991</v>
      </c>
      <c r="P759" s="31" t="s">
        <v>141</v>
      </c>
      <c r="Q759" s="98" t="s">
        <v>255</v>
      </c>
      <c r="R759" s="98" t="s">
        <v>1296</v>
      </c>
      <c r="S759" s="31">
        <v>642</v>
      </c>
      <c r="T759" s="30" t="s">
        <v>77</v>
      </c>
      <c r="U759" s="30">
        <v>1</v>
      </c>
      <c r="V759" s="33">
        <v>50</v>
      </c>
      <c r="W759" s="33">
        <f>V759</f>
        <v>50</v>
      </c>
      <c r="X759" s="31">
        <v>2014</v>
      </c>
      <c r="Y759" s="33" t="s">
        <v>131</v>
      </c>
      <c r="Z759" s="30">
        <v>2014</v>
      </c>
      <c r="AA759" s="30" t="s">
        <v>104</v>
      </c>
      <c r="AB759" s="30">
        <v>2014</v>
      </c>
      <c r="AC759" s="30" t="s">
        <v>104</v>
      </c>
      <c r="AD759" s="30">
        <v>2014</v>
      </c>
      <c r="AE759" s="30" t="s">
        <v>104</v>
      </c>
      <c r="AF759" s="30">
        <v>2014</v>
      </c>
      <c r="AG759" s="30" t="s">
        <v>104</v>
      </c>
      <c r="AH759" s="30">
        <v>2014</v>
      </c>
      <c r="AI759" s="30" t="s">
        <v>104</v>
      </c>
      <c r="AJ759" s="31" t="s">
        <v>256</v>
      </c>
      <c r="AK759" s="31" t="s">
        <v>83</v>
      </c>
      <c r="AL759" s="31" t="s">
        <v>141</v>
      </c>
      <c r="AM759" s="31" t="s">
        <v>288</v>
      </c>
      <c r="AN759" s="31" t="s">
        <v>289</v>
      </c>
      <c r="AO759" s="29"/>
      <c r="AP759" s="31"/>
      <c r="AQ759" s="31" t="s">
        <v>1894</v>
      </c>
      <c r="AR759" s="30"/>
      <c r="AS759" s="93"/>
    </row>
    <row r="760" spans="1:45" ht="74.25" customHeight="1">
      <c r="A760" s="27">
        <f t="shared" ref="A760:A766" si="55">A759+1</f>
        <v>735</v>
      </c>
      <c r="B760" s="28" t="s">
        <v>2992</v>
      </c>
      <c r="C760" s="29" t="s">
        <v>2162</v>
      </c>
      <c r="D760" s="30" t="s">
        <v>141</v>
      </c>
      <c r="E760" s="31"/>
      <c r="F760" s="30" t="s">
        <v>539</v>
      </c>
      <c r="G760" s="31" t="s">
        <v>70</v>
      </c>
      <c r="H760" s="30" t="s">
        <v>934</v>
      </c>
      <c r="I760" s="31" t="str">
        <f t="shared" si="49"/>
        <v>ТМО</v>
      </c>
      <c r="J760" s="31" t="str">
        <f>I760</f>
        <v>ТМО</v>
      </c>
      <c r="K760" s="31"/>
      <c r="L760" s="31" t="s">
        <v>2338</v>
      </c>
      <c r="M760" s="31" t="s">
        <v>2993</v>
      </c>
      <c r="N760" s="31" t="str">
        <f t="shared" si="51"/>
        <v>Услуги по перевалке в ж/д цистерны, накоплению и хранению дизельного топлива ЕВРО (ГОСТ Р 52368-2005) в г. Феодосия</v>
      </c>
      <c r="O760" s="30" t="s">
        <v>2994</v>
      </c>
      <c r="P760" s="30" t="s">
        <v>141</v>
      </c>
      <c r="Q760" s="32" t="s">
        <v>2406</v>
      </c>
      <c r="R760" s="30">
        <v>6011020</v>
      </c>
      <c r="S760" s="32" t="s">
        <v>772</v>
      </c>
      <c r="T760" s="30" t="s">
        <v>77</v>
      </c>
      <c r="U760" s="30">
        <v>1</v>
      </c>
      <c r="V760" s="33">
        <v>10500</v>
      </c>
      <c r="W760" s="60">
        <f t="shared" ref="W760:W765" si="56">V760/12*12</f>
        <v>10500</v>
      </c>
      <c r="X760" s="30">
        <v>2014</v>
      </c>
      <c r="Y760" s="30" t="s">
        <v>131</v>
      </c>
      <c r="Z760" s="30">
        <v>2014</v>
      </c>
      <c r="AA760" s="30" t="s">
        <v>131</v>
      </c>
      <c r="AB760" s="30">
        <v>2014</v>
      </c>
      <c r="AC760" s="30" t="s">
        <v>131</v>
      </c>
      <c r="AD760" s="30">
        <v>2014</v>
      </c>
      <c r="AE760" s="30" t="s">
        <v>131</v>
      </c>
      <c r="AF760" s="30">
        <v>2014</v>
      </c>
      <c r="AG760" s="30" t="s">
        <v>131</v>
      </c>
      <c r="AH760" s="30">
        <v>2014</v>
      </c>
      <c r="AI760" s="30" t="s">
        <v>131</v>
      </c>
      <c r="AJ760" s="31" t="s">
        <v>82</v>
      </c>
      <c r="AK760" s="30" t="s">
        <v>83</v>
      </c>
      <c r="AL760" s="30" t="s">
        <v>141</v>
      </c>
      <c r="AM760" s="30" t="s">
        <v>288</v>
      </c>
      <c r="AN760" s="30" t="s">
        <v>289</v>
      </c>
      <c r="AO760" s="61" t="s">
        <v>2995</v>
      </c>
      <c r="AP760" s="30"/>
      <c r="AQ760" s="30" t="s">
        <v>1894</v>
      </c>
      <c r="AR760" s="30"/>
      <c r="AS760" s="93" t="s">
        <v>2344</v>
      </c>
    </row>
    <row r="761" spans="1:45" ht="74.25" customHeight="1">
      <c r="A761" s="27">
        <f t="shared" si="55"/>
        <v>736</v>
      </c>
      <c r="B761" s="28" t="s">
        <v>2996</v>
      </c>
      <c r="C761" s="29" t="s">
        <v>2162</v>
      </c>
      <c r="D761" s="30" t="s">
        <v>141</v>
      </c>
      <c r="E761" s="31"/>
      <c r="F761" s="30" t="s">
        <v>539</v>
      </c>
      <c r="G761" s="31" t="s">
        <v>70</v>
      </c>
      <c r="H761" s="30" t="s">
        <v>934</v>
      </c>
      <c r="I761" s="31" t="str">
        <f t="shared" si="49"/>
        <v>ТМО</v>
      </c>
      <c r="J761" s="31" t="str">
        <f>I761</f>
        <v>ТМО</v>
      </c>
      <c r="K761" s="31"/>
      <c r="L761" s="31" t="s">
        <v>2338</v>
      </c>
      <c r="M761" s="31" t="s">
        <v>2976</v>
      </c>
      <c r="N761" s="31" t="str">
        <f t="shared" si="51"/>
        <v>Услуги по техническому обслуживанию систем пожаротушения и сигнализации на площадках размещения оборудования в КФО</v>
      </c>
      <c r="O761" s="30" t="s">
        <v>2977</v>
      </c>
      <c r="P761" s="30" t="s">
        <v>141</v>
      </c>
      <c r="Q761" s="32" t="s">
        <v>120</v>
      </c>
      <c r="R761" s="30">
        <v>3319020</v>
      </c>
      <c r="S761" s="32" t="s">
        <v>772</v>
      </c>
      <c r="T761" s="30" t="s">
        <v>77</v>
      </c>
      <c r="U761" s="30">
        <v>1</v>
      </c>
      <c r="V761" s="33">
        <v>1200</v>
      </c>
      <c r="W761" s="60">
        <f t="shared" si="56"/>
        <v>1200</v>
      </c>
      <c r="X761" s="30">
        <v>2014</v>
      </c>
      <c r="Y761" s="30" t="s">
        <v>104</v>
      </c>
      <c r="Z761" s="30">
        <v>2014</v>
      </c>
      <c r="AA761" s="30" t="s">
        <v>104</v>
      </c>
      <c r="AB761" s="30">
        <v>2014</v>
      </c>
      <c r="AC761" s="30" t="s">
        <v>105</v>
      </c>
      <c r="AD761" s="30">
        <v>2014</v>
      </c>
      <c r="AE761" s="30" t="s">
        <v>105</v>
      </c>
      <c r="AF761" s="30">
        <v>2014</v>
      </c>
      <c r="AG761" s="30" t="s">
        <v>105</v>
      </c>
      <c r="AH761" s="30">
        <v>2015</v>
      </c>
      <c r="AI761" s="30" t="s">
        <v>105</v>
      </c>
      <c r="AJ761" s="31" t="s">
        <v>107</v>
      </c>
      <c r="AK761" s="30" t="s">
        <v>108</v>
      </c>
      <c r="AL761" s="30" t="s">
        <v>141</v>
      </c>
      <c r="AM761" s="30" t="s">
        <v>288</v>
      </c>
      <c r="AN761" s="30" t="s">
        <v>289</v>
      </c>
      <c r="AO761" s="61"/>
      <c r="AP761" s="30"/>
      <c r="AQ761" s="30" t="s">
        <v>520</v>
      </c>
      <c r="AR761" s="30"/>
      <c r="AS761" s="93" t="s">
        <v>2344</v>
      </c>
    </row>
    <row r="762" spans="1:45" ht="81.75" customHeight="1">
      <c r="A762" s="27">
        <f t="shared" si="55"/>
        <v>737</v>
      </c>
      <c r="B762" s="28" t="s">
        <v>2997</v>
      </c>
      <c r="C762" s="29" t="s">
        <v>2162</v>
      </c>
      <c r="D762" s="30" t="s">
        <v>141</v>
      </c>
      <c r="E762" s="31"/>
      <c r="F762" s="30" t="s">
        <v>539</v>
      </c>
      <c r="G762" s="31" t="s">
        <v>2667</v>
      </c>
      <c r="H762" s="30" t="s">
        <v>934</v>
      </c>
      <c r="I762" s="31" t="str">
        <f t="shared" si="49"/>
        <v>УРП</v>
      </c>
      <c r="J762" s="31" t="str">
        <f>I762</f>
        <v>УРП</v>
      </c>
      <c r="K762" s="31">
        <v>35000000000</v>
      </c>
      <c r="L762" s="31" t="s">
        <v>2437</v>
      </c>
      <c r="M762" s="31" t="s">
        <v>2998</v>
      </c>
      <c r="N762" s="31" t="str">
        <f t="shared" si="51"/>
        <v>Получение в аренду насосов приема топлива) в Крымском Федеральном округе</v>
      </c>
      <c r="O762" s="30" t="s">
        <v>2999</v>
      </c>
      <c r="P762" s="30" t="s">
        <v>141</v>
      </c>
      <c r="Q762" s="32" t="s">
        <v>3000</v>
      </c>
      <c r="R762" s="30">
        <v>3430142</v>
      </c>
      <c r="S762" s="31">
        <v>796</v>
      </c>
      <c r="T762" s="30" t="s">
        <v>191</v>
      </c>
      <c r="U762" s="31">
        <v>1</v>
      </c>
      <c r="V762" s="33">
        <v>29.413</v>
      </c>
      <c r="W762" s="60">
        <f t="shared" si="56"/>
        <v>29.413000000000004</v>
      </c>
      <c r="X762" s="30">
        <v>2014</v>
      </c>
      <c r="Y762" s="30" t="s">
        <v>104</v>
      </c>
      <c r="Z762" s="30">
        <v>2014</v>
      </c>
      <c r="AA762" s="30" t="s">
        <v>104</v>
      </c>
      <c r="AB762" s="30">
        <v>2014</v>
      </c>
      <c r="AC762" s="30" t="s">
        <v>104</v>
      </c>
      <c r="AD762" s="30">
        <v>2014</v>
      </c>
      <c r="AE762" s="30" t="s">
        <v>104</v>
      </c>
      <c r="AF762" s="30">
        <v>2014</v>
      </c>
      <c r="AG762" s="30" t="s">
        <v>104</v>
      </c>
      <c r="AH762" s="30">
        <v>2014</v>
      </c>
      <c r="AI762" s="30" t="s">
        <v>104</v>
      </c>
      <c r="AJ762" s="31" t="s">
        <v>82</v>
      </c>
      <c r="AK762" s="30" t="s">
        <v>83</v>
      </c>
      <c r="AL762" s="30" t="s">
        <v>141</v>
      </c>
      <c r="AM762" s="30" t="s">
        <v>288</v>
      </c>
      <c r="AN762" s="30" t="s">
        <v>289</v>
      </c>
      <c r="AO762" s="61" t="s">
        <v>3001</v>
      </c>
      <c r="AP762" s="30"/>
      <c r="AQ762" s="30" t="s">
        <v>520</v>
      </c>
      <c r="AR762" s="30"/>
      <c r="AS762" s="93" t="s">
        <v>2344</v>
      </c>
    </row>
    <row r="763" spans="1:45" ht="128.25" customHeight="1">
      <c r="A763" s="27">
        <f t="shared" si="55"/>
        <v>738</v>
      </c>
      <c r="B763" s="28" t="s">
        <v>3002</v>
      </c>
      <c r="C763" s="29" t="s">
        <v>2162</v>
      </c>
      <c r="D763" s="30" t="s">
        <v>141</v>
      </c>
      <c r="E763" s="31"/>
      <c r="F763" s="30" t="s">
        <v>539</v>
      </c>
      <c r="G763" s="31" t="s">
        <v>2595</v>
      </c>
      <c r="H763" s="30" t="s">
        <v>934</v>
      </c>
      <c r="I763" s="31" t="str">
        <f t="shared" si="49"/>
        <v>Дирекция ОУ</v>
      </c>
      <c r="J763" s="31" t="str">
        <f>I763</f>
        <v>Дирекция ОУ</v>
      </c>
      <c r="K763" s="57">
        <v>3401000000</v>
      </c>
      <c r="L763" s="31" t="s">
        <v>3003</v>
      </c>
      <c r="M763" s="31" t="s">
        <v>3004</v>
      </c>
      <c r="N763" s="31" t="str">
        <f t="shared" si="51"/>
        <v>Закупка услуг по обеспечению участия Первого заместителя Генерального директора – Исполнительного директора Горюнова В.П. и Начальника отдела по работе на рынках электроэнергии и мощности Ермохина Е.Е. во Всероссийском семинаре-совещании на тему «Тарифное регулирование в 2014 году и задачи органов государственного регулирования на 2015 год»</v>
      </c>
      <c r="O763" s="30" t="s">
        <v>3005</v>
      </c>
      <c r="P763" s="30" t="s">
        <v>141</v>
      </c>
      <c r="Q763" s="32" t="s">
        <v>706</v>
      </c>
      <c r="R763" s="30">
        <v>7414</v>
      </c>
      <c r="S763" s="31">
        <v>642</v>
      </c>
      <c r="T763" s="30" t="s">
        <v>77</v>
      </c>
      <c r="U763" s="31">
        <v>1</v>
      </c>
      <c r="V763" s="33">
        <v>100.6</v>
      </c>
      <c r="W763" s="60">
        <f t="shared" si="56"/>
        <v>100.6</v>
      </c>
      <c r="X763" s="30">
        <v>2014</v>
      </c>
      <c r="Y763" s="30" t="s">
        <v>104</v>
      </c>
      <c r="Z763" s="30">
        <v>2014</v>
      </c>
      <c r="AA763" s="30" t="s">
        <v>104</v>
      </c>
      <c r="AB763" s="30">
        <v>2014</v>
      </c>
      <c r="AC763" s="30" t="s">
        <v>104</v>
      </c>
      <c r="AD763" s="30">
        <v>2014</v>
      </c>
      <c r="AE763" s="30" t="s">
        <v>104</v>
      </c>
      <c r="AF763" s="30">
        <v>2014</v>
      </c>
      <c r="AG763" s="30" t="s">
        <v>105</v>
      </c>
      <c r="AH763" s="30">
        <v>2014</v>
      </c>
      <c r="AI763" s="30" t="s">
        <v>105</v>
      </c>
      <c r="AJ763" s="31" t="s">
        <v>82</v>
      </c>
      <c r="AK763" s="30" t="s">
        <v>83</v>
      </c>
      <c r="AL763" s="30" t="s">
        <v>141</v>
      </c>
      <c r="AM763" s="30" t="s">
        <v>288</v>
      </c>
      <c r="AN763" s="30" t="s">
        <v>289</v>
      </c>
      <c r="AO763" s="61" t="s">
        <v>3006</v>
      </c>
      <c r="AP763" s="30"/>
      <c r="AQ763" s="30" t="s">
        <v>520</v>
      </c>
      <c r="AR763" s="30"/>
      <c r="AS763" s="93" t="s">
        <v>2344</v>
      </c>
    </row>
    <row r="764" spans="1:45" ht="74.25" customHeight="1">
      <c r="A764" s="27">
        <f t="shared" si="55"/>
        <v>739</v>
      </c>
      <c r="B764" s="28" t="s">
        <v>3007</v>
      </c>
      <c r="C764" s="29" t="s">
        <v>2162</v>
      </c>
      <c r="D764" s="30" t="s">
        <v>141</v>
      </c>
      <c r="E764" s="31"/>
      <c r="F764" s="30" t="s">
        <v>539</v>
      </c>
      <c r="G764" s="67" t="s">
        <v>2943</v>
      </c>
      <c r="H764" s="30" t="s">
        <v>934</v>
      </c>
      <c r="I764" s="67" t="str">
        <f t="shared" si="49"/>
        <v>ОП Крым</v>
      </c>
      <c r="J764" s="67" t="str">
        <f>G764</f>
        <v>ОП Крым</v>
      </c>
      <c r="K764" s="32" t="s">
        <v>238</v>
      </c>
      <c r="L764" s="30" t="s">
        <v>404</v>
      </c>
      <c r="M764" s="67" t="s">
        <v>3008</v>
      </c>
      <c r="N764" s="31" t="str">
        <f t="shared" si="51"/>
        <v>Приобретение четырех топливозаправщиков на базе трехосных полуприцепов</v>
      </c>
      <c r="O764" s="31" t="s">
        <v>1048</v>
      </c>
      <c r="P764" s="31" t="s">
        <v>141</v>
      </c>
      <c r="Q764" s="98" t="s">
        <v>2807</v>
      </c>
      <c r="R764" s="98" t="s">
        <v>3009</v>
      </c>
      <c r="S764" s="31">
        <v>796</v>
      </c>
      <c r="T764" s="30" t="s">
        <v>191</v>
      </c>
      <c r="U764" s="30">
        <v>4</v>
      </c>
      <c r="V764" s="33">
        <v>8900</v>
      </c>
      <c r="W764" s="33">
        <f t="shared" si="56"/>
        <v>8900</v>
      </c>
      <c r="X764" s="31">
        <v>2014</v>
      </c>
      <c r="Y764" s="33" t="s">
        <v>104</v>
      </c>
      <c r="Z764" s="30">
        <v>2014</v>
      </c>
      <c r="AA764" s="30" t="s">
        <v>104</v>
      </c>
      <c r="AB764" s="30">
        <v>2014</v>
      </c>
      <c r="AC764" s="30" t="s">
        <v>104</v>
      </c>
      <c r="AD764" s="30">
        <v>2014</v>
      </c>
      <c r="AE764" s="30" t="s">
        <v>105</v>
      </c>
      <c r="AF764" s="30">
        <v>2014</v>
      </c>
      <c r="AG764" s="30" t="s">
        <v>105</v>
      </c>
      <c r="AH764" s="30">
        <v>2014</v>
      </c>
      <c r="AI764" s="30" t="s">
        <v>106</v>
      </c>
      <c r="AJ764" s="31" t="s">
        <v>107</v>
      </c>
      <c r="AK764" s="31" t="s">
        <v>108</v>
      </c>
      <c r="AL764" s="31" t="s">
        <v>141</v>
      </c>
      <c r="AM764" s="31" t="s">
        <v>288</v>
      </c>
      <c r="AN764" s="31" t="s">
        <v>289</v>
      </c>
      <c r="AO764" s="29"/>
      <c r="AP764" s="31"/>
      <c r="AQ764" s="31" t="s">
        <v>520</v>
      </c>
      <c r="AR764" s="30"/>
      <c r="AS764" s="93" t="s">
        <v>2344</v>
      </c>
    </row>
    <row r="765" spans="1:45" ht="109.5" customHeight="1">
      <c r="A765" s="27">
        <f t="shared" si="55"/>
        <v>740</v>
      </c>
      <c r="B765" s="28" t="s">
        <v>3010</v>
      </c>
      <c r="C765" s="29" t="s">
        <v>2162</v>
      </c>
      <c r="D765" s="30" t="s">
        <v>141</v>
      </c>
      <c r="E765" s="31"/>
      <c r="F765" s="30" t="s">
        <v>539</v>
      </c>
      <c r="G765" s="31" t="s">
        <v>2667</v>
      </c>
      <c r="H765" s="30" t="s">
        <v>934</v>
      </c>
      <c r="I765" s="31" t="str">
        <f t="shared" si="49"/>
        <v>УРП</v>
      </c>
      <c r="J765" s="31" t="str">
        <f>I765</f>
        <v>УРП</v>
      </c>
      <c r="K765" s="31">
        <v>27401000000</v>
      </c>
      <c r="L765" s="31" t="s">
        <v>1124</v>
      </c>
      <c r="M765" s="31" t="s">
        <v>3011</v>
      </c>
      <c r="N765" s="31" t="str">
        <f t="shared" si="51"/>
        <v>Поставка кабельно-проводниковой продукции на площадку размещения мобильной ГТЭС в Калининграде</v>
      </c>
      <c r="O765" s="30" t="s">
        <v>3005</v>
      </c>
      <c r="P765" s="30" t="s">
        <v>141</v>
      </c>
      <c r="Q765" s="32" t="s">
        <v>2685</v>
      </c>
      <c r="R765" s="30">
        <v>3131000</v>
      </c>
      <c r="S765" s="31">
        <v>839</v>
      </c>
      <c r="T765" s="30" t="s">
        <v>971</v>
      </c>
      <c r="U765" s="31">
        <v>1</v>
      </c>
      <c r="V765" s="33">
        <v>3000</v>
      </c>
      <c r="W765" s="60">
        <f t="shared" si="56"/>
        <v>3000</v>
      </c>
      <c r="X765" s="30">
        <v>2014</v>
      </c>
      <c r="Y765" s="30" t="s">
        <v>104</v>
      </c>
      <c r="Z765" s="30">
        <v>2014</v>
      </c>
      <c r="AA765" s="30" t="s">
        <v>104</v>
      </c>
      <c r="AB765" s="30">
        <v>2014</v>
      </c>
      <c r="AC765" s="30" t="s">
        <v>104</v>
      </c>
      <c r="AD765" s="30">
        <v>2014</v>
      </c>
      <c r="AE765" s="30" t="s">
        <v>104</v>
      </c>
      <c r="AF765" s="30">
        <v>2014</v>
      </c>
      <c r="AG765" s="30" t="s">
        <v>105</v>
      </c>
      <c r="AH765" s="30">
        <v>2014</v>
      </c>
      <c r="AI765" s="30" t="s">
        <v>105</v>
      </c>
      <c r="AJ765" s="31" t="s">
        <v>107</v>
      </c>
      <c r="AK765" s="30" t="s">
        <v>108</v>
      </c>
      <c r="AL765" s="30" t="s">
        <v>141</v>
      </c>
      <c r="AM765" s="30" t="s">
        <v>288</v>
      </c>
      <c r="AN765" s="30" t="s">
        <v>289</v>
      </c>
      <c r="AO765" s="61"/>
      <c r="AP765" s="30"/>
      <c r="AQ765" s="30" t="s">
        <v>520</v>
      </c>
      <c r="AR765" s="30"/>
      <c r="AS765" s="93"/>
    </row>
    <row r="766" spans="1:45" ht="93.75" customHeight="1">
      <c r="A766" s="27">
        <f t="shared" si="55"/>
        <v>741</v>
      </c>
      <c r="B766" s="28" t="s">
        <v>3012</v>
      </c>
      <c r="C766" s="29" t="s">
        <v>2162</v>
      </c>
      <c r="D766" s="30"/>
      <c r="E766" s="31"/>
      <c r="F766" s="30"/>
      <c r="G766" s="31" t="s">
        <v>1347</v>
      </c>
      <c r="H766" s="30" t="s">
        <v>934</v>
      </c>
      <c r="I766" s="31" t="str">
        <f t="shared" si="49"/>
        <v>ОП Юг</v>
      </c>
      <c r="J766" s="31" t="str">
        <f>I766</f>
        <v>ОП Юг</v>
      </c>
      <c r="K766" s="32" t="s">
        <v>228</v>
      </c>
      <c r="L766" s="30" t="s">
        <v>229</v>
      </c>
      <c r="M766" s="31" t="s">
        <v>3013</v>
      </c>
      <c r="N766" s="31" t="str">
        <f t="shared" si="51"/>
        <v>Проведение независимой автотехнической экспертизы транспортного средства</v>
      </c>
      <c r="O766" s="30" t="s">
        <v>3014</v>
      </c>
      <c r="P766" s="30"/>
      <c r="Q766" s="30" t="s">
        <v>3015</v>
      </c>
      <c r="R766" s="30">
        <v>6720090</v>
      </c>
      <c r="S766" s="30">
        <v>642</v>
      </c>
      <c r="T766" s="30" t="s">
        <v>77</v>
      </c>
      <c r="U766" s="31">
        <v>1</v>
      </c>
      <c r="V766" s="33">
        <v>6.5</v>
      </c>
      <c r="W766" s="33">
        <f t="shared" ref="W766:W815" si="57">V766</f>
        <v>6.5</v>
      </c>
      <c r="X766" s="30">
        <v>2014</v>
      </c>
      <c r="Y766" s="30" t="s">
        <v>104</v>
      </c>
      <c r="Z766" s="30">
        <v>2014</v>
      </c>
      <c r="AA766" s="30" t="s">
        <v>105</v>
      </c>
      <c r="AB766" s="30">
        <v>2014</v>
      </c>
      <c r="AC766" s="30" t="s">
        <v>105</v>
      </c>
      <c r="AD766" s="30">
        <v>2014</v>
      </c>
      <c r="AE766" s="30" t="s">
        <v>105</v>
      </c>
      <c r="AF766" s="31">
        <v>2014</v>
      </c>
      <c r="AG766" s="30" t="s">
        <v>105</v>
      </c>
      <c r="AH766" s="31">
        <v>2014</v>
      </c>
      <c r="AI766" s="31" t="s">
        <v>105</v>
      </c>
      <c r="AJ766" s="31" t="s">
        <v>256</v>
      </c>
      <c r="AK766" s="30" t="s">
        <v>83</v>
      </c>
      <c r="AL766" s="31" t="s">
        <v>141</v>
      </c>
      <c r="AM766" s="31" t="s">
        <v>288</v>
      </c>
      <c r="AN766" s="31" t="s">
        <v>289</v>
      </c>
      <c r="AO766" s="36"/>
      <c r="AP766" s="30"/>
      <c r="AQ766" s="30" t="s">
        <v>520</v>
      </c>
      <c r="AR766" s="97"/>
      <c r="AS766" s="65"/>
    </row>
    <row r="767" spans="1:45" ht="74.25" customHeight="1">
      <c r="A767" s="27">
        <v>742</v>
      </c>
      <c r="B767" s="28" t="s">
        <v>3016</v>
      </c>
      <c r="C767" s="29" t="s">
        <v>2162</v>
      </c>
      <c r="D767" s="30" t="s">
        <v>141</v>
      </c>
      <c r="E767" s="31"/>
      <c r="F767" s="30" t="s">
        <v>539</v>
      </c>
      <c r="G767" s="67" t="s">
        <v>2177</v>
      </c>
      <c r="H767" s="30" t="s">
        <v>934</v>
      </c>
      <c r="I767" s="67" t="str">
        <f t="shared" si="49"/>
        <v>Тех.Дирекция</v>
      </c>
      <c r="J767" s="67" t="str">
        <f t="shared" ref="J767:J779" si="58">G767</f>
        <v>Тех.Дирекция</v>
      </c>
      <c r="K767" s="32" t="s">
        <v>3017</v>
      </c>
      <c r="L767" s="30" t="s">
        <v>3018</v>
      </c>
      <c r="M767" s="67" t="s">
        <v>3019</v>
      </c>
      <c r="N767" s="31" t="str">
        <f t="shared" si="51"/>
        <v>Услуги по техническому обслуживанию устройств РЗиА</v>
      </c>
      <c r="O767" s="31" t="s">
        <v>425</v>
      </c>
      <c r="P767" s="31" t="s">
        <v>141</v>
      </c>
      <c r="Q767" s="98" t="s">
        <v>410</v>
      </c>
      <c r="R767" s="98" t="s">
        <v>3020</v>
      </c>
      <c r="S767" s="31">
        <v>642</v>
      </c>
      <c r="T767" s="30" t="s">
        <v>77</v>
      </c>
      <c r="U767" s="30">
        <v>1</v>
      </c>
      <c r="V767" s="33">
        <v>11000</v>
      </c>
      <c r="W767" s="33">
        <f t="shared" si="57"/>
        <v>11000</v>
      </c>
      <c r="X767" s="31">
        <v>2014</v>
      </c>
      <c r="Y767" s="33" t="s">
        <v>80</v>
      </c>
      <c r="Z767" s="30">
        <v>2014</v>
      </c>
      <c r="AA767" s="30" t="s">
        <v>80</v>
      </c>
      <c r="AB767" s="30">
        <v>2014</v>
      </c>
      <c r="AC767" s="30" t="s">
        <v>80</v>
      </c>
      <c r="AD767" s="30">
        <v>2014</v>
      </c>
      <c r="AE767" s="30" t="s">
        <v>81</v>
      </c>
      <c r="AF767" s="30">
        <v>2014</v>
      </c>
      <c r="AG767" s="30" t="s">
        <v>81</v>
      </c>
      <c r="AH767" s="30">
        <v>2014</v>
      </c>
      <c r="AI767" s="30" t="s">
        <v>92</v>
      </c>
      <c r="AJ767" s="31" t="s">
        <v>82</v>
      </c>
      <c r="AK767" s="31" t="s">
        <v>83</v>
      </c>
      <c r="AL767" s="31" t="s">
        <v>141</v>
      </c>
      <c r="AM767" s="31" t="s">
        <v>288</v>
      </c>
      <c r="AN767" s="31" t="s">
        <v>289</v>
      </c>
      <c r="AO767" s="30" t="s">
        <v>3021</v>
      </c>
      <c r="AP767" s="31"/>
      <c r="AQ767" s="31" t="s">
        <v>520</v>
      </c>
      <c r="AR767" s="30"/>
      <c r="AS767" s="93"/>
    </row>
    <row r="768" spans="1:45" s="53" customFormat="1" ht="103.5" customHeight="1">
      <c r="A768" s="52">
        <f t="shared" ref="A768:A830" si="59">A767+1</f>
        <v>743</v>
      </c>
      <c r="B768" s="28" t="s">
        <v>3022</v>
      </c>
      <c r="C768" s="29" t="s">
        <v>2162</v>
      </c>
      <c r="D768" s="30"/>
      <c r="E768" s="31"/>
      <c r="F768" s="30"/>
      <c r="G768" s="31" t="s">
        <v>1674</v>
      </c>
      <c r="H768" s="30" t="s">
        <v>934</v>
      </c>
      <c r="I768" s="31" t="str">
        <f t="shared" si="49"/>
        <v>ОП Тыва</v>
      </c>
      <c r="J768" s="31" t="str">
        <f t="shared" si="58"/>
        <v>ОП Тыва</v>
      </c>
      <c r="K768" s="31">
        <v>93401000000</v>
      </c>
      <c r="L768" s="31" t="s">
        <v>1675</v>
      </c>
      <c r="M768" s="31" t="s">
        <v>3023</v>
      </c>
      <c r="N768" s="31" t="str">
        <f t="shared" si="51"/>
        <v>Услуги  по техническому обслуживанию и ремонту седельного тягача IVEKO AMT 633910 и автоцистерны по перевозке светлых нефтепродуктов ППЦ 966611</v>
      </c>
      <c r="O768" s="30" t="s">
        <v>3024</v>
      </c>
      <c r="P768" s="31" t="s">
        <v>141</v>
      </c>
      <c r="Q768" s="30">
        <v>502</v>
      </c>
      <c r="R768" s="30" t="s">
        <v>2271</v>
      </c>
      <c r="S768" s="31">
        <v>642</v>
      </c>
      <c r="T768" s="30" t="s">
        <v>77</v>
      </c>
      <c r="U768" s="31">
        <v>1</v>
      </c>
      <c r="V768" s="33">
        <v>110</v>
      </c>
      <c r="W768" s="33">
        <f t="shared" si="57"/>
        <v>110</v>
      </c>
      <c r="X768" s="31">
        <v>2014</v>
      </c>
      <c r="Y768" s="31" t="s">
        <v>105</v>
      </c>
      <c r="Z768" s="31">
        <v>2014</v>
      </c>
      <c r="AA768" s="31" t="s">
        <v>105</v>
      </c>
      <c r="AB768" s="31">
        <v>2014</v>
      </c>
      <c r="AC768" s="31" t="s">
        <v>106</v>
      </c>
      <c r="AD768" s="31">
        <v>2014</v>
      </c>
      <c r="AE768" s="31" t="s">
        <v>106</v>
      </c>
      <c r="AF768" s="31">
        <v>2014</v>
      </c>
      <c r="AG768" s="31" t="s">
        <v>106</v>
      </c>
      <c r="AH768" s="31">
        <v>2015</v>
      </c>
      <c r="AI768" s="31" t="s">
        <v>105</v>
      </c>
      <c r="AJ768" s="31" t="s">
        <v>107</v>
      </c>
      <c r="AK768" s="31" t="s">
        <v>108</v>
      </c>
      <c r="AL768" s="31" t="s">
        <v>141</v>
      </c>
      <c r="AM768" s="31" t="s">
        <v>288</v>
      </c>
      <c r="AN768" s="31" t="s">
        <v>289</v>
      </c>
      <c r="AO768" s="31"/>
      <c r="AP768" s="31"/>
      <c r="AQ768" s="89" t="s">
        <v>578</v>
      </c>
      <c r="AR768" s="30"/>
      <c r="AS768" s="93"/>
    </row>
    <row r="769" spans="1:45" s="53" customFormat="1" ht="45.75" customHeight="1">
      <c r="A769" s="52">
        <f t="shared" si="59"/>
        <v>744</v>
      </c>
      <c r="B769" s="28" t="s">
        <v>3025</v>
      </c>
      <c r="C769" s="29" t="s">
        <v>2162</v>
      </c>
      <c r="D769" s="30"/>
      <c r="E769" s="31"/>
      <c r="F769" s="30"/>
      <c r="G769" s="31" t="s">
        <v>1258</v>
      </c>
      <c r="H769" s="30" t="s">
        <v>934</v>
      </c>
      <c r="I769" s="31" t="str">
        <f t="shared" si="49"/>
        <v>пресс-секретарь</v>
      </c>
      <c r="J769" s="31" t="str">
        <f t="shared" si="58"/>
        <v>пресс-секретарь</v>
      </c>
      <c r="K769" s="31">
        <v>35000000000</v>
      </c>
      <c r="L769" s="31"/>
      <c r="M769" s="31" t="s">
        <v>3026</v>
      </c>
      <c r="N769" s="31" t="str">
        <f t="shared" si="51"/>
        <v>Продление регистрации доменов</v>
      </c>
      <c r="O769" s="30"/>
      <c r="P769" s="31" t="s">
        <v>141</v>
      </c>
      <c r="Q769" s="30">
        <v>9214</v>
      </c>
      <c r="R769" s="30">
        <v>2221020</v>
      </c>
      <c r="S769" s="31">
        <v>642</v>
      </c>
      <c r="T769" s="30" t="s">
        <v>77</v>
      </c>
      <c r="U769" s="31">
        <v>1</v>
      </c>
      <c r="V769" s="33">
        <v>1.6850000000000001</v>
      </c>
      <c r="W769" s="33">
        <f t="shared" si="57"/>
        <v>1.6850000000000001</v>
      </c>
      <c r="X769" s="31">
        <v>2014</v>
      </c>
      <c r="Y769" s="31" t="s">
        <v>105</v>
      </c>
      <c r="Z769" s="31">
        <v>2014</v>
      </c>
      <c r="AA769" s="31" t="s">
        <v>105</v>
      </c>
      <c r="AB769" s="31">
        <v>2014</v>
      </c>
      <c r="AC769" s="31" t="s">
        <v>105</v>
      </c>
      <c r="AD769" s="31">
        <v>2014</v>
      </c>
      <c r="AE769" s="31" t="s">
        <v>105</v>
      </c>
      <c r="AF769" s="31">
        <v>2014</v>
      </c>
      <c r="AG769" s="31" t="s">
        <v>105</v>
      </c>
      <c r="AH769" s="31">
        <v>2015</v>
      </c>
      <c r="AI769" s="31" t="s">
        <v>104</v>
      </c>
      <c r="AJ769" s="31" t="s">
        <v>82</v>
      </c>
      <c r="AK769" s="31" t="s">
        <v>83</v>
      </c>
      <c r="AL769" s="31" t="s">
        <v>141</v>
      </c>
      <c r="AM769" s="31" t="s">
        <v>288</v>
      </c>
      <c r="AN769" s="31" t="s">
        <v>289</v>
      </c>
      <c r="AO769" s="31" t="s">
        <v>3027</v>
      </c>
      <c r="AP769" s="31"/>
      <c r="AQ769" s="89" t="s">
        <v>578</v>
      </c>
      <c r="AR769" s="30"/>
      <c r="AS769" s="93"/>
    </row>
    <row r="770" spans="1:45" s="53" customFormat="1" ht="50.25" customHeight="1">
      <c r="A770" s="52">
        <f t="shared" si="59"/>
        <v>745</v>
      </c>
      <c r="B770" s="28" t="s">
        <v>3028</v>
      </c>
      <c r="C770" s="29" t="s">
        <v>2162</v>
      </c>
      <c r="D770" s="30"/>
      <c r="E770" s="31"/>
      <c r="F770" s="30"/>
      <c r="G770" s="31" t="s">
        <v>852</v>
      </c>
      <c r="H770" s="30" t="s">
        <v>934</v>
      </c>
      <c r="I770" s="31" t="str">
        <f t="shared" si="49"/>
        <v>АХО</v>
      </c>
      <c r="J770" s="31" t="str">
        <f t="shared" si="58"/>
        <v>АХО</v>
      </c>
      <c r="K770" s="31">
        <v>35000000000</v>
      </c>
      <c r="L770" s="31" t="s">
        <v>2437</v>
      </c>
      <c r="M770" s="31" t="s">
        <v>3029</v>
      </c>
      <c r="N770" s="31" t="str">
        <f t="shared" si="51"/>
        <v>Закупка спутниковых телефонов» для Обособленного подразделения «Мобильные ГТЭС-Крым</v>
      </c>
      <c r="O770" s="30" t="s">
        <v>3030</v>
      </c>
      <c r="P770" s="31" t="s">
        <v>141</v>
      </c>
      <c r="Q770" s="30">
        <v>4110010</v>
      </c>
      <c r="R770" s="30">
        <v>4110010</v>
      </c>
      <c r="S770" s="31">
        <v>642</v>
      </c>
      <c r="T770" s="30" t="s">
        <v>77</v>
      </c>
      <c r="U770" s="31">
        <v>1</v>
      </c>
      <c r="V770" s="33">
        <v>170</v>
      </c>
      <c r="W770" s="33">
        <f t="shared" si="57"/>
        <v>170</v>
      </c>
      <c r="X770" s="31">
        <v>2014</v>
      </c>
      <c r="Y770" s="31" t="s">
        <v>131</v>
      </c>
      <c r="Z770" s="31">
        <v>2014</v>
      </c>
      <c r="AA770" s="31" t="s">
        <v>131</v>
      </c>
      <c r="AB770" s="31">
        <v>2014</v>
      </c>
      <c r="AC770" s="31" t="s">
        <v>131</v>
      </c>
      <c r="AD770" s="31">
        <v>2014</v>
      </c>
      <c r="AE770" s="31" t="s">
        <v>131</v>
      </c>
      <c r="AF770" s="31">
        <v>2014</v>
      </c>
      <c r="AG770" s="31" t="s">
        <v>131</v>
      </c>
      <c r="AH770" s="31">
        <v>2015</v>
      </c>
      <c r="AI770" s="31" t="s">
        <v>104</v>
      </c>
      <c r="AJ770" s="31" t="s">
        <v>82</v>
      </c>
      <c r="AK770" s="31" t="s">
        <v>83</v>
      </c>
      <c r="AL770" s="31" t="s">
        <v>141</v>
      </c>
      <c r="AM770" s="31" t="s">
        <v>288</v>
      </c>
      <c r="AN770" s="31" t="s">
        <v>289</v>
      </c>
      <c r="AO770" s="31" t="s">
        <v>3031</v>
      </c>
      <c r="AP770" s="31"/>
      <c r="AQ770" s="89" t="s">
        <v>578</v>
      </c>
      <c r="AR770" s="30"/>
      <c r="AS770" s="93" t="s">
        <v>2344</v>
      </c>
    </row>
    <row r="771" spans="1:45" s="53" customFormat="1" ht="81.75" customHeight="1">
      <c r="A771" s="52">
        <f t="shared" si="59"/>
        <v>746</v>
      </c>
      <c r="B771" s="28" t="s">
        <v>3032</v>
      </c>
      <c r="C771" s="29" t="s">
        <v>2162</v>
      </c>
      <c r="D771" s="30"/>
      <c r="E771" s="31"/>
      <c r="F771" s="30"/>
      <c r="G771" s="31" t="s">
        <v>1674</v>
      </c>
      <c r="H771" s="30" t="s">
        <v>934</v>
      </c>
      <c r="I771" s="31" t="str">
        <f t="shared" si="49"/>
        <v>ОП Тыва</v>
      </c>
      <c r="J771" s="31" t="str">
        <f t="shared" si="58"/>
        <v>ОП Тыва</v>
      </c>
      <c r="K771" s="31">
        <v>93401000000</v>
      </c>
      <c r="L771" s="31" t="s">
        <v>1675</v>
      </c>
      <c r="M771" s="31" t="s">
        <v>3033</v>
      </c>
      <c r="N771" s="31" t="str">
        <f t="shared" si="51"/>
        <v>Услуги по корректировке логики защит в терминале защит электрогенератора М3425А Brush BDAX62-170ER</v>
      </c>
      <c r="O771" s="30" t="s">
        <v>3034</v>
      </c>
      <c r="P771" s="31" t="s">
        <v>141</v>
      </c>
      <c r="Q771" s="30" t="s">
        <v>706</v>
      </c>
      <c r="R771" s="30" t="s">
        <v>186</v>
      </c>
      <c r="S771" s="31">
        <v>642</v>
      </c>
      <c r="T771" s="30" t="s">
        <v>77</v>
      </c>
      <c r="U771" s="31">
        <v>1</v>
      </c>
      <c r="V771" s="33">
        <v>185</v>
      </c>
      <c r="W771" s="33">
        <f t="shared" si="57"/>
        <v>185</v>
      </c>
      <c r="X771" s="31">
        <v>2014</v>
      </c>
      <c r="Y771" s="31" t="s">
        <v>105</v>
      </c>
      <c r="Z771" s="31">
        <v>2014</v>
      </c>
      <c r="AA771" s="31" t="s">
        <v>105</v>
      </c>
      <c r="AB771" s="31">
        <v>2014</v>
      </c>
      <c r="AC771" s="31" t="s">
        <v>106</v>
      </c>
      <c r="AD771" s="31">
        <v>2014</v>
      </c>
      <c r="AE771" s="31" t="s">
        <v>106</v>
      </c>
      <c r="AF771" s="31">
        <v>2014</v>
      </c>
      <c r="AG771" s="31" t="s">
        <v>106</v>
      </c>
      <c r="AH771" s="31">
        <v>2015</v>
      </c>
      <c r="AI771" s="31" t="s">
        <v>78</v>
      </c>
      <c r="AJ771" s="31" t="s">
        <v>107</v>
      </c>
      <c r="AK771" s="31" t="s">
        <v>108</v>
      </c>
      <c r="AL771" s="31" t="s">
        <v>141</v>
      </c>
      <c r="AM771" s="31" t="s">
        <v>288</v>
      </c>
      <c r="AN771" s="31" t="s">
        <v>289</v>
      </c>
      <c r="AO771" s="31"/>
      <c r="AP771" s="31"/>
      <c r="AQ771" s="89" t="s">
        <v>578</v>
      </c>
      <c r="AR771" s="30"/>
      <c r="AS771" s="93"/>
    </row>
    <row r="772" spans="1:45" s="53" customFormat="1" ht="49.5" customHeight="1">
      <c r="A772" s="52">
        <f t="shared" si="59"/>
        <v>747</v>
      </c>
      <c r="B772" s="28" t="s">
        <v>3035</v>
      </c>
      <c r="C772" s="29" t="s">
        <v>2162</v>
      </c>
      <c r="D772" s="30"/>
      <c r="E772" s="31"/>
      <c r="F772" s="30"/>
      <c r="G772" s="31" t="s">
        <v>1258</v>
      </c>
      <c r="H772" s="30" t="s">
        <v>934</v>
      </c>
      <c r="I772" s="31" t="str">
        <f t="shared" ref="I772:I790" si="60">G772</f>
        <v>пресс-секретарь</v>
      </c>
      <c r="J772" s="31" t="str">
        <f t="shared" si="58"/>
        <v>пресс-секретарь</v>
      </c>
      <c r="K772" s="32" t="s">
        <v>238</v>
      </c>
      <c r="L772" s="30" t="s">
        <v>404</v>
      </c>
      <c r="M772" s="31" t="s">
        <v>1259</v>
      </c>
      <c r="N772" s="31" t="str">
        <f t="shared" ref="N772:N790" si="61">M772</f>
        <v>Услуги по раскрытию информации</v>
      </c>
      <c r="O772" s="30"/>
      <c r="P772" s="31" t="s">
        <v>141</v>
      </c>
      <c r="Q772" s="30">
        <v>9414</v>
      </c>
      <c r="R772" s="30">
        <v>2221020</v>
      </c>
      <c r="S772" s="31">
        <v>642</v>
      </c>
      <c r="T772" s="30" t="s">
        <v>77</v>
      </c>
      <c r="U772" s="31">
        <v>1</v>
      </c>
      <c r="V772" s="33">
        <v>95</v>
      </c>
      <c r="W772" s="33">
        <f t="shared" si="57"/>
        <v>95</v>
      </c>
      <c r="X772" s="31">
        <v>2014</v>
      </c>
      <c r="Y772" s="31" t="s">
        <v>105</v>
      </c>
      <c r="Z772" s="31">
        <v>2014</v>
      </c>
      <c r="AA772" s="31" t="s">
        <v>105</v>
      </c>
      <c r="AB772" s="31">
        <v>2014</v>
      </c>
      <c r="AC772" s="31" t="s">
        <v>105</v>
      </c>
      <c r="AD772" s="31">
        <v>2014</v>
      </c>
      <c r="AE772" s="31" t="s">
        <v>105</v>
      </c>
      <c r="AF772" s="31">
        <v>2014</v>
      </c>
      <c r="AG772" s="31" t="s">
        <v>105</v>
      </c>
      <c r="AH772" s="31">
        <v>2014</v>
      </c>
      <c r="AI772" s="31" t="s">
        <v>105</v>
      </c>
      <c r="AJ772" s="31" t="s">
        <v>256</v>
      </c>
      <c r="AK772" s="31" t="s">
        <v>83</v>
      </c>
      <c r="AL772" s="31" t="s">
        <v>141</v>
      </c>
      <c r="AM772" s="31" t="s">
        <v>288</v>
      </c>
      <c r="AN772" s="31" t="s">
        <v>289</v>
      </c>
      <c r="AO772" s="31"/>
      <c r="AP772" s="31"/>
      <c r="AQ772" s="89" t="s">
        <v>578</v>
      </c>
      <c r="AR772" s="30"/>
      <c r="AS772" s="93"/>
    </row>
    <row r="773" spans="1:45" s="53" customFormat="1" ht="49.5" customHeight="1">
      <c r="A773" s="52">
        <f t="shared" si="59"/>
        <v>748</v>
      </c>
      <c r="B773" s="28" t="s">
        <v>3036</v>
      </c>
      <c r="C773" s="29" t="s">
        <v>2162</v>
      </c>
      <c r="D773" s="30"/>
      <c r="E773" s="31"/>
      <c r="F773" s="30"/>
      <c r="G773" s="31" t="s">
        <v>2667</v>
      </c>
      <c r="H773" s="30" t="s">
        <v>934</v>
      </c>
      <c r="I773" s="31" t="str">
        <f t="shared" si="60"/>
        <v>УРП</v>
      </c>
      <c r="J773" s="31" t="str">
        <f t="shared" si="58"/>
        <v>УРП</v>
      </c>
      <c r="K773" s="32" t="s">
        <v>238</v>
      </c>
      <c r="L773" s="30" t="s">
        <v>404</v>
      </c>
      <c r="M773" s="31" t="s">
        <v>2346</v>
      </c>
      <c r="N773" s="31" t="str">
        <f t="shared" si="61"/>
        <v>Повышения квалификации и профессиональной подготовки работников Общества на 2014 год</v>
      </c>
      <c r="O773" s="30" t="s">
        <v>3037</v>
      </c>
      <c r="P773" s="31" t="s">
        <v>141</v>
      </c>
      <c r="Q773" s="30">
        <v>122600</v>
      </c>
      <c r="R773" s="30">
        <v>7490000</v>
      </c>
      <c r="S773" s="31">
        <v>642</v>
      </c>
      <c r="T773" s="30" t="s">
        <v>77</v>
      </c>
      <c r="U773" s="31">
        <v>1</v>
      </c>
      <c r="V773" s="33">
        <v>25</v>
      </c>
      <c r="W773" s="33">
        <f t="shared" si="57"/>
        <v>25</v>
      </c>
      <c r="X773" s="31">
        <v>2014</v>
      </c>
      <c r="Y773" s="31" t="s">
        <v>104</v>
      </c>
      <c r="Z773" s="31">
        <v>2014</v>
      </c>
      <c r="AA773" s="31" t="s">
        <v>105</v>
      </c>
      <c r="AB773" s="31">
        <v>2014</v>
      </c>
      <c r="AC773" s="31" t="s">
        <v>105</v>
      </c>
      <c r="AD773" s="31">
        <v>2014</v>
      </c>
      <c r="AE773" s="31" t="s">
        <v>105</v>
      </c>
      <c r="AF773" s="31">
        <v>2014</v>
      </c>
      <c r="AG773" s="31" t="s">
        <v>105</v>
      </c>
      <c r="AH773" s="31">
        <v>2015</v>
      </c>
      <c r="AI773" s="31" t="s">
        <v>93</v>
      </c>
      <c r="AJ773" s="31" t="s">
        <v>256</v>
      </c>
      <c r="AK773" s="31" t="s">
        <v>83</v>
      </c>
      <c r="AL773" s="31" t="s">
        <v>141</v>
      </c>
      <c r="AM773" s="31" t="s">
        <v>288</v>
      </c>
      <c r="AN773" s="31" t="s">
        <v>289</v>
      </c>
      <c r="AO773" s="31"/>
      <c r="AP773" s="31"/>
      <c r="AQ773" s="89" t="s">
        <v>578</v>
      </c>
      <c r="AR773" s="30"/>
      <c r="AS773" s="93"/>
    </row>
    <row r="774" spans="1:45" s="53" customFormat="1" ht="75" customHeight="1">
      <c r="A774" s="52">
        <f t="shared" si="59"/>
        <v>749</v>
      </c>
      <c r="B774" s="28" t="s">
        <v>3038</v>
      </c>
      <c r="C774" s="29" t="s">
        <v>2162</v>
      </c>
      <c r="D774" s="30"/>
      <c r="E774" s="31"/>
      <c r="F774" s="30"/>
      <c r="G774" s="31" t="s">
        <v>2943</v>
      </c>
      <c r="H774" s="30" t="s">
        <v>934</v>
      </c>
      <c r="I774" s="31" t="str">
        <f t="shared" si="60"/>
        <v>ОП Крым</v>
      </c>
      <c r="J774" s="31" t="str">
        <f t="shared" si="58"/>
        <v>ОП Крым</v>
      </c>
      <c r="K774" s="31">
        <v>35000000000</v>
      </c>
      <c r="L774" s="31" t="s">
        <v>2437</v>
      </c>
      <c r="M774" s="31" t="s">
        <v>3039</v>
      </c>
      <c r="N774" s="31" t="str">
        <f t="shared" si="61"/>
        <v>Обслуживание и ремонт грузовых автотранспортных средств, находящихся в эксплуатации Обособленном подразделении «Мобильные ГТЭС Крым»</v>
      </c>
      <c r="O774" s="30" t="s">
        <v>3040</v>
      </c>
      <c r="P774" s="31" t="s">
        <v>141</v>
      </c>
      <c r="Q774" s="30">
        <v>5010000</v>
      </c>
      <c r="R774" s="30">
        <v>5010020</v>
      </c>
      <c r="S774" s="31">
        <v>796</v>
      </c>
      <c r="T774" s="30" t="s">
        <v>191</v>
      </c>
      <c r="U774" s="31">
        <v>1</v>
      </c>
      <c r="V774" s="33">
        <v>1800</v>
      </c>
      <c r="W774" s="33">
        <f t="shared" si="57"/>
        <v>1800</v>
      </c>
      <c r="X774" s="31">
        <v>2014</v>
      </c>
      <c r="Y774" s="31" t="s">
        <v>105</v>
      </c>
      <c r="Z774" s="31">
        <v>2014</v>
      </c>
      <c r="AA774" s="31" t="s">
        <v>105</v>
      </c>
      <c r="AB774" s="31">
        <v>2014</v>
      </c>
      <c r="AC774" s="31" t="s">
        <v>105</v>
      </c>
      <c r="AD774" s="31">
        <v>2014</v>
      </c>
      <c r="AE774" s="31" t="s">
        <v>105</v>
      </c>
      <c r="AF774" s="31">
        <v>2014</v>
      </c>
      <c r="AG774" s="31" t="s">
        <v>105</v>
      </c>
      <c r="AH774" s="31">
        <v>2015</v>
      </c>
      <c r="AI774" s="31" t="s">
        <v>104</v>
      </c>
      <c r="AJ774" s="31" t="s">
        <v>107</v>
      </c>
      <c r="AK774" s="31" t="s">
        <v>108</v>
      </c>
      <c r="AL774" s="31" t="s">
        <v>141</v>
      </c>
      <c r="AM774" s="31" t="s">
        <v>288</v>
      </c>
      <c r="AN774" s="31" t="s">
        <v>289</v>
      </c>
      <c r="AO774" s="31"/>
      <c r="AP774" s="31"/>
      <c r="AQ774" s="89" t="s">
        <v>578</v>
      </c>
      <c r="AR774" s="30"/>
      <c r="AS774" s="93" t="s">
        <v>2344</v>
      </c>
    </row>
    <row r="775" spans="1:45" s="53" customFormat="1" ht="75" customHeight="1">
      <c r="A775" s="52">
        <f t="shared" si="59"/>
        <v>750</v>
      </c>
      <c r="B775" s="28" t="s">
        <v>3041</v>
      </c>
      <c r="C775" s="29" t="s">
        <v>2162</v>
      </c>
      <c r="D775" s="30"/>
      <c r="E775" s="31"/>
      <c r="F775" s="30"/>
      <c r="G775" s="31" t="s">
        <v>2810</v>
      </c>
      <c r="H775" s="30" t="s">
        <v>934</v>
      </c>
      <c r="I775" s="31" t="str">
        <f t="shared" si="60"/>
        <v>СТО</v>
      </c>
      <c r="J775" s="31" t="str">
        <f t="shared" si="58"/>
        <v>СТО</v>
      </c>
      <c r="K775" s="31" t="s">
        <v>3042</v>
      </c>
      <c r="L775" s="31" t="s">
        <v>2437</v>
      </c>
      <c r="M775" s="31" t="s">
        <v>3043</v>
      </c>
      <c r="N775" s="31" t="str">
        <f t="shared" si="61"/>
        <v>Оказание услуг по страхованию груза.</v>
      </c>
      <c r="O775" s="30" t="s">
        <v>3044</v>
      </c>
      <c r="P775" s="31" t="s">
        <v>141</v>
      </c>
      <c r="Q775" s="30">
        <v>6613</v>
      </c>
      <c r="R775" s="30">
        <v>6613010</v>
      </c>
      <c r="S775" s="31">
        <v>642</v>
      </c>
      <c r="T775" s="30" t="s">
        <v>77</v>
      </c>
      <c r="U775" s="31">
        <v>1</v>
      </c>
      <c r="V775" s="48">
        <v>80</v>
      </c>
      <c r="W775" s="33">
        <f t="shared" si="57"/>
        <v>80</v>
      </c>
      <c r="X775" s="31">
        <v>2014</v>
      </c>
      <c r="Y775" s="31" t="s">
        <v>104</v>
      </c>
      <c r="Z775" s="31">
        <v>2014</v>
      </c>
      <c r="AA775" s="31" t="s">
        <v>104</v>
      </c>
      <c r="AB775" s="31">
        <v>2014</v>
      </c>
      <c r="AC775" s="31" t="s">
        <v>104</v>
      </c>
      <c r="AD775" s="31">
        <v>2014</v>
      </c>
      <c r="AE775" s="31" t="s">
        <v>104</v>
      </c>
      <c r="AF775" s="31">
        <v>2014</v>
      </c>
      <c r="AG775" s="31" t="s">
        <v>104</v>
      </c>
      <c r="AH775" s="31">
        <v>2014</v>
      </c>
      <c r="AI775" s="31" t="s">
        <v>106</v>
      </c>
      <c r="AJ775" s="31" t="s">
        <v>256</v>
      </c>
      <c r="AK775" s="31" t="s">
        <v>83</v>
      </c>
      <c r="AL775" s="31" t="s">
        <v>141</v>
      </c>
      <c r="AM775" s="31" t="s">
        <v>288</v>
      </c>
      <c r="AN775" s="31" t="s">
        <v>289</v>
      </c>
      <c r="AO775" s="31"/>
      <c r="AP775" s="31"/>
      <c r="AQ775" s="89" t="s">
        <v>3045</v>
      </c>
      <c r="AR775" s="30"/>
      <c r="AS775" s="93" t="s">
        <v>2344</v>
      </c>
    </row>
    <row r="776" spans="1:45" s="53" customFormat="1" ht="75" customHeight="1">
      <c r="A776" s="52">
        <f t="shared" si="59"/>
        <v>751</v>
      </c>
      <c r="B776" s="28" t="s">
        <v>3046</v>
      </c>
      <c r="C776" s="29" t="s">
        <v>2162</v>
      </c>
      <c r="D776" s="30"/>
      <c r="E776" s="31"/>
      <c r="F776" s="30"/>
      <c r="G776" s="31" t="s">
        <v>336</v>
      </c>
      <c r="H776" s="30" t="s">
        <v>934</v>
      </c>
      <c r="I776" s="31" t="str">
        <f t="shared" si="60"/>
        <v>ЭЦ</v>
      </c>
      <c r="J776" s="31" t="str">
        <f t="shared" si="58"/>
        <v>ЭЦ</v>
      </c>
      <c r="K776" s="31">
        <v>35000000000</v>
      </c>
      <c r="L776" s="31" t="s">
        <v>2437</v>
      </c>
      <c r="M776" s="31" t="s">
        <v>3047</v>
      </c>
      <c r="N776" s="31" t="str">
        <f t="shared" si="61"/>
        <v>Услуги по выполнению неотложных и аварийно-восстановительных работ на оборудовании мобильных ГТЭС</v>
      </c>
      <c r="O776" s="30" t="s">
        <v>425</v>
      </c>
      <c r="P776" s="31" t="s">
        <v>141</v>
      </c>
      <c r="Q776" s="30" t="s">
        <v>3048</v>
      </c>
      <c r="R776" s="30">
        <v>3120010</v>
      </c>
      <c r="S776" s="31">
        <v>642</v>
      </c>
      <c r="T776" s="30" t="s">
        <v>77</v>
      </c>
      <c r="U776" s="31">
        <v>1</v>
      </c>
      <c r="V776" s="33">
        <v>9900</v>
      </c>
      <c r="W776" s="33">
        <f t="shared" si="57"/>
        <v>9900</v>
      </c>
      <c r="X776" s="31">
        <v>2014</v>
      </c>
      <c r="Y776" s="31" t="s">
        <v>105</v>
      </c>
      <c r="Z776" s="31">
        <v>2014</v>
      </c>
      <c r="AA776" s="31" t="s">
        <v>106</v>
      </c>
      <c r="AB776" s="31">
        <v>2014</v>
      </c>
      <c r="AC776" s="31" t="s">
        <v>106</v>
      </c>
      <c r="AD776" s="31">
        <v>2014</v>
      </c>
      <c r="AE776" s="31" t="s">
        <v>92</v>
      </c>
      <c r="AF776" s="31">
        <v>2015</v>
      </c>
      <c r="AG776" s="31" t="s">
        <v>93</v>
      </c>
      <c r="AH776" s="31">
        <v>2016</v>
      </c>
      <c r="AI776" s="31" t="s">
        <v>93</v>
      </c>
      <c r="AJ776" s="31" t="s">
        <v>107</v>
      </c>
      <c r="AK776" s="31" t="s">
        <v>108</v>
      </c>
      <c r="AL776" s="31" t="s">
        <v>141</v>
      </c>
      <c r="AM776" s="31" t="s">
        <v>288</v>
      </c>
      <c r="AN776" s="31" t="s">
        <v>289</v>
      </c>
      <c r="AO776" s="31"/>
      <c r="AP776" s="31"/>
      <c r="AQ776" s="89" t="s">
        <v>578</v>
      </c>
      <c r="AR776" s="30"/>
      <c r="AS776" s="93"/>
    </row>
    <row r="777" spans="1:45" s="53" customFormat="1" ht="98.25" customHeight="1">
      <c r="A777" s="52">
        <f t="shared" si="59"/>
        <v>752</v>
      </c>
      <c r="B777" s="28" t="s">
        <v>3049</v>
      </c>
      <c r="C777" s="29" t="s">
        <v>2162</v>
      </c>
      <c r="D777" s="30"/>
      <c r="E777" s="31"/>
      <c r="F777" s="30"/>
      <c r="G777" s="31" t="s">
        <v>1258</v>
      </c>
      <c r="H777" s="30" t="s">
        <v>934</v>
      </c>
      <c r="I777" s="31" t="str">
        <f t="shared" si="60"/>
        <v>пресс-секретарь</v>
      </c>
      <c r="J777" s="31" t="str">
        <f t="shared" si="58"/>
        <v>пресс-секретарь</v>
      </c>
      <c r="K777" s="31">
        <v>35000000000</v>
      </c>
      <c r="L777" s="31" t="s">
        <v>2437</v>
      </c>
      <c r="M777" s="31" t="s">
        <v>3050</v>
      </c>
      <c r="N777" s="31" t="str">
        <f t="shared" si="61"/>
        <v>Оказание услуг по обеспечению участия в открытых программах НОУ МШУ «Сколково»</v>
      </c>
      <c r="O777" s="30"/>
      <c r="P777" s="31" t="s">
        <v>141</v>
      </c>
      <c r="Q777" s="30">
        <v>122600</v>
      </c>
      <c r="R777" s="30">
        <v>7490000</v>
      </c>
      <c r="S777" s="31">
        <v>642</v>
      </c>
      <c r="T777" s="30" t="s">
        <v>77</v>
      </c>
      <c r="U777" s="31">
        <v>1</v>
      </c>
      <c r="V777" s="33">
        <v>110</v>
      </c>
      <c r="W777" s="33">
        <f t="shared" si="57"/>
        <v>110</v>
      </c>
      <c r="X777" s="31">
        <v>2014</v>
      </c>
      <c r="Y777" s="31" t="s">
        <v>105</v>
      </c>
      <c r="Z777" s="31">
        <v>2014</v>
      </c>
      <c r="AA777" s="31" t="s">
        <v>105</v>
      </c>
      <c r="AB777" s="31">
        <v>2014</v>
      </c>
      <c r="AC777" s="31" t="s">
        <v>105</v>
      </c>
      <c r="AD777" s="31">
        <v>2014</v>
      </c>
      <c r="AE777" s="31" t="s">
        <v>106</v>
      </c>
      <c r="AF777" s="31">
        <v>2014</v>
      </c>
      <c r="AG777" s="31" t="s">
        <v>92</v>
      </c>
      <c r="AH777" s="31">
        <v>2015</v>
      </c>
      <c r="AI777" s="31" t="s">
        <v>79</v>
      </c>
      <c r="AJ777" s="31" t="s">
        <v>82</v>
      </c>
      <c r="AK777" s="31" t="s">
        <v>83</v>
      </c>
      <c r="AL777" s="31" t="s">
        <v>141</v>
      </c>
      <c r="AM777" s="31" t="s">
        <v>288</v>
      </c>
      <c r="AN777" s="31" t="s">
        <v>289</v>
      </c>
      <c r="AO777" s="31" t="s">
        <v>3051</v>
      </c>
      <c r="AP777" s="31"/>
      <c r="AQ777" s="89" t="s">
        <v>578</v>
      </c>
      <c r="AR777" s="30"/>
      <c r="AS777" s="93"/>
    </row>
    <row r="778" spans="1:45" s="53" customFormat="1" ht="75" customHeight="1">
      <c r="A778" s="52">
        <f t="shared" si="59"/>
        <v>753</v>
      </c>
      <c r="B778" s="28" t="s">
        <v>3052</v>
      </c>
      <c r="C778" s="29" t="s">
        <v>2162</v>
      </c>
      <c r="D778" s="30"/>
      <c r="E778" s="31"/>
      <c r="F778" s="30"/>
      <c r="G778" s="31" t="s">
        <v>934</v>
      </c>
      <c r="H778" s="30" t="s">
        <v>934</v>
      </c>
      <c r="I778" s="31" t="str">
        <f t="shared" si="60"/>
        <v>ОЗ</v>
      </c>
      <c r="J778" s="31" t="str">
        <f t="shared" si="58"/>
        <v>ОЗ</v>
      </c>
      <c r="K778" s="31" t="s">
        <v>3053</v>
      </c>
      <c r="L778" s="31"/>
      <c r="M778" s="31" t="s">
        <v>3054</v>
      </c>
      <c r="N778" s="31" t="str">
        <f t="shared" si="61"/>
        <v>Оценка риска на промышленных объектах (площадках)</v>
      </c>
      <c r="O778" s="30" t="s">
        <v>3055</v>
      </c>
      <c r="P778" s="31" t="s">
        <v>141</v>
      </c>
      <c r="Q778" s="30" t="s">
        <v>3015</v>
      </c>
      <c r="R778" s="30" t="s">
        <v>3056</v>
      </c>
      <c r="S778" s="31">
        <v>642</v>
      </c>
      <c r="T778" s="30" t="s">
        <v>77</v>
      </c>
      <c r="U778" s="31">
        <v>1</v>
      </c>
      <c r="V778" s="48">
        <v>904.83299999999997</v>
      </c>
      <c r="W778" s="33">
        <f t="shared" si="57"/>
        <v>904.83299999999997</v>
      </c>
      <c r="X778" s="31">
        <v>2014</v>
      </c>
      <c r="Y778" s="31" t="s">
        <v>105</v>
      </c>
      <c r="Z778" s="31">
        <v>2014</v>
      </c>
      <c r="AA778" s="31" t="s">
        <v>106</v>
      </c>
      <c r="AB778" s="31">
        <v>2014</v>
      </c>
      <c r="AC778" s="31" t="s">
        <v>106</v>
      </c>
      <c r="AD778" s="31">
        <v>2014</v>
      </c>
      <c r="AE778" s="31" t="s">
        <v>106</v>
      </c>
      <c r="AF778" s="31">
        <v>2014</v>
      </c>
      <c r="AG778" s="31" t="s">
        <v>106</v>
      </c>
      <c r="AH778" s="31">
        <v>2015</v>
      </c>
      <c r="AI778" s="31" t="s">
        <v>106</v>
      </c>
      <c r="AJ778" s="31" t="s">
        <v>107</v>
      </c>
      <c r="AK778" s="31" t="s">
        <v>108</v>
      </c>
      <c r="AL778" s="31" t="s">
        <v>141</v>
      </c>
      <c r="AM778" s="31" t="s">
        <v>288</v>
      </c>
      <c r="AN778" s="31" t="s">
        <v>289</v>
      </c>
      <c r="AO778" s="31"/>
      <c r="AP778" s="31" t="s">
        <v>3057</v>
      </c>
      <c r="AQ778" s="89" t="s">
        <v>578</v>
      </c>
      <c r="AR778" s="30"/>
      <c r="AS778" s="93"/>
    </row>
    <row r="779" spans="1:45" ht="90">
      <c r="A779" s="52">
        <f t="shared" si="59"/>
        <v>754</v>
      </c>
      <c r="B779" s="28" t="s">
        <v>3058</v>
      </c>
      <c r="C779" s="29" t="s">
        <v>2162</v>
      </c>
      <c r="D779" s="30"/>
      <c r="E779" s="31"/>
      <c r="F779" s="30"/>
      <c r="G779" s="67" t="s">
        <v>2667</v>
      </c>
      <c r="H779" s="30" t="s">
        <v>934</v>
      </c>
      <c r="I779" s="67" t="str">
        <f t="shared" si="60"/>
        <v>УРП</v>
      </c>
      <c r="J779" s="67" t="str">
        <f t="shared" si="58"/>
        <v>УРП</v>
      </c>
      <c r="K779" s="31">
        <v>27401000000</v>
      </c>
      <c r="L779" s="31" t="s">
        <v>1124</v>
      </c>
      <c r="M779" s="67" t="s">
        <v>3059</v>
      </c>
      <c r="N779" s="31" t="str">
        <f t="shared" si="61"/>
        <v>Проведение пуско-наладочных работ на основном и вспомогательном оборудовании мобильной ГТЭС» на площадке размещения мобильной ГТЭС в г. Калининград</v>
      </c>
      <c r="O779" s="31" t="s">
        <v>2955</v>
      </c>
      <c r="P779" s="31" t="s">
        <v>141</v>
      </c>
      <c r="Q779" s="98" t="s">
        <v>91</v>
      </c>
      <c r="R779" s="98" t="s">
        <v>2971</v>
      </c>
      <c r="S779" s="31">
        <v>642</v>
      </c>
      <c r="T779" s="30" t="s">
        <v>77</v>
      </c>
      <c r="U779" s="30">
        <v>1</v>
      </c>
      <c r="V779" s="33">
        <v>4500</v>
      </c>
      <c r="W779" s="33">
        <f t="shared" si="57"/>
        <v>4500</v>
      </c>
      <c r="X779" s="31">
        <v>2014</v>
      </c>
      <c r="Y779" s="33" t="s">
        <v>104</v>
      </c>
      <c r="Z779" s="31">
        <v>2014</v>
      </c>
      <c r="AA779" s="33" t="s">
        <v>2938</v>
      </c>
      <c r="AB779" s="31">
        <v>2014</v>
      </c>
      <c r="AC779" s="33" t="s">
        <v>104</v>
      </c>
      <c r="AD779" s="31">
        <v>2014</v>
      </c>
      <c r="AE779" s="33" t="s">
        <v>104</v>
      </c>
      <c r="AF779" s="31">
        <v>2014</v>
      </c>
      <c r="AG779" s="33" t="s">
        <v>104</v>
      </c>
      <c r="AH779" s="31">
        <v>2014</v>
      </c>
      <c r="AI779" s="33" t="s">
        <v>105</v>
      </c>
      <c r="AJ779" s="31" t="s">
        <v>107</v>
      </c>
      <c r="AK779" s="30" t="s">
        <v>108</v>
      </c>
      <c r="AL779" s="30" t="s">
        <v>141</v>
      </c>
      <c r="AM779" s="31" t="s">
        <v>288</v>
      </c>
      <c r="AN779" s="31" t="s">
        <v>289</v>
      </c>
      <c r="AO779" s="30"/>
      <c r="AP779" s="31"/>
      <c r="AQ779" s="31" t="s">
        <v>578</v>
      </c>
      <c r="AR779" s="30"/>
      <c r="AS779" s="93"/>
    </row>
    <row r="780" spans="1:45" ht="93.75" customHeight="1">
      <c r="A780" s="27">
        <f t="shared" si="59"/>
        <v>755</v>
      </c>
      <c r="B780" s="28" t="s">
        <v>3060</v>
      </c>
      <c r="C780" s="29" t="s">
        <v>2162</v>
      </c>
      <c r="D780" s="30"/>
      <c r="E780" s="31"/>
      <c r="F780" s="30"/>
      <c r="G780" s="31" t="s">
        <v>1046</v>
      </c>
      <c r="H780" s="30" t="s">
        <v>934</v>
      </c>
      <c r="I780" s="31" t="str">
        <f t="shared" si="60"/>
        <v>Служба по автотранспорту</v>
      </c>
      <c r="J780" s="31" t="str">
        <f>I780</f>
        <v>Служба по автотранспорту</v>
      </c>
      <c r="K780" s="32" t="s">
        <v>228</v>
      </c>
      <c r="L780" s="30" t="s">
        <v>229</v>
      </c>
      <c r="M780" s="31" t="s">
        <v>3061</v>
      </c>
      <c r="N780" s="31" t="str">
        <f t="shared" si="61"/>
        <v>Услуги по техническому обслуживанию и ремонту 12 (двенадцати) а/м КАМАЗ, находящихся в эксплуатации в ОАО «Мобильные ГТЭС</v>
      </c>
      <c r="O780" s="30" t="s">
        <v>1048</v>
      </c>
      <c r="P780" s="30"/>
      <c r="Q780" s="30">
        <v>5010000</v>
      </c>
      <c r="R780" s="30">
        <v>5010010</v>
      </c>
      <c r="S780" s="30">
        <v>642</v>
      </c>
      <c r="T780" s="30" t="s">
        <v>77</v>
      </c>
      <c r="U780" s="31">
        <v>12</v>
      </c>
      <c r="V780" s="33">
        <v>2000</v>
      </c>
      <c r="W780" s="33">
        <f t="shared" si="57"/>
        <v>2000</v>
      </c>
      <c r="X780" s="30">
        <v>2014</v>
      </c>
      <c r="Y780" s="30" t="s">
        <v>131</v>
      </c>
      <c r="Z780" s="30">
        <v>2014</v>
      </c>
      <c r="AA780" s="30" t="s">
        <v>104</v>
      </c>
      <c r="AB780" s="30">
        <v>2014</v>
      </c>
      <c r="AC780" s="30" t="s">
        <v>104</v>
      </c>
      <c r="AD780" s="30">
        <v>2014</v>
      </c>
      <c r="AE780" s="30" t="s">
        <v>104</v>
      </c>
      <c r="AF780" s="31">
        <v>2014</v>
      </c>
      <c r="AG780" s="30" t="s">
        <v>104</v>
      </c>
      <c r="AH780" s="31">
        <v>2015</v>
      </c>
      <c r="AI780" s="31" t="s">
        <v>104</v>
      </c>
      <c r="AJ780" s="31" t="s">
        <v>82</v>
      </c>
      <c r="AK780" s="30" t="s">
        <v>83</v>
      </c>
      <c r="AL780" s="31" t="s">
        <v>141</v>
      </c>
      <c r="AM780" s="31" t="s">
        <v>288</v>
      </c>
      <c r="AN780" s="31" t="s">
        <v>289</v>
      </c>
      <c r="AO780" s="36" t="s">
        <v>3062</v>
      </c>
      <c r="AP780" s="30"/>
      <c r="AQ780" s="30" t="s">
        <v>475</v>
      </c>
      <c r="AR780" s="97"/>
      <c r="AS780" s="65"/>
    </row>
    <row r="781" spans="1:45" ht="93.75" customHeight="1">
      <c r="A781" s="27">
        <f t="shared" si="59"/>
        <v>756</v>
      </c>
      <c r="B781" s="28" t="s">
        <v>3063</v>
      </c>
      <c r="C781" s="29" t="s">
        <v>2162</v>
      </c>
      <c r="D781" s="30"/>
      <c r="E781" s="31"/>
      <c r="F781" s="30"/>
      <c r="G781" s="31" t="s">
        <v>1046</v>
      </c>
      <c r="H781" s="30" t="s">
        <v>934</v>
      </c>
      <c r="I781" s="31" t="str">
        <f t="shared" si="60"/>
        <v>Служба по автотранспорту</v>
      </c>
      <c r="J781" s="31" t="str">
        <f>I781</f>
        <v>Служба по автотранспорту</v>
      </c>
      <c r="K781" s="32" t="s">
        <v>228</v>
      </c>
      <c r="L781" s="30" t="s">
        <v>229</v>
      </c>
      <c r="M781" s="31" t="s">
        <v>3064</v>
      </c>
      <c r="N781" s="31" t="str">
        <f t="shared" si="61"/>
        <v>Услуги по техническому обслуживанию и ремонту 2-х а/м Mitsubishi Pajero , находящихся в эксплуатации в ОАО «Мобильные ГТЭС</v>
      </c>
      <c r="O781" s="30" t="s">
        <v>1048</v>
      </c>
      <c r="P781" s="30"/>
      <c r="Q781" s="30">
        <v>5010000</v>
      </c>
      <c r="R781" s="30">
        <v>5010010</v>
      </c>
      <c r="S781" s="30">
        <v>642</v>
      </c>
      <c r="T781" s="30" t="s">
        <v>77</v>
      </c>
      <c r="U781" s="31">
        <v>2</v>
      </c>
      <c r="V781" s="33">
        <v>400</v>
      </c>
      <c r="W781" s="33">
        <f t="shared" si="57"/>
        <v>400</v>
      </c>
      <c r="X781" s="30">
        <v>2014</v>
      </c>
      <c r="Y781" s="30" t="s">
        <v>185</v>
      </c>
      <c r="Z781" s="30">
        <v>2014</v>
      </c>
      <c r="AA781" s="30" t="s">
        <v>131</v>
      </c>
      <c r="AB781" s="30">
        <v>2014</v>
      </c>
      <c r="AC781" s="30" t="s">
        <v>131</v>
      </c>
      <c r="AD781" s="30">
        <v>2014</v>
      </c>
      <c r="AE781" s="30" t="s">
        <v>131</v>
      </c>
      <c r="AF781" s="31">
        <v>2014</v>
      </c>
      <c r="AG781" s="30" t="s">
        <v>131</v>
      </c>
      <c r="AH781" s="31">
        <v>2015</v>
      </c>
      <c r="AI781" s="31" t="s">
        <v>131</v>
      </c>
      <c r="AJ781" s="31" t="s">
        <v>107</v>
      </c>
      <c r="AK781" s="30" t="s">
        <v>108</v>
      </c>
      <c r="AL781" s="31" t="s">
        <v>141</v>
      </c>
      <c r="AM781" s="31" t="s">
        <v>288</v>
      </c>
      <c r="AN781" s="31" t="s">
        <v>289</v>
      </c>
      <c r="AO781" s="36"/>
      <c r="AP781" s="30"/>
      <c r="AQ781" s="30" t="s">
        <v>475</v>
      </c>
      <c r="AR781" s="97"/>
      <c r="AS781" s="65"/>
    </row>
    <row r="782" spans="1:45" ht="93.75" customHeight="1">
      <c r="A782" s="27">
        <f t="shared" si="59"/>
        <v>757</v>
      </c>
      <c r="B782" s="28" t="s">
        <v>3065</v>
      </c>
      <c r="C782" s="29" t="s">
        <v>2162</v>
      </c>
      <c r="D782" s="30"/>
      <c r="E782" s="31"/>
      <c r="F782" s="30"/>
      <c r="G782" s="31" t="s">
        <v>1046</v>
      </c>
      <c r="H782" s="30" t="s">
        <v>934</v>
      </c>
      <c r="I782" s="31" t="str">
        <f t="shared" si="60"/>
        <v>Служба по автотранспорту</v>
      </c>
      <c r="J782" s="31" t="str">
        <f>I782</f>
        <v>Служба по автотранспорту</v>
      </c>
      <c r="K782" s="32" t="s">
        <v>228</v>
      </c>
      <c r="L782" s="30" t="s">
        <v>229</v>
      </c>
      <c r="M782" s="31" t="s">
        <v>3066</v>
      </c>
      <c r="N782" s="31" t="str">
        <f t="shared" si="61"/>
        <v>Услуги по техническому обслуживанию и ремонту  Автомастерской , находящейся в эксплуатации в ОАО «Мобильные ГТЭС</v>
      </c>
      <c r="O782" s="30" t="s">
        <v>1048</v>
      </c>
      <c r="P782" s="30"/>
      <c r="Q782" s="30">
        <v>5010000</v>
      </c>
      <c r="R782" s="30">
        <v>5010010</v>
      </c>
      <c r="S782" s="30">
        <v>642</v>
      </c>
      <c r="T782" s="30" t="s">
        <v>77</v>
      </c>
      <c r="U782" s="31">
        <v>1</v>
      </c>
      <c r="V782" s="33">
        <v>200</v>
      </c>
      <c r="W782" s="33">
        <f t="shared" si="57"/>
        <v>200</v>
      </c>
      <c r="X782" s="30">
        <v>2014</v>
      </c>
      <c r="Y782" s="30" t="s">
        <v>185</v>
      </c>
      <c r="Z782" s="30">
        <v>2014</v>
      </c>
      <c r="AA782" s="30" t="s">
        <v>131</v>
      </c>
      <c r="AB782" s="30">
        <v>2014</v>
      </c>
      <c r="AC782" s="30" t="s">
        <v>131</v>
      </c>
      <c r="AD782" s="30">
        <v>2014</v>
      </c>
      <c r="AE782" s="30" t="s">
        <v>131</v>
      </c>
      <c r="AF782" s="31">
        <v>2014</v>
      </c>
      <c r="AG782" s="30" t="s">
        <v>131</v>
      </c>
      <c r="AH782" s="31">
        <v>2015</v>
      </c>
      <c r="AI782" s="31" t="s">
        <v>131</v>
      </c>
      <c r="AJ782" s="31" t="s">
        <v>107</v>
      </c>
      <c r="AK782" s="30" t="s">
        <v>108</v>
      </c>
      <c r="AL782" s="31" t="s">
        <v>141</v>
      </c>
      <c r="AM782" s="31" t="s">
        <v>288</v>
      </c>
      <c r="AN782" s="31" t="s">
        <v>289</v>
      </c>
      <c r="AO782" s="36"/>
      <c r="AP782" s="30"/>
      <c r="AQ782" s="30" t="s">
        <v>475</v>
      </c>
      <c r="AR782" s="97"/>
      <c r="AS782" s="65"/>
    </row>
    <row r="783" spans="1:45" ht="93.75" customHeight="1">
      <c r="A783" s="27">
        <f t="shared" si="59"/>
        <v>758</v>
      </c>
      <c r="B783" s="28" t="s">
        <v>3067</v>
      </c>
      <c r="C783" s="29" t="s">
        <v>2162</v>
      </c>
      <c r="D783" s="30"/>
      <c r="E783" s="31"/>
      <c r="F783" s="30"/>
      <c r="G783" s="31" t="s">
        <v>1046</v>
      </c>
      <c r="H783" s="30" t="s">
        <v>934</v>
      </c>
      <c r="I783" s="31" t="str">
        <f t="shared" si="60"/>
        <v>Служба по автотранспорту</v>
      </c>
      <c r="J783" s="31" t="str">
        <f>I783</f>
        <v>Служба по автотранспорту</v>
      </c>
      <c r="K783" s="32" t="s">
        <v>228</v>
      </c>
      <c r="L783" s="30" t="s">
        <v>229</v>
      </c>
      <c r="M783" s="31" t="s">
        <v>3068</v>
      </c>
      <c r="N783" s="31" t="str">
        <f t="shared" si="61"/>
        <v>Услуги по техническому обслуживанию и ремонту 9 (девяти) а/м MAN, находящихся в эксплуатации в ОАО «Мобильные ГТЭС</v>
      </c>
      <c r="O783" s="30" t="s">
        <v>1048</v>
      </c>
      <c r="P783" s="30"/>
      <c r="Q783" s="30">
        <v>5010000</v>
      </c>
      <c r="R783" s="30">
        <v>5010010</v>
      </c>
      <c r="S783" s="30">
        <v>642</v>
      </c>
      <c r="T783" s="30" t="s">
        <v>77</v>
      </c>
      <c r="U783" s="31">
        <v>9</v>
      </c>
      <c r="V783" s="33">
        <v>2000</v>
      </c>
      <c r="W783" s="33">
        <f t="shared" si="57"/>
        <v>2000</v>
      </c>
      <c r="X783" s="30">
        <v>2014</v>
      </c>
      <c r="Y783" s="30" t="s">
        <v>131</v>
      </c>
      <c r="Z783" s="30">
        <v>2014</v>
      </c>
      <c r="AA783" s="30" t="s">
        <v>104</v>
      </c>
      <c r="AB783" s="30">
        <v>2014</v>
      </c>
      <c r="AC783" s="30" t="s">
        <v>104</v>
      </c>
      <c r="AD783" s="30">
        <v>2014</v>
      </c>
      <c r="AE783" s="30" t="s">
        <v>104</v>
      </c>
      <c r="AF783" s="31">
        <v>2014</v>
      </c>
      <c r="AG783" s="30" t="s">
        <v>104</v>
      </c>
      <c r="AH783" s="31">
        <v>2015</v>
      </c>
      <c r="AI783" s="31" t="s">
        <v>104</v>
      </c>
      <c r="AJ783" s="31" t="s">
        <v>107</v>
      </c>
      <c r="AK783" s="30" t="s">
        <v>108</v>
      </c>
      <c r="AL783" s="31" t="s">
        <v>141</v>
      </c>
      <c r="AM783" s="31" t="s">
        <v>288</v>
      </c>
      <c r="AN783" s="31" t="s">
        <v>289</v>
      </c>
      <c r="AO783" s="36"/>
      <c r="AP783" s="30"/>
      <c r="AQ783" s="30" t="s">
        <v>475</v>
      </c>
      <c r="AR783" s="97"/>
      <c r="AS783" s="65"/>
    </row>
    <row r="784" spans="1:45" ht="93.75" customHeight="1">
      <c r="A784" s="27">
        <f t="shared" si="59"/>
        <v>759</v>
      </c>
      <c r="B784" s="28" t="s">
        <v>3069</v>
      </c>
      <c r="C784" s="29" t="s">
        <v>2162</v>
      </c>
      <c r="D784" s="30"/>
      <c r="E784" s="31"/>
      <c r="F784" s="30"/>
      <c r="G784" s="31" t="s">
        <v>1046</v>
      </c>
      <c r="H784" s="30" t="s">
        <v>934</v>
      </c>
      <c r="I784" s="31" t="str">
        <f t="shared" si="60"/>
        <v>Служба по автотранспорту</v>
      </c>
      <c r="J784" s="31" t="str">
        <f>I784</f>
        <v>Служба по автотранспорту</v>
      </c>
      <c r="K784" s="32" t="s">
        <v>228</v>
      </c>
      <c r="L784" s="30" t="s">
        <v>229</v>
      </c>
      <c r="M784" s="31" t="s">
        <v>3070</v>
      </c>
      <c r="N784" s="31" t="str">
        <f t="shared" si="61"/>
        <v>Услуги по техническому обслуживанию и ремонту 2-х а/м Iveco , находящихся в эксплуатации в ОАО «Мобильные ГТЭС</v>
      </c>
      <c r="O784" s="30" t="s">
        <v>1048</v>
      </c>
      <c r="P784" s="30"/>
      <c r="Q784" s="30">
        <v>5010000</v>
      </c>
      <c r="R784" s="30">
        <v>5010010</v>
      </c>
      <c r="S784" s="30">
        <v>642</v>
      </c>
      <c r="T784" s="30" t="s">
        <v>77</v>
      </c>
      <c r="U784" s="31">
        <v>2</v>
      </c>
      <c r="V784" s="33">
        <v>400</v>
      </c>
      <c r="W784" s="33">
        <f t="shared" si="57"/>
        <v>400</v>
      </c>
      <c r="X784" s="30">
        <v>2014</v>
      </c>
      <c r="Y784" s="30" t="s">
        <v>185</v>
      </c>
      <c r="Z784" s="30">
        <v>2014</v>
      </c>
      <c r="AA784" s="30" t="s">
        <v>131</v>
      </c>
      <c r="AB784" s="30">
        <v>2014</v>
      </c>
      <c r="AC784" s="30" t="s">
        <v>131</v>
      </c>
      <c r="AD784" s="30">
        <v>2014</v>
      </c>
      <c r="AE784" s="30" t="s">
        <v>131</v>
      </c>
      <c r="AF784" s="31">
        <v>2014</v>
      </c>
      <c r="AG784" s="30" t="s">
        <v>131</v>
      </c>
      <c r="AH784" s="31">
        <v>2015</v>
      </c>
      <c r="AI784" s="31" t="s">
        <v>131</v>
      </c>
      <c r="AJ784" s="31" t="s">
        <v>107</v>
      </c>
      <c r="AK784" s="30" t="s">
        <v>108</v>
      </c>
      <c r="AL784" s="31" t="s">
        <v>141</v>
      </c>
      <c r="AM784" s="31" t="s">
        <v>288</v>
      </c>
      <c r="AN784" s="31" t="s">
        <v>289</v>
      </c>
      <c r="AO784" s="36"/>
      <c r="AP784" s="30"/>
      <c r="AQ784" s="30" t="s">
        <v>475</v>
      </c>
      <c r="AR784" s="97"/>
      <c r="AS784" s="65"/>
    </row>
    <row r="785" spans="1:45" s="53" customFormat="1" ht="111" customHeight="1">
      <c r="A785" s="52">
        <f t="shared" si="59"/>
        <v>760</v>
      </c>
      <c r="B785" s="28" t="s">
        <v>3071</v>
      </c>
      <c r="C785" s="29" t="s">
        <v>2162</v>
      </c>
      <c r="D785" s="30"/>
      <c r="E785" s="31"/>
      <c r="F785" s="30"/>
      <c r="G785" s="31" t="s">
        <v>852</v>
      </c>
      <c r="H785" s="30" t="s">
        <v>934</v>
      </c>
      <c r="I785" s="31" t="str">
        <f t="shared" si="60"/>
        <v>АХО</v>
      </c>
      <c r="J785" s="31" t="str">
        <f t="shared" ref="J785:J790" si="62">G785</f>
        <v>АХО</v>
      </c>
      <c r="K785" s="31">
        <v>35000000000</v>
      </c>
      <c r="L785" s="31" t="s">
        <v>2437</v>
      </c>
      <c r="M785" s="31" t="s">
        <v>3072</v>
      </c>
      <c r="N785" s="31" t="str">
        <f t="shared" si="61"/>
        <v>Заключение договора на поставку спецодежды и средств индивидуальной защиты» для сотрудников обособленного подразделения «Мобильные ГТЭС Крым»</v>
      </c>
      <c r="O785" s="30" t="s">
        <v>3073</v>
      </c>
      <c r="P785" s="31" t="s">
        <v>141</v>
      </c>
      <c r="Q785" s="30">
        <v>1846000</v>
      </c>
      <c r="R785" s="30">
        <v>1816000</v>
      </c>
      <c r="S785" s="30">
        <v>642</v>
      </c>
      <c r="T785" s="30" t="s">
        <v>77</v>
      </c>
      <c r="U785" s="31">
        <v>1</v>
      </c>
      <c r="V785" s="33">
        <v>2000</v>
      </c>
      <c r="W785" s="33">
        <f t="shared" si="57"/>
        <v>2000</v>
      </c>
      <c r="X785" s="31">
        <v>2014</v>
      </c>
      <c r="Y785" s="31" t="s">
        <v>80</v>
      </c>
      <c r="Z785" s="31">
        <v>2014</v>
      </c>
      <c r="AA785" s="31" t="s">
        <v>81</v>
      </c>
      <c r="AB785" s="31">
        <v>2014</v>
      </c>
      <c r="AC785" s="31" t="s">
        <v>81</v>
      </c>
      <c r="AD785" s="31">
        <v>2014</v>
      </c>
      <c r="AE785" s="31" t="s">
        <v>81</v>
      </c>
      <c r="AF785" s="31">
        <v>2014</v>
      </c>
      <c r="AG785" s="31" t="s">
        <v>81</v>
      </c>
      <c r="AH785" s="31">
        <v>2015</v>
      </c>
      <c r="AI785" s="31" t="s">
        <v>80</v>
      </c>
      <c r="AJ785" s="31" t="s">
        <v>107</v>
      </c>
      <c r="AK785" s="31" t="s">
        <v>108</v>
      </c>
      <c r="AL785" s="31" t="s">
        <v>141</v>
      </c>
      <c r="AM785" s="31" t="s">
        <v>288</v>
      </c>
      <c r="AN785" s="31" t="s">
        <v>289</v>
      </c>
      <c r="AO785" s="31"/>
      <c r="AP785" s="31"/>
      <c r="AQ785" s="89" t="s">
        <v>475</v>
      </c>
      <c r="AR785" s="30"/>
      <c r="AS785" s="93" t="s">
        <v>2344</v>
      </c>
    </row>
    <row r="786" spans="1:45" s="53" customFormat="1" ht="121.5" customHeight="1">
      <c r="A786" s="52">
        <f t="shared" si="59"/>
        <v>761</v>
      </c>
      <c r="B786" s="28" t="s">
        <v>3074</v>
      </c>
      <c r="C786" s="29" t="s">
        <v>2162</v>
      </c>
      <c r="D786" s="30"/>
      <c r="E786" s="31"/>
      <c r="F786" s="30"/>
      <c r="G786" s="31" t="s">
        <v>852</v>
      </c>
      <c r="H786" s="30" t="s">
        <v>934</v>
      </c>
      <c r="I786" s="31" t="str">
        <f t="shared" si="60"/>
        <v>АХО</v>
      </c>
      <c r="J786" s="31" t="str">
        <f t="shared" si="62"/>
        <v>АХО</v>
      </c>
      <c r="K786" s="31">
        <v>35000000000</v>
      </c>
      <c r="L786" s="30" t="s">
        <v>2736</v>
      </c>
      <c r="M786" s="31" t="s">
        <v>3075</v>
      </c>
      <c r="N786" s="31" t="str">
        <f t="shared" si="61"/>
        <v>Оказание услуг по уборке офисных помещений в обособленном подразделении «Мобильные ГТЭС в г.Севастополь»</v>
      </c>
      <c r="O786" s="30" t="s">
        <v>887</v>
      </c>
      <c r="P786" s="31" t="s">
        <v>141</v>
      </c>
      <c r="Q786" s="30">
        <v>7493</v>
      </c>
      <c r="R786" s="30">
        <v>7493000</v>
      </c>
      <c r="S786" s="30">
        <v>642</v>
      </c>
      <c r="T786" s="30" t="s">
        <v>77</v>
      </c>
      <c r="U786" s="31">
        <v>1</v>
      </c>
      <c r="V786" s="33">
        <v>400</v>
      </c>
      <c r="W786" s="33">
        <f t="shared" si="57"/>
        <v>400</v>
      </c>
      <c r="X786" s="31">
        <v>2014</v>
      </c>
      <c r="Y786" s="31" t="s">
        <v>80</v>
      </c>
      <c r="Z786" s="31">
        <v>2014</v>
      </c>
      <c r="AA786" s="31" t="s">
        <v>81</v>
      </c>
      <c r="AB786" s="31">
        <v>2014</v>
      </c>
      <c r="AC786" s="31" t="s">
        <v>81</v>
      </c>
      <c r="AD786" s="31">
        <v>2014</v>
      </c>
      <c r="AE786" s="31" t="s">
        <v>185</v>
      </c>
      <c r="AF786" s="31">
        <v>2014</v>
      </c>
      <c r="AG786" s="31" t="s">
        <v>185</v>
      </c>
      <c r="AH786" s="31">
        <v>2015</v>
      </c>
      <c r="AI786" s="31" t="s">
        <v>81</v>
      </c>
      <c r="AJ786" s="31" t="s">
        <v>107</v>
      </c>
      <c r="AK786" s="31" t="s">
        <v>108</v>
      </c>
      <c r="AL786" s="31" t="s">
        <v>141</v>
      </c>
      <c r="AM786" s="31" t="s">
        <v>288</v>
      </c>
      <c r="AN786" s="31" t="s">
        <v>289</v>
      </c>
      <c r="AO786" s="31"/>
      <c r="AP786" s="31"/>
      <c r="AQ786" s="89" t="s">
        <v>475</v>
      </c>
      <c r="AR786" s="30"/>
      <c r="AS786" s="93" t="s">
        <v>2344</v>
      </c>
    </row>
    <row r="787" spans="1:45" s="53" customFormat="1" ht="121.5" customHeight="1">
      <c r="A787" s="52">
        <f t="shared" si="59"/>
        <v>762</v>
      </c>
      <c r="B787" s="28" t="s">
        <v>3076</v>
      </c>
      <c r="C787" s="29" t="s">
        <v>2162</v>
      </c>
      <c r="D787" s="30"/>
      <c r="E787" s="31"/>
      <c r="F787" s="30"/>
      <c r="G787" s="31" t="s">
        <v>852</v>
      </c>
      <c r="H787" s="30" t="s">
        <v>934</v>
      </c>
      <c r="I787" s="31" t="str">
        <f t="shared" si="60"/>
        <v>АХО</v>
      </c>
      <c r="J787" s="31" t="str">
        <f t="shared" si="62"/>
        <v>АХО</v>
      </c>
      <c r="K787" s="31">
        <v>35000000000</v>
      </c>
      <c r="L787" s="31" t="s">
        <v>2437</v>
      </c>
      <c r="M787" s="31" t="s">
        <v>3077</v>
      </c>
      <c r="N787" s="31" t="str">
        <f t="shared" si="61"/>
        <v>Закупка питьевой воды в обособленном подразделении Мобильные ГТЭС Крым</v>
      </c>
      <c r="O787" s="30" t="s">
        <v>887</v>
      </c>
      <c r="P787" s="31" t="s">
        <v>141</v>
      </c>
      <c r="Q787" s="30">
        <v>7493</v>
      </c>
      <c r="R787" s="30">
        <v>7493000</v>
      </c>
      <c r="S787" s="30">
        <v>642</v>
      </c>
      <c r="T787" s="30" t="s">
        <v>77</v>
      </c>
      <c r="U787" s="31">
        <v>1</v>
      </c>
      <c r="V787" s="33">
        <v>480</v>
      </c>
      <c r="W787" s="33">
        <f t="shared" si="57"/>
        <v>480</v>
      </c>
      <c r="X787" s="31">
        <v>2014</v>
      </c>
      <c r="Y787" s="31" t="s">
        <v>80</v>
      </c>
      <c r="Z787" s="31">
        <v>2014</v>
      </c>
      <c r="AA787" s="31" t="s">
        <v>81</v>
      </c>
      <c r="AB787" s="31">
        <v>2014</v>
      </c>
      <c r="AC787" s="31" t="s">
        <v>81</v>
      </c>
      <c r="AD787" s="31">
        <v>2014</v>
      </c>
      <c r="AE787" s="31" t="s">
        <v>81</v>
      </c>
      <c r="AF787" s="31">
        <v>2014</v>
      </c>
      <c r="AG787" s="31" t="s">
        <v>81</v>
      </c>
      <c r="AH787" s="31">
        <v>2015</v>
      </c>
      <c r="AI787" s="31" t="s">
        <v>80</v>
      </c>
      <c r="AJ787" s="31" t="s">
        <v>107</v>
      </c>
      <c r="AK787" s="31" t="s">
        <v>108</v>
      </c>
      <c r="AL787" s="31" t="s">
        <v>141</v>
      </c>
      <c r="AM787" s="31" t="s">
        <v>288</v>
      </c>
      <c r="AN787" s="31" t="s">
        <v>289</v>
      </c>
      <c r="AO787" s="31"/>
      <c r="AP787" s="31"/>
      <c r="AQ787" s="89" t="s">
        <v>475</v>
      </c>
      <c r="AR787" s="30"/>
      <c r="AS787" s="93" t="s">
        <v>2344</v>
      </c>
    </row>
    <row r="788" spans="1:45" s="53" customFormat="1" ht="154.5" customHeight="1">
      <c r="A788" s="52">
        <f t="shared" si="59"/>
        <v>763</v>
      </c>
      <c r="B788" s="28" t="s">
        <v>3078</v>
      </c>
      <c r="C788" s="29" t="s">
        <v>2162</v>
      </c>
      <c r="D788" s="30"/>
      <c r="E788" s="31"/>
      <c r="F788" s="30"/>
      <c r="G788" s="31" t="s">
        <v>540</v>
      </c>
      <c r="H788" s="30" t="s">
        <v>934</v>
      </c>
      <c r="I788" s="31" t="str">
        <f t="shared" si="60"/>
        <v>Служба по ОТиПБ</v>
      </c>
      <c r="J788" s="31" t="str">
        <f t="shared" si="62"/>
        <v>Служба по ОТиПБ</v>
      </c>
      <c r="K788" s="31" t="s">
        <v>3079</v>
      </c>
      <c r="L788" s="31" t="s">
        <v>3080</v>
      </c>
      <c r="M788" s="31" t="s">
        <v>3081</v>
      </c>
      <c r="N788" s="31" t="str">
        <f t="shared" si="61"/>
        <v>Услуги по обслуживанию пожароопасных производственных объектов (КФО)</v>
      </c>
      <c r="O788" s="30" t="s">
        <v>3082</v>
      </c>
      <c r="P788" s="31" t="s">
        <v>141</v>
      </c>
      <c r="Q788" s="30" t="s">
        <v>543</v>
      </c>
      <c r="R788" s="30">
        <v>7425010</v>
      </c>
      <c r="S788" s="30">
        <v>642</v>
      </c>
      <c r="T788" s="30" t="s">
        <v>77</v>
      </c>
      <c r="U788" s="31">
        <v>1</v>
      </c>
      <c r="V788" s="33">
        <v>700</v>
      </c>
      <c r="W788" s="33">
        <f t="shared" si="57"/>
        <v>700</v>
      </c>
      <c r="X788" s="31">
        <v>2014</v>
      </c>
      <c r="Y788" s="31" t="s">
        <v>105</v>
      </c>
      <c r="Z788" s="31">
        <v>2014</v>
      </c>
      <c r="AA788" s="31" t="s">
        <v>105</v>
      </c>
      <c r="AB788" s="31">
        <v>2014</v>
      </c>
      <c r="AC788" s="31" t="s">
        <v>106</v>
      </c>
      <c r="AD788" s="31">
        <v>2014</v>
      </c>
      <c r="AE788" s="31" t="s">
        <v>106</v>
      </c>
      <c r="AF788" s="31">
        <v>2014</v>
      </c>
      <c r="AG788" s="31" t="s">
        <v>92</v>
      </c>
      <c r="AH788" s="31">
        <v>2015</v>
      </c>
      <c r="AI788" s="31" t="s">
        <v>106</v>
      </c>
      <c r="AJ788" s="31" t="s">
        <v>107</v>
      </c>
      <c r="AK788" s="31" t="s">
        <v>108</v>
      </c>
      <c r="AL788" s="31" t="s">
        <v>141</v>
      </c>
      <c r="AM788" s="31" t="s">
        <v>288</v>
      </c>
      <c r="AN788" s="31" t="s">
        <v>289</v>
      </c>
      <c r="AO788" s="31"/>
      <c r="AP788" s="31"/>
      <c r="AQ788" s="89" t="s">
        <v>475</v>
      </c>
      <c r="AR788" s="30"/>
      <c r="AS788" s="93" t="s">
        <v>2344</v>
      </c>
    </row>
    <row r="789" spans="1:45" s="53" customFormat="1" ht="154.5" customHeight="1">
      <c r="A789" s="52">
        <f t="shared" si="59"/>
        <v>764</v>
      </c>
      <c r="B789" s="28" t="s">
        <v>3083</v>
      </c>
      <c r="C789" s="29" t="s">
        <v>2162</v>
      </c>
      <c r="D789" s="30"/>
      <c r="E789" s="31"/>
      <c r="F789" s="30"/>
      <c r="G789" s="31" t="s">
        <v>2943</v>
      </c>
      <c r="H789" s="30" t="s">
        <v>934</v>
      </c>
      <c r="I789" s="31" t="str">
        <f t="shared" si="60"/>
        <v>ОП Крым</v>
      </c>
      <c r="J789" s="31" t="str">
        <f t="shared" si="62"/>
        <v>ОП Крым</v>
      </c>
      <c r="K789" s="31">
        <v>67000000000</v>
      </c>
      <c r="L789" s="31" t="s">
        <v>3084</v>
      </c>
      <c r="M789" s="31" t="s">
        <v>3085</v>
      </c>
      <c r="N789" s="31" t="str">
        <f t="shared" si="61"/>
        <v>Техническое обслуживание легкового автотранспортного средства Mitsubishi Pajero 3.8 L, находящегося в эксплуатации в Обособленном подразделении «Мобильные ГТЭС Крым»</v>
      </c>
      <c r="O789" s="30" t="s">
        <v>3086</v>
      </c>
      <c r="P789" s="31" t="s">
        <v>141</v>
      </c>
      <c r="Q789" s="30" t="s">
        <v>269</v>
      </c>
      <c r="R789" s="30">
        <v>5020020</v>
      </c>
      <c r="S789" s="30">
        <v>642</v>
      </c>
      <c r="T789" s="30" t="s">
        <v>77</v>
      </c>
      <c r="U789" s="31">
        <v>1</v>
      </c>
      <c r="V789" s="33">
        <v>220</v>
      </c>
      <c r="W789" s="33">
        <f t="shared" si="57"/>
        <v>220</v>
      </c>
      <c r="X789" s="31">
        <v>2014</v>
      </c>
      <c r="Y789" s="31" t="s">
        <v>105</v>
      </c>
      <c r="Z789" s="31">
        <v>2014</v>
      </c>
      <c r="AA789" s="31" t="s">
        <v>105</v>
      </c>
      <c r="AB789" s="31">
        <v>2014</v>
      </c>
      <c r="AC789" s="31" t="s">
        <v>105</v>
      </c>
      <c r="AD789" s="31">
        <v>2014</v>
      </c>
      <c r="AE789" s="31" t="s">
        <v>105</v>
      </c>
      <c r="AF789" s="31">
        <v>2014</v>
      </c>
      <c r="AG789" s="31" t="s">
        <v>105</v>
      </c>
      <c r="AH789" s="31">
        <v>2014</v>
      </c>
      <c r="AI789" s="31" t="s">
        <v>92</v>
      </c>
      <c r="AJ789" s="31" t="s">
        <v>107</v>
      </c>
      <c r="AK789" s="31" t="s">
        <v>108</v>
      </c>
      <c r="AL789" s="31" t="s">
        <v>141</v>
      </c>
      <c r="AM789" s="31" t="s">
        <v>288</v>
      </c>
      <c r="AN789" s="31" t="s">
        <v>289</v>
      </c>
      <c r="AO789" s="31"/>
      <c r="AP789" s="31"/>
      <c r="AQ789" s="89" t="s">
        <v>475</v>
      </c>
      <c r="AR789" s="30"/>
      <c r="AS789" s="93" t="s">
        <v>2344</v>
      </c>
    </row>
    <row r="790" spans="1:45" s="53" customFormat="1" ht="102.75" customHeight="1">
      <c r="A790" s="52">
        <f t="shared" si="59"/>
        <v>765</v>
      </c>
      <c r="B790" s="28" t="s">
        <v>3087</v>
      </c>
      <c r="C790" s="29" t="s">
        <v>2162</v>
      </c>
      <c r="D790" s="30"/>
      <c r="E790" s="31"/>
      <c r="F790" s="30"/>
      <c r="G790" s="31" t="s">
        <v>2177</v>
      </c>
      <c r="H790" s="30" t="s">
        <v>934</v>
      </c>
      <c r="I790" s="31" t="str">
        <f t="shared" si="60"/>
        <v>Тех.Дирекция</v>
      </c>
      <c r="J790" s="31" t="str">
        <f t="shared" si="62"/>
        <v>Тех.Дирекция</v>
      </c>
      <c r="K790" s="31">
        <v>35000000000</v>
      </c>
      <c r="L790" s="31" t="s">
        <v>2437</v>
      </c>
      <c r="M790" s="31" t="s">
        <v>3088</v>
      </c>
      <c r="N790" s="31" t="str">
        <f t="shared" si="61"/>
        <v>Услуги на проведение метрологических работ» по поверке/калибровке средств измерений (СИ) находящихся на площадках размещения мобильных ГТЭС в КФО</v>
      </c>
      <c r="O790" s="30" t="s">
        <v>425</v>
      </c>
      <c r="P790" s="31" t="s">
        <v>141</v>
      </c>
      <c r="Q790" s="30" t="s">
        <v>364</v>
      </c>
      <c r="R790" s="30">
        <v>3312000</v>
      </c>
      <c r="S790" s="30">
        <v>642</v>
      </c>
      <c r="T790" s="30" t="s">
        <v>77</v>
      </c>
      <c r="U790" s="31">
        <v>1</v>
      </c>
      <c r="V790" s="33">
        <v>1000</v>
      </c>
      <c r="W790" s="33">
        <f t="shared" si="57"/>
        <v>1000</v>
      </c>
      <c r="X790" s="31">
        <v>2014</v>
      </c>
      <c r="Y790" s="31" t="s">
        <v>105</v>
      </c>
      <c r="Z790" s="31">
        <v>2014</v>
      </c>
      <c r="AA790" s="31" t="s">
        <v>105</v>
      </c>
      <c r="AB790" s="31">
        <v>2014</v>
      </c>
      <c r="AC790" s="31" t="s">
        <v>105</v>
      </c>
      <c r="AD790" s="31">
        <v>2014</v>
      </c>
      <c r="AE790" s="31" t="s">
        <v>105</v>
      </c>
      <c r="AF790" s="31">
        <v>2014</v>
      </c>
      <c r="AG790" s="31" t="s">
        <v>105</v>
      </c>
      <c r="AH790" s="31">
        <v>2015</v>
      </c>
      <c r="AI790" s="31" t="s">
        <v>105</v>
      </c>
      <c r="AJ790" s="31" t="s">
        <v>107</v>
      </c>
      <c r="AK790" s="31" t="s">
        <v>108</v>
      </c>
      <c r="AL790" s="31" t="s">
        <v>141</v>
      </c>
      <c r="AM790" s="31" t="s">
        <v>288</v>
      </c>
      <c r="AN790" s="31" t="s">
        <v>289</v>
      </c>
      <c r="AO790" s="31"/>
      <c r="AP790" s="31"/>
      <c r="AQ790" s="89" t="s">
        <v>475</v>
      </c>
      <c r="AR790" s="30"/>
      <c r="AS790" s="93" t="s">
        <v>2344</v>
      </c>
    </row>
    <row r="791" spans="1:45" ht="74.25" customHeight="1">
      <c r="A791" s="27">
        <v>767</v>
      </c>
      <c r="B791" s="28" t="s">
        <v>3089</v>
      </c>
      <c r="C791" s="29" t="s">
        <v>2162</v>
      </c>
      <c r="D791" s="43"/>
      <c r="E791" s="43"/>
      <c r="F791" s="43"/>
      <c r="G791" s="31" t="s">
        <v>70</v>
      </c>
      <c r="H791" s="30" t="s">
        <v>71</v>
      </c>
      <c r="I791" s="31" t="s">
        <v>70</v>
      </c>
      <c r="J791" s="31" t="s">
        <v>70</v>
      </c>
      <c r="K791" s="32" t="s">
        <v>99</v>
      </c>
      <c r="L791" s="30" t="s">
        <v>100</v>
      </c>
      <c r="M791" s="31" t="s">
        <v>3090</v>
      </c>
      <c r="N791" s="31" t="s">
        <v>118</v>
      </c>
      <c r="O791" s="30" t="s">
        <v>135</v>
      </c>
      <c r="P791" s="30"/>
      <c r="Q791" s="30" t="s">
        <v>91</v>
      </c>
      <c r="R791" s="30">
        <v>4010413</v>
      </c>
      <c r="S791" s="30">
        <v>642</v>
      </c>
      <c r="T791" s="30" t="s">
        <v>77</v>
      </c>
      <c r="U791" s="31">
        <v>1</v>
      </c>
      <c r="V791" s="33">
        <v>420</v>
      </c>
      <c r="W791" s="33">
        <f t="shared" si="57"/>
        <v>420</v>
      </c>
      <c r="X791" s="31">
        <v>2014</v>
      </c>
      <c r="Y791" s="31" t="s">
        <v>131</v>
      </c>
      <c r="Z791" s="31">
        <v>2014</v>
      </c>
      <c r="AA791" s="31" t="s">
        <v>131</v>
      </c>
      <c r="AB791" s="31">
        <v>2014</v>
      </c>
      <c r="AC791" s="31" t="s">
        <v>131</v>
      </c>
      <c r="AD791" s="31">
        <v>2014</v>
      </c>
      <c r="AE791" s="31" t="s">
        <v>131</v>
      </c>
      <c r="AF791" s="31">
        <v>2014</v>
      </c>
      <c r="AG791" s="31" t="s">
        <v>104</v>
      </c>
      <c r="AH791" s="31">
        <v>2014</v>
      </c>
      <c r="AI791" s="31" t="s">
        <v>104</v>
      </c>
      <c r="AJ791" s="31" t="s">
        <v>107</v>
      </c>
      <c r="AK791" s="30" t="s">
        <v>108</v>
      </c>
      <c r="AL791" s="31" t="s">
        <v>141</v>
      </c>
      <c r="AM791" s="31" t="s">
        <v>288</v>
      </c>
      <c r="AN791" s="31" t="s">
        <v>289</v>
      </c>
      <c r="AO791" s="31"/>
      <c r="AP791" s="31"/>
      <c r="AQ791" s="89" t="s">
        <v>475</v>
      </c>
      <c r="AR791" s="59"/>
      <c r="AS791" s="65"/>
    </row>
    <row r="792" spans="1:45" s="53" customFormat="1" ht="76.5" customHeight="1">
      <c r="A792" s="52">
        <f t="shared" si="59"/>
        <v>768</v>
      </c>
      <c r="B792" s="28" t="s">
        <v>3091</v>
      </c>
      <c r="C792" s="29" t="s">
        <v>2162</v>
      </c>
      <c r="D792" s="30"/>
      <c r="E792" s="31"/>
      <c r="F792" s="30"/>
      <c r="G792" s="31" t="s">
        <v>959</v>
      </c>
      <c r="H792" s="30" t="s">
        <v>934</v>
      </c>
      <c r="I792" s="31" t="str">
        <f>G792</f>
        <v>ОИТС</v>
      </c>
      <c r="J792" s="31" t="str">
        <f>G792</f>
        <v>ОИТС</v>
      </c>
      <c r="K792" s="31">
        <v>35000000000</v>
      </c>
      <c r="L792" s="31" t="s">
        <v>2437</v>
      </c>
      <c r="M792" s="31" t="s">
        <v>3092</v>
      </c>
      <c r="N792" s="31" t="str">
        <f>M792</f>
        <v xml:space="preserve">Техническое обслуживание копировальной техники для обособленного подразделения «Мобильные ГТЭС Крым» </v>
      </c>
      <c r="O792" s="30" t="s">
        <v>3093</v>
      </c>
      <c r="P792" s="31" t="s">
        <v>141</v>
      </c>
      <c r="Q792" s="30">
        <v>642</v>
      </c>
      <c r="R792" s="30">
        <v>6420000</v>
      </c>
      <c r="S792" s="30">
        <v>796</v>
      </c>
      <c r="T792" s="30" t="s">
        <v>191</v>
      </c>
      <c r="U792" s="31">
        <v>1</v>
      </c>
      <c r="V792" s="33">
        <v>240</v>
      </c>
      <c r="W792" s="33">
        <f t="shared" si="57"/>
        <v>240</v>
      </c>
      <c r="X792" s="31">
        <v>2014</v>
      </c>
      <c r="Y792" s="31" t="s">
        <v>104</v>
      </c>
      <c r="Z792" s="31">
        <v>2014</v>
      </c>
      <c r="AA792" s="31" t="s">
        <v>105</v>
      </c>
      <c r="AB792" s="31">
        <v>2014</v>
      </c>
      <c r="AC792" s="31" t="s">
        <v>105</v>
      </c>
      <c r="AD792" s="31">
        <v>2014</v>
      </c>
      <c r="AE792" s="31" t="s">
        <v>105</v>
      </c>
      <c r="AF792" s="31">
        <v>2014</v>
      </c>
      <c r="AG792" s="31" t="s">
        <v>105</v>
      </c>
      <c r="AH792" s="31">
        <v>2015</v>
      </c>
      <c r="AI792" s="31" t="s">
        <v>105</v>
      </c>
      <c r="AJ792" s="31" t="s">
        <v>107</v>
      </c>
      <c r="AK792" s="31" t="s">
        <v>108</v>
      </c>
      <c r="AL792" s="31" t="s">
        <v>141</v>
      </c>
      <c r="AM792" s="31" t="s">
        <v>288</v>
      </c>
      <c r="AN792" s="31" t="s">
        <v>289</v>
      </c>
      <c r="AO792" s="31"/>
      <c r="AP792" s="31"/>
      <c r="AQ792" s="89" t="s">
        <v>475</v>
      </c>
      <c r="AR792" s="30"/>
      <c r="AS792" s="93" t="s">
        <v>2344</v>
      </c>
    </row>
    <row r="793" spans="1:45" s="53" customFormat="1" ht="109.5" customHeight="1">
      <c r="A793" s="52">
        <f t="shared" si="59"/>
        <v>769</v>
      </c>
      <c r="B793" s="28" t="s">
        <v>3094</v>
      </c>
      <c r="C793" s="29" t="s">
        <v>2162</v>
      </c>
      <c r="D793" s="30"/>
      <c r="E793" s="31"/>
      <c r="F793" s="30"/>
      <c r="G793" s="31" t="s">
        <v>2810</v>
      </c>
      <c r="H793" s="30" t="s">
        <v>934</v>
      </c>
      <c r="I793" s="31" t="str">
        <f>G793</f>
        <v>СТО</v>
      </c>
      <c r="J793" s="31" t="str">
        <f>G793</f>
        <v>СТО</v>
      </c>
      <c r="K793" s="31">
        <v>3420360</v>
      </c>
      <c r="L793" s="31" t="s">
        <v>3095</v>
      </c>
      <c r="M793" s="31" t="s">
        <v>3096</v>
      </c>
      <c r="N793" s="31" t="str">
        <f>M793</f>
        <v>Оказание услуг по организации перевалки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O793" s="30" t="s">
        <v>2340</v>
      </c>
      <c r="P793" s="31" t="s">
        <v>141</v>
      </c>
      <c r="Q793" s="30" t="s">
        <v>184</v>
      </c>
      <c r="R793" s="30">
        <v>6100000</v>
      </c>
      <c r="S793" s="31">
        <v>796</v>
      </c>
      <c r="T793" s="30" t="s">
        <v>191</v>
      </c>
      <c r="U793" s="31">
        <v>1</v>
      </c>
      <c r="V793" s="33">
        <v>110000</v>
      </c>
      <c r="W793" s="33">
        <f t="shared" si="57"/>
        <v>110000</v>
      </c>
      <c r="X793" s="31">
        <v>2014</v>
      </c>
      <c r="Y793" s="31" t="s">
        <v>105</v>
      </c>
      <c r="Z793" s="31">
        <v>2014</v>
      </c>
      <c r="AA793" s="31" t="s">
        <v>105</v>
      </c>
      <c r="AB793" s="31">
        <v>2014</v>
      </c>
      <c r="AC793" s="31" t="s">
        <v>106</v>
      </c>
      <c r="AD793" s="31">
        <v>2014</v>
      </c>
      <c r="AE793" s="31" t="s">
        <v>106</v>
      </c>
      <c r="AF793" s="31">
        <v>2014</v>
      </c>
      <c r="AG793" s="31" t="s">
        <v>106</v>
      </c>
      <c r="AH793" s="31">
        <v>2015</v>
      </c>
      <c r="AI793" s="31" t="s">
        <v>105</v>
      </c>
      <c r="AJ793" s="31" t="s">
        <v>226</v>
      </c>
      <c r="AK793" s="31" t="s">
        <v>108</v>
      </c>
      <c r="AL793" s="31" t="s">
        <v>141</v>
      </c>
      <c r="AM793" s="31" t="s">
        <v>288</v>
      </c>
      <c r="AN793" s="31" t="s">
        <v>289</v>
      </c>
      <c r="AO793" s="31"/>
      <c r="AP793" s="31"/>
      <c r="AQ793" s="89" t="s">
        <v>475</v>
      </c>
      <c r="AR793" s="30"/>
      <c r="AS793" s="93" t="s">
        <v>2344</v>
      </c>
    </row>
    <row r="794" spans="1:45" ht="60" customHeight="1">
      <c r="A794" s="27">
        <f t="shared" si="59"/>
        <v>770</v>
      </c>
      <c r="B794" s="28" t="s">
        <v>3097</v>
      </c>
      <c r="C794" s="29" t="s">
        <v>2162</v>
      </c>
      <c r="D794" s="43"/>
      <c r="E794" s="43"/>
      <c r="F794" s="43"/>
      <c r="G794" s="31" t="s">
        <v>70</v>
      </c>
      <c r="H794" s="30" t="s">
        <v>934</v>
      </c>
      <c r="I794" s="31" t="s">
        <v>70</v>
      </c>
      <c r="J794" s="31" t="s">
        <v>70</v>
      </c>
      <c r="K794" s="32"/>
      <c r="L794" s="30" t="s">
        <v>2338</v>
      </c>
      <c r="M794" s="31" t="s">
        <v>3098</v>
      </c>
      <c r="N794" s="31" t="str">
        <f>M794</f>
        <v>Закупка промышленного видеоэндоскопа</v>
      </c>
      <c r="O794" s="30" t="s">
        <v>3099</v>
      </c>
      <c r="P794" s="30"/>
      <c r="Q794" s="30" t="s">
        <v>3100</v>
      </c>
      <c r="R794" s="30">
        <v>3321165</v>
      </c>
      <c r="S794" s="30">
        <v>642</v>
      </c>
      <c r="T794" s="30" t="s">
        <v>77</v>
      </c>
      <c r="U794" s="31">
        <v>1</v>
      </c>
      <c r="V794" s="33">
        <v>2500</v>
      </c>
      <c r="W794" s="33">
        <f t="shared" si="57"/>
        <v>2500</v>
      </c>
      <c r="X794" s="31">
        <v>2014</v>
      </c>
      <c r="Y794" s="31" t="s">
        <v>105</v>
      </c>
      <c r="Z794" s="31">
        <v>2014</v>
      </c>
      <c r="AA794" s="31" t="s">
        <v>105</v>
      </c>
      <c r="AB794" s="31">
        <v>2014</v>
      </c>
      <c r="AC794" s="31" t="s">
        <v>106</v>
      </c>
      <c r="AD794" s="31">
        <v>2014</v>
      </c>
      <c r="AE794" s="31" t="s">
        <v>92</v>
      </c>
      <c r="AF794" s="31">
        <v>2015</v>
      </c>
      <c r="AG794" s="31" t="s">
        <v>93</v>
      </c>
      <c r="AH794" s="31">
        <v>2015</v>
      </c>
      <c r="AI794" s="31" t="s">
        <v>92</v>
      </c>
      <c r="AJ794" s="31" t="s">
        <v>107</v>
      </c>
      <c r="AK794" s="30" t="s">
        <v>108</v>
      </c>
      <c r="AL794" s="31" t="s">
        <v>141</v>
      </c>
      <c r="AM794" s="31" t="s">
        <v>288</v>
      </c>
      <c r="AN794" s="31" t="s">
        <v>289</v>
      </c>
      <c r="AO794" s="31"/>
      <c r="AP794" s="31"/>
      <c r="AQ794" s="89" t="s">
        <v>475</v>
      </c>
      <c r="AR794" s="59"/>
      <c r="AS794" s="93" t="s">
        <v>2344</v>
      </c>
    </row>
    <row r="795" spans="1:45" ht="60" customHeight="1">
      <c r="A795" s="27">
        <f t="shared" si="59"/>
        <v>771</v>
      </c>
      <c r="B795" s="28" t="s">
        <v>3101</v>
      </c>
      <c r="C795" s="29" t="s">
        <v>2162</v>
      </c>
      <c r="D795" s="43"/>
      <c r="E795" s="43"/>
      <c r="F795" s="43"/>
      <c r="G795" s="31" t="s">
        <v>3102</v>
      </c>
      <c r="H795" s="30" t="s">
        <v>934</v>
      </c>
      <c r="I795" s="31" t="str">
        <f>G795</f>
        <v>ДОУ</v>
      </c>
      <c r="J795" s="31" t="str">
        <f>I795</f>
        <v>ДОУ</v>
      </c>
      <c r="K795" s="32" t="s">
        <v>3103</v>
      </c>
      <c r="L795" s="30" t="s">
        <v>3104</v>
      </c>
      <c r="M795" s="31" t="s">
        <v>3105</v>
      </c>
      <c r="N795" s="31" t="str">
        <f>M795</f>
        <v>Оказание услуг в сфере комплексного обслуживания при осуществлении деловых поездок</v>
      </c>
      <c r="O795" s="30" t="s">
        <v>3106</v>
      </c>
      <c r="P795" s="30"/>
      <c r="Q795" s="30" t="s">
        <v>2494</v>
      </c>
      <c r="R795" s="30"/>
      <c r="S795" s="30">
        <v>642</v>
      </c>
      <c r="T795" s="30" t="s">
        <v>77</v>
      </c>
      <c r="U795" s="31">
        <v>1</v>
      </c>
      <c r="V795" s="33">
        <v>3200</v>
      </c>
      <c r="W795" s="33">
        <f t="shared" si="57"/>
        <v>3200</v>
      </c>
      <c r="X795" s="31">
        <v>2014</v>
      </c>
      <c r="Y795" s="31" t="s">
        <v>105</v>
      </c>
      <c r="Z795" s="31">
        <v>2014</v>
      </c>
      <c r="AA795" s="31" t="s">
        <v>105</v>
      </c>
      <c r="AB795" s="31">
        <v>2014</v>
      </c>
      <c r="AC795" s="31" t="s">
        <v>105</v>
      </c>
      <c r="AD795" s="31">
        <v>2014</v>
      </c>
      <c r="AE795" s="31" t="s">
        <v>105</v>
      </c>
      <c r="AF795" s="31">
        <v>2015</v>
      </c>
      <c r="AG795" s="31" t="s">
        <v>104</v>
      </c>
      <c r="AH795" s="31">
        <v>2014</v>
      </c>
      <c r="AI795" s="31" t="s">
        <v>106</v>
      </c>
      <c r="AJ795" s="31" t="s">
        <v>82</v>
      </c>
      <c r="AK795" s="30" t="s">
        <v>83</v>
      </c>
      <c r="AL795" s="31" t="s">
        <v>141</v>
      </c>
      <c r="AM795" s="31" t="s">
        <v>288</v>
      </c>
      <c r="AN795" s="31" t="s">
        <v>289</v>
      </c>
      <c r="AO795" s="31" t="s">
        <v>3107</v>
      </c>
      <c r="AP795" s="31"/>
      <c r="AQ795" s="89" t="s">
        <v>475</v>
      </c>
      <c r="AR795" s="59"/>
      <c r="AS795" s="93"/>
    </row>
    <row r="796" spans="1:45" ht="94.5" customHeight="1">
      <c r="A796" s="27">
        <f t="shared" si="59"/>
        <v>772</v>
      </c>
      <c r="B796" s="28" t="s">
        <v>3108</v>
      </c>
      <c r="C796" s="29" t="s">
        <v>2162</v>
      </c>
      <c r="D796" s="30"/>
      <c r="E796" s="31"/>
      <c r="F796" s="30"/>
      <c r="G796" s="67" t="s">
        <v>292</v>
      </c>
      <c r="H796" s="30" t="s">
        <v>934</v>
      </c>
      <c r="I796" s="67" t="str">
        <f t="shared" ref="I796:I846" si="63">G796</f>
        <v>ОП Калининград</v>
      </c>
      <c r="J796" s="67" t="str">
        <f t="shared" ref="J796:J815" si="64">G796</f>
        <v>ОП Калининград</v>
      </c>
      <c r="K796" s="31">
        <v>27401000000</v>
      </c>
      <c r="L796" s="31" t="s">
        <v>1124</v>
      </c>
      <c r="M796" s="67" t="s">
        <v>3109</v>
      </c>
      <c r="N796" s="31" t="str">
        <f t="shared" ref="N796:N846" si="65">M796</f>
        <v>Вывоз и утилизация отработанных масел с площадки размещения мобильных ГТЭС в г. Калининград</v>
      </c>
      <c r="O796" s="31" t="s">
        <v>3110</v>
      </c>
      <c r="P796" s="31" t="s">
        <v>141</v>
      </c>
      <c r="Q796" s="98" t="s">
        <v>772</v>
      </c>
      <c r="R796" s="98" t="s">
        <v>2842</v>
      </c>
      <c r="S796" s="31">
        <v>642</v>
      </c>
      <c r="T796" s="30" t="s">
        <v>77</v>
      </c>
      <c r="U796" s="30">
        <v>1</v>
      </c>
      <c r="V796" s="33">
        <v>13.6</v>
      </c>
      <c r="W796" s="33">
        <f t="shared" si="57"/>
        <v>13.6</v>
      </c>
      <c r="X796" s="31">
        <v>2014</v>
      </c>
      <c r="Y796" s="33" t="s">
        <v>105</v>
      </c>
      <c r="Z796" s="31">
        <v>2014</v>
      </c>
      <c r="AA796" s="33" t="s">
        <v>106</v>
      </c>
      <c r="AB796" s="31">
        <v>2014</v>
      </c>
      <c r="AC796" s="33" t="s">
        <v>106</v>
      </c>
      <c r="AD796" s="31">
        <v>2014</v>
      </c>
      <c r="AE796" s="33" t="s">
        <v>106</v>
      </c>
      <c r="AF796" s="31">
        <v>2014</v>
      </c>
      <c r="AG796" s="33" t="s">
        <v>106</v>
      </c>
      <c r="AH796" s="31">
        <v>2015</v>
      </c>
      <c r="AI796" s="33" t="s">
        <v>105</v>
      </c>
      <c r="AJ796" s="31" t="s">
        <v>256</v>
      </c>
      <c r="AK796" s="31" t="s">
        <v>83</v>
      </c>
      <c r="AL796" s="31" t="s">
        <v>141</v>
      </c>
      <c r="AM796" s="31" t="s">
        <v>288</v>
      </c>
      <c r="AN796" s="31" t="s">
        <v>289</v>
      </c>
      <c r="AO796" s="30"/>
      <c r="AP796" s="31"/>
      <c r="AQ796" s="31" t="s">
        <v>3111</v>
      </c>
      <c r="AR796" s="30"/>
      <c r="AS796" s="93"/>
    </row>
    <row r="797" spans="1:45" ht="67.5">
      <c r="A797" s="52">
        <f t="shared" si="59"/>
        <v>773</v>
      </c>
      <c r="B797" s="28" t="s">
        <v>3112</v>
      </c>
      <c r="C797" s="29" t="s">
        <v>2162</v>
      </c>
      <c r="D797" s="30"/>
      <c r="E797" s="31"/>
      <c r="F797" s="30"/>
      <c r="G797" s="67" t="s">
        <v>2667</v>
      </c>
      <c r="H797" s="30" t="s">
        <v>934</v>
      </c>
      <c r="I797" s="67" t="str">
        <f t="shared" si="63"/>
        <v>УРП</v>
      </c>
      <c r="J797" s="67" t="str">
        <f t="shared" si="64"/>
        <v>УРП</v>
      </c>
      <c r="K797" s="31">
        <v>60401000000</v>
      </c>
      <c r="L797" s="31"/>
      <c r="M797" s="67" t="s">
        <v>3113</v>
      </c>
      <c r="N797" s="31" t="str">
        <f t="shared" si="65"/>
        <v>Государственная экспертиза проектной документации: «Временное размещение комплектных мобильных ГТЭС на полуострове Крым. Площадка № 1 «Севастопольская»</v>
      </c>
      <c r="O797" s="31" t="s">
        <v>3114</v>
      </c>
      <c r="P797" s="31" t="s">
        <v>141</v>
      </c>
      <c r="Q797" s="98" t="s">
        <v>1603</v>
      </c>
      <c r="R797" s="98" t="s">
        <v>3115</v>
      </c>
      <c r="S797" s="31">
        <v>642</v>
      </c>
      <c r="T797" s="30" t="s">
        <v>77</v>
      </c>
      <c r="U797" s="30">
        <v>1</v>
      </c>
      <c r="V797" s="33">
        <v>977.697</v>
      </c>
      <c r="W797" s="33">
        <f t="shared" si="57"/>
        <v>977.697</v>
      </c>
      <c r="X797" s="31">
        <v>2014</v>
      </c>
      <c r="Y797" s="33" t="s">
        <v>105</v>
      </c>
      <c r="Z797" s="31">
        <v>2014</v>
      </c>
      <c r="AA797" s="33" t="s">
        <v>105</v>
      </c>
      <c r="AB797" s="31">
        <v>2014</v>
      </c>
      <c r="AC797" s="33" t="s">
        <v>105</v>
      </c>
      <c r="AD797" s="31">
        <v>2014</v>
      </c>
      <c r="AE797" s="33" t="s">
        <v>105</v>
      </c>
      <c r="AF797" s="31">
        <v>2014</v>
      </c>
      <c r="AG797" s="33" t="s">
        <v>105</v>
      </c>
      <c r="AH797" s="31">
        <v>2014</v>
      </c>
      <c r="AI797" s="33" t="s">
        <v>106</v>
      </c>
      <c r="AJ797" s="31" t="s">
        <v>82</v>
      </c>
      <c r="AK797" s="30" t="s">
        <v>83</v>
      </c>
      <c r="AL797" s="30" t="s">
        <v>141</v>
      </c>
      <c r="AM797" s="31" t="s">
        <v>288</v>
      </c>
      <c r="AN797" s="31" t="s">
        <v>289</v>
      </c>
      <c r="AO797" s="30" t="s">
        <v>3116</v>
      </c>
      <c r="AP797" s="31"/>
      <c r="AQ797" s="31" t="s">
        <v>3111</v>
      </c>
      <c r="AR797" s="30"/>
      <c r="AS797" s="93" t="s">
        <v>2344</v>
      </c>
    </row>
    <row r="798" spans="1:45" ht="67.5">
      <c r="A798" s="52">
        <f t="shared" si="59"/>
        <v>774</v>
      </c>
      <c r="B798" s="28" t="s">
        <v>3117</v>
      </c>
      <c r="C798" s="29" t="s">
        <v>2162</v>
      </c>
      <c r="D798" s="30"/>
      <c r="E798" s="31"/>
      <c r="F798" s="30"/>
      <c r="G798" s="67" t="s">
        <v>2667</v>
      </c>
      <c r="H798" s="30" t="s">
        <v>934</v>
      </c>
      <c r="I798" s="67" t="str">
        <f t="shared" si="63"/>
        <v>УРП</v>
      </c>
      <c r="J798" s="67" t="str">
        <f t="shared" si="64"/>
        <v>УРП</v>
      </c>
      <c r="K798" s="31">
        <v>60401000000</v>
      </c>
      <c r="L798" s="31"/>
      <c r="M798" s="67" t="s">
        <v>3118</v>
      </c>
      <c r="N798" s="31" t="str">
        <f t="shared" si="65"/>
        <v>Государственная экспертиза проектной документации: «Временное размещение комплектных мобильных ГТЭС на полуострове Крым площадка № 2 «Симферопольская»</v>
      </c>
      <c r="O798" s="31" t="s">
        <v>3114</v>
      </c>
      <c r="P798" s="31" t="s">
        <v>141</v>
      </c>
      <c r="Q798" s="98" t="s">
        <v>1603</v>
      </c>
      <c r="R798" s="98" t="s">
        <v>3115</v>
      </c>
      <c r="S798" s="31">
        <v>642</v>
      </c>
      <c r="T798" s="30" t="s">
        <v>77</v>
      </c>
      <c r="U798" s="30">
        <v>1</v>
      </c>
      <c r="V798" s="33">
        <v>1402.3989999999999</v>
      </c>
      <c r="W798" s="33">
        <f t="shared" si="57"/>
        <v>1402.3989999999999</v>
      </c>
      <c r="X798" s="31">
        <v>2014</v>
      </c>
      <c r="Y798" s="33" t="s">
        <v>105</v>
      </c>
      <c r="Z798" s="31">
        <v>2014</v>
      </c>
      <c r="AA798" s="33" t="s">
        <v>105</v>
      </c>
      <c r="AB798" s="31">
        <v>2014</v>
      </c>
      <c r="AC798" s="33" t="s">
        <v>105</v>
      </c>
      <c r="AD798" s="31">
        <v>2014</v>
      </c>
      <c r="AE798" s="33" t="s">
        <v>105</v>
      </c>
      <c r="AF798" s="31">
        <v>2014</v>
      </c>
      <c r="AG798" s="33" t="s">
        <v>105</v>
      </c>
      <c r="AH798" s="31">
        <v>2014</v>
      </c>
      <c r="AI798" s="33" t="s">
        <v>106</v>
      </c>
      <c r="AJ798" s="31" t="s">
        <v>82</v>
      </c>
      <c r="AK798" s="30" t="s">
        <v>83</v>
      </c>
      <c r="AL798" s="30" t="s">
        <v>141</v>
      </c>
      <c r="AM798" s="31" t="s">
        <v>288</v>
      </c>
      <c r="AN798" s="31" t="s">
        <v>289</v>
      </c>
      <c r="AO798" s="30" t="s">
        <v>3116</v>
      </c>
      <c r="AP798" s="31"/>
      <c r="AQ798" s="31" t="s">
        <v>3111</v>
      </c>
      <c r="AR798" s="30"/>
      <c r="AS798" s="93" t="s">
        <v>2344</v>
      </c>
    </row>
    <row r="799" spans="1:45" ht="67.5">
      <c r="A799" s="52">
        <f t="shared" si="59"/>
        <v>775</v>
      </c>
      <c r="B799" s="28" t="s">
        <v>3119</v>
      </c>
      <c r="C799" s="29" t="s">
        <v>2162</v>
      </c>
      <c r="D799" s="30"/>
      <c r="E799" s="31"/>
      <c r="F799" s="30"/>
      <c r="G799" s="67" t="s">
        <v>2667</v>
      </c>
      <c r="H799" s="30" t="s">
        <v>934</v>
      </c>
      <c r="I799" s="67" t="str">
        <f t="shared" si="63"/>
        <v>УРП</v>
      </c>
      <c r="J799" s="67" t="str">
        <f t="shared" si="64"/>
        <v>УРП</v>
      </c>
      <c r="K799" s="31">
        <v>60401000000</v>
      </c>
      <c r="L799" s="31"/>
      <c r="M799" s="67" t="s">
        <v>3120</v>
      </c>
      <c r="N799" s="31" t="str">
        <f t="shared" si="65"/>
        <v>Государственная экспертиза проектной документации: «Временное размещение комплектных мобильных ГТЭС на полуострове Крым площадка № 3 «Западно-Крымская»</v>
      </c>
      <c r="O799" s="31" t="s">
        <v>3114</v>
      </c>
      <c r="P799" s="31" t="s">
        <v>141</v>
      </c>
      <c r="Q799" s="98" t="s">
        <v>1603</v>
      </c>
      <c r="R799" s="98" t="s">
        <v>3115</v>
      </c>
      <c r="S799" s="31">
        <v>642</v>
      </c>
      <c r="T799" s="30" t="s">
        <v>77</v>
      </c>
      <c r="U799" s="30">
        <v>1</v>
      </c>
      <c r="V799" s="33">
        <v>1281.962</v>
      </c>
      <c r="W799" s="33">
        <f t="shared" si="57"/>
        <v>1281.962</v>
      </c>
      <c r="X799" s="31">
        <v>2014</v>
      </c>
      <c r="Y799" s="33" t="s">
        <v>105</v>
      </c>
      <c r="Z799" s="31">
        <v>2014</v>
      </c>
      <c r="AA799" s="33" t="s">
        <v>105</v>
      </c>
      <c r="AB799" s="31">
        <v>2014</v>
      </c>
      <c r="AC799" s="33" t="s">
        <v>105</v>
      </c>
      <c r="AD799" s="31">
        <v>2014</v>
      </c>
      <c r="AE799" s="33" t="s">
        <v>105</v>
      </c>
      <c r="AF799" s="31">
        <v>2014</v>
      </c>
      <c r="AG799" s="33" t="s">
        <v>105</v>
      </c>
      <c r="AH799" s="31">
        <v>2014</v>
      </c>
      <c r="AI799" s="33" t="s">
        <v>106</v>
      </c>
      <c r="AJ799" s="31" t="s">
        <v>82</v>
      </c>
      <c r="AK799" s="30" t="s">
        <v>83</v>
      </c>
      <c r="AL799" s="30" t="s">
        <v>141</v>
      </c>
      <c r="AM799" s="31" t="s">
        <v>288</v>
      </c>
      <c r="AN799" s="31" t="s">
        <v>289</v>
      </c>
      <c r="AO799" s="30" t="s">
        <v>3116</v>
      </c>
      <c r="AP799" s="31"/>
      <c r="AQ799" s="31" t="s">
        <v>3111</v>
      </c>
      <c r="AR799" s="30"/>
      <c r="AS799" s="93" t="s">
        <v>2344</v>
      </c>
    </row>
    <row r="800" spans="1:45" ht="56.25">
      <c r="A800" s="52">
        <f t="shared" si="59"/>
        <v>776</v>
      </c>
      <c r="B800" s="28" t="s">
        <v>3121</v>
      </c>
      <c r="C800" s="29" t="s">
        <v>2162</v>
      </c>
      <c r="D800" s="30"/>
      <c r="E800" s="31"/>
      <c r="F800" s="30"/>
      <c r="G800" s="67" t="s">
        <v>2667</v>
      </c>
      <c r="H800" s="30" t="s">
        <v>934</v>
      </c>
      <c r="I800" s="67" t="str">
        <f t="shared" si="63"/>
        <v>УРП</v>
      </c>
      <c r="J800" s="67" t="str">
        <f t="shared" si="64"/>
        <v>УРП</v>
      </c>
      <c r="K800" s="31">
        <v>60401000000</v>
      </c>
      <c r="L800" s="31"/>
      <c r="M800" s="67" t="s">
        <v>3122</v>
      </c>
      <c r="N800" s="31" t="str">
        <f t="shared" si="65"/>
        <v>Проверка сметной стоимости объекта: «Временное размещение комплектных мобильных ГТЭС на полуострове Крым. Площадка № 1 «Севастопольская»</v>
      </c>
      <c r="O800" s="31" t="s">
        <v>3114</v>
      </c>
      <c r="P800" s="31" t="s">
        <v>141</v>
      </c>
      <c r="Q800" s="98" t="s">
        <v>1603</v>
      </c>
      <c r="R800" s="98" t="s">
        <v>3115</v>
      </c>
      <c r="S800" s="31">
        <v>642</v>
      </c>
      <c r="T800" s="30" t="s">
        <v>77</v>
      </c>
      <c r="U800" s="30">
        <v>1</v>
      </c>
      <c r="V800" s="33">
        <v>391.07900000000001</v>
      </c>
      <c r="W800" s="33">
        <f t="shared" si="57"/>
        <v>391.07900000000001</v>
      </c>
      <c r="X800" s="31">
        <v>2014</v>
      </c>
      <c r="Y800" s="33" t="s">
        <v>105</v>
      </c>
      <c r="Z800" s="31">
        <v>2014</v>
      </c>
      <c r="AA800" s="33" t="s">
        <v>105</v>
      </c>
      <c r="AB800" s="31">
        <v>2014</v>
      </c>
      <c r="AC800" s="33" t="s">
        <v>105</v>
      </c>
      <c r="AD800" s="31">
        <v>2014</v>
      </c>
      <c r="AE800" s="33" t="s">
        <v>105</v>
      </c>
      <c r="AF800" s="31">
        <v>2014</v>
      </c>
      <c r="AG800" s="33" t="s">
        <v>105</v>
      </c>
      <c r="AH800" s="31">
        <v>2014</v>
      </c>
      <c r="AI800" s="33" t="s">
        <v>106</v>
      </c>
      <c r="AJ800" s="31" t="s">
        <v>82</v>
      </c>
      <c r="AK800" s="30" t="s">
        <v>83</v>
      </c>
      <c r="AL800" s="30" t="s">
        <v>141</v>
      </c>
      <c r="AM800" s="31" t="s">
        <v>288</v>
      </c>
      <c r="AN800" s="31" t="s">
        <v>289</v>
      </c>
      <c r="AO800" s="30" t="s">
        <v>3116</v>
      </c>
      <c r="AP800" s="31"/>
      <c r="AQ800" s="31" t="s">
        <v>3111</v>
      </c>
      <c r="AR800" s="30"/>
      <c r="AS800" s="93" t="s">
        <v>2344</v>
      </c>
    </row>
    <row r="801" spans="1:45" ht="56.25">
      <c r="A801" s="52">
        <f t="shared" si="59"/>
        <v>777</v>
      </c>
      <c r="B801" s="28" t="s">
        <v>3123</v>
      </c>
      <c r="C801" s="29" t="s">
        <v>2162</v>
      </c>
      <c r="D801" s="30"/>
      <c r="E801" s="31"/>
      <c r="F801" s="30"/>
      <c r="G801" s="67" t="s">
        <v>2667</v>
      </c>
      <c r="H801" s="30" t="s">
        <v>934</v>
      </c>
      <c r="I801" s="67" t="str">
        <f t="shared" si="63"/>
        <v>УРП</v>
      </c>
      <c r="J801" s="67" t="str">
        <f t="shared" si="64"/>
        <v>УРП</v>
      </c>
      <c r="K801" s="31">
        <v>60401000000</v>
      </c>
      <c r="L801" s="31"/>
      <c r="M801" s="67" t="s">
        <v>3124</v>
      </c>
      <c r="N801" s="31" t="str">
        <f t="shared" si="65"/>
        <v>Проверка  сметной стоимости объекта: «Временное размещение комплектных мобильных ГТЭС на полуострове Крым площадка № 2 «Симферопольская</v>
      </c>
      <c r="O801" s="31" t="s">
        <v>3114</v>
      </c>
      <c r="P801" s="31" t="s">
        <v>141</v>
      </c>
      <c r="Q801" s="98" t="s">
        <v>1603</v>
      </c>
      <c r="R801" s="98" t="s">
        <v>3115</v>
      </c>
      <c r="S801" s="31">
        <v>642</v>
      </c>
      <c r="T801" s="30" t="s">
        <v>77</v>
      </c>
      <c r="U801" s="30">
        <v>1</v>
      </c>
      <c r="V801" s="33">
        <v>560.96</v>
      </c>
      <c r="W801" s="33">
        <f t="shared" si="57"/>
        <v>560.96</v>
      </c>
      <c r="X801" s="31">
        <v>2014</v>
      </c>
      <c r="Y801" s="33" t="s">
        <v>105</v>
      </c>
      <c r="Z801" s="31">
        <v>2014</v>
      </c>
      <c r="AA801" s="33" t="s">
        <v>105</v>
      </c>
      <c r="AB801" s="31">
        <v>2014</v>
      </c>
      <c r="AC801" s="33" t="s">
        <v>105</v>
      </c>
      <c r="AD801" s="31">
        <v>2014</v>
      </c>
      <c r="AE801" s="33" t="s">
        <v>105</v>
      </c>
      <c r="AF801" s="31">
        <v>2014</v>
      </c>
      <c r="AG801" s="33" t="s">
        <v>105</v>
      </c>
      <c r="AH801" s="31">
        <v>2014</v>
      </c>
      <c r="AI801" s="33" t="s">
        <v>106</v>
      </c>
      <c r="AJ801" s="31" t="s">
        <v>82</v>
      </c>
      <c r="AK801" s="30" t="s">
        <v>83</v>
      </c>
      <c r="AL801" s="30" t="s">
        <v>141</v>
      </c>
      <c r="AM801" s="31" t="s">
        <v>288</v>
      </c>
      <c r="AN801" s="31" t="s">
        <v>289</v>
      </c>
      <c r="AO801" s="30" t="s">
        <v>3116</v>
      </c>
      <c r="AP801" s="31"/>
      <c r="AQ801" s="31" t="s">
        <v>3111</v>
      </c>
      <c r="AR801" s="30"/>
      <c r="AS801" s="93" t="s">
        <v>2344</v>
      </c>
    </row>
    <row r="802" spans="1:45" ht="56.25">
      <c r="A802" s="52">
        <f t="shared" si="59"/>
        <v>778</v>
      </c>
      <c r="B802" s="28" t="s">
        <v>3125</v>
      </c>
      <c r="C802" s="29" t="s">
        <v>2162</v>
      </c>
      <c r="D802" s="30"/>
      <c r="E802" s="31"/>
      <c r="F802" s="30"/>
      <c r="G802" s="67" t="s">
        <v>2667</v>
      </c>
      <c r="H802" s="30" t="s">
        <v>934</v>
      </c>
      <c r="I802" s="67" t="str">
        <f t="shared" si="63"/>
        <v>УРП</v>
      </c>
      <c r="J802" s="67" t="str">
        <f t="shared" si="64"/>
        <v>УРП</v>
      </c>
      <c r="K802" s="31">
        <v>60401000000</v>
      </c>
      <c r="L802" s="31"/>
      <c r="M802" s="67" t="s">
        <v>3126</v>
      </c>
      <c r="N802" s="31" t="str">
        <f t="shared" si="65"/>
        <v>Проверка сметной стоимости объекта: «Временное размещение комплектных мобильных ГТЭС на полуострове Крым площадка № 3 «Западно-Крымская»</v>
      </c>
      <c r="O802" s="31" t="s">
        <v>3114</v>
      </c>
      <c r="P802" s="31" t="s">
        <v>141</v>
      </c>
      <c r="Q802" s="98" t="s">
        <v>1603</v>
      </c>
      <c r="R802" s="98" t="s">
        <v>3115</v>
      </c>
      <c r="S802" s="31">
        <v>642</v>
      </c>
      <c r="T802" s="30" t="s">
        <v>77</v>
      </c>
      <c r="U802" s="30">
        <v>1</v>
      </c>
      <c r="V802" s="33">
        <v>512.78499999999997</v>
      </c>
      <c r="W802" s="33">
        <f t="shared" si="57"/>
        <v>512.78499999999997</v>
      </c>
      <c r="X802" s="31">
        <v>2014</v>
      </c>
      <c r="Y802" s="33" t="s">
        <v>105</v>
      </c>
      <c r="Z802" s="31">
        <v>2014</v>
      </c>
      <c r="AA802" s="33" t="s">
        <v>105</v>
      </c>
      <c r="AB802" s="31">
        <v>2014</v>
      </c>
      <c r="AC802" s="33" t="s">
        <v>105</v>
      </c>
      <c r="AD802" s="31">
        <v>2014</v>
      </c>
      <c r="AE802" s="33" t="s">
        <v>105</v>
      </c>
      <c r="AF802" s="31">
        <v>2014</v>
      </c>
      <c r="AG802" s="33" t="s">
        <v>105</v>
      </c>
      <c r="AH802" s="31">
        <v>2014</v>
      </c>
      <c r="AI802" s="33" t="s">
        <v>106</v>
      </c>
      <c r="AJ802" s="31" t="s">
        <v>82</v>
      </c>
      <c r="AK802" s="30" t="s">
        <v>83</v>
      </c>
      <c r="AL802" s="30" t="s">
        <v>141</v>
      </c>
      <c r="AM802" s="31" t="s">
        <v>288</v>
      </c>
      <c r="AN802" s="31" t="s">
        <v>289</v>
      </c>
      <c r="AO802" s="30" t="s">
        <v>3116</v>
      </c>
      <c r="AP802" s="31"/>
      <c r="AQ802" s="31" t="s">
        <v>3111</v>
      </c>
      <c r="AR802" s="30"/>
      <c r="AS802" s="93" t="s">
        <v>2344</v>
      </c>
    </row>
    <row r="803" spans="1:45" s="53" customFormat="1" ht="111" customHeight="1">
      <c r="A803" s="52">
        <f t="shared" si="59"/>
        <v>779</v>
      </c>
      <c r="B803" s="28" t="s">
        <v>3127</v>
      </c>
      <c r="C803" s="29" t="s">
        <v>2162</v>
      </c>
      <c r="D803" s="30"/>
      <c r="E803" s="31"/>
      <c r="F803" s="30"/>
      <c r="G803" s="31" t="s">
        <v>852</v>
      </c>
      <c r="H803" s="30" t="s">
        <v>934</v>
      </c>
      <c r="I803" s="31" t="str">
        <f t="shared" si="63"/>
        <v>АХО</v>
      </c>
      <c r="J803" s="31" t="str">
        <f t="shared" si="64"/>
        <v>АХО</v>
      </c>
      <c r="K803" s="31">
        <v>35000000000</v>
      </c>
      <c r="L803" s="31" t="s">
        <v>2437</v>
      </c>
      <c r="M803" s="31" t="s">
        <v>3128</v>
      </c>
      <c r="N803" s="31" t="str">
        <f t="shared" si="65"/>
        <v>Заключение рамочных договоров на поставку канцелярских и хозяйственных товаров» для сотрудников обособленного подразделения «Мобильные ГТЭС Крым»</v>
      </c>
      <c r="O803" s="30" t="s">
        <v>3073</v>
      </c>
      <c r="P803" s="31" t="s">
        <v>141</v>
      </c>
      <c r="Q803" s="30">
        <v>3699000</v>
      </c>
      <c r="R803" s="30">
        <v>3699010</v>
      </c>
      <c r="S803" s="30">
        <v>642</v>
      </c>
      <c r="T803" s="30" t="s">
        <v>77</v>
      </c>
      <c r="U803" s="31">
        <v>1</v>
      </c>
      <c r="V803" s="33">
        <v>550</v>
      </c>
      <c r="W803" s="33">
        <f t="shared" si="57"/>
        <v>550</v>
      </c>
      <c r="X803" s="31">
        <v>2014</v>
      </c>
      <c r="Y803" s="31" t="s">
        <v>80</v>
      </c>
      <c r="Z803" s="31">
        <v>2014</v>
      </c>
      <c r="AA803" s="31" t="s">
        <v>81</v>
      </c>
      <c r="AB803" s="31">
        <v>2014</v>
      </c>
      <c r="AC803" s="31" t="s">
        <v>81</v>
      </c>
      <c r="AD803" s="31">
        <v>2014</v>
      </c>
      <c r="AE803" s="31" t="s">
        <v>81</v>
      </c>
      <c r="AF803" s="31">
        <v>2014</v>
      </c>
      <c r="AG803" s="31" t="s">
        <v>81</v>
      </c>
      <c r="AH803" s="31">
        <v>2015</v>
      </c>
      <c r="AI803" s="31" t="s">
        <v>80</v>
      </c>
      <c r="AJ803" s="31" t="s">
        <v>107</v>
      </c>
      <c r="AK803" s="31" t="s">
        <v>108</v>
      </c>
      <c r="AL803" s="31" t="s">
        <v>141</v>
      </c>
      <c r="AM803" s="31" t="s">
        <v>288</v>
      </c>
      <c r="AN803" s="31" t="s">
        <v>289</v>
      </c>
      <c r="AO803" s="31"/>
      <c r="AP803" s="31"/>
      <c r="AQ803" s="89" t="s">
        <v>3111</v>
      </c>
      <c r="AR803" s="30"/>
      <c r="AS803" s="93" t="s">
        <v>2344</v>
      </c>
    </row>
    <row r="804" spans="1:45" s="53" customFormat="1" ht="91.5" customHeight="1">
      <c r="A804" s="52">
        <f t="shared" si="59"/>
        <v>780</v>
      </c>
      <c r="B804" s="28" t="s">
        <v>3129</v>
      </c>
      <c r="C804" s="29" t="s">
        <v>2162</v>
      </c>
      <c r="D804" s="30"/>
      <c r="E804" s="31"/>
      <c r="F804" s="30"/>
      <c r="G804" s="31" t="s">
        <v>70</v>
      </c>
      <c r="H804" s="30" t="s">
        <v>934</v>
      </c>
      <c r="I804" s="31" t="str">
        <f t="shared" si="63"/>
        <v>ТМО</v>
      </c>
      <c r="J804" s="31" t="str">
        <f t="shared" si="64"/>
        <v>ТМО</v>
      </c>
      <c r="K804" s="31">
        <v>35000000000</v>
      </c>
      <c r="L804" s="31" t="s">
        <v>2437</v>
      </c>
      <c r="M804" s="31" t="s">
        <v>3130</v>
      </c>
      <c r="N804" s="31" t="str">
        <f t="shared" si="65"/>
        <v>Услуга по проведению анализов качества масел, используемых в маслонаполненном оборудовании мобильных ГТЭС в Крымском федеральном округе</v>
      </c>
      <c r="O804" s="30" t="s">
        <v>2056</v>
      </c>
      <c r="P804" s="31" t="s">
        <v>141</v>
      </c>
      <c r="Q804" s="30" t="s">
        <v>1486</v>
      </c>
      <c r="R804" s="30">
        <v>7422012</v>
      </c>
      <c r="S804" s="30">
        <v>642</v>
      </c>
      <c r="T804" s="30" t="s">
        <v>77</v>
      </c>
      <c r="U804" s="31">
        <v>1</v>
      </c>
      <c r="V804" s="33">
        <v>440</v>
      </c>
      <c r="W804" s="33">
        <f t="shared" si="57"/>
        <v>440</v>
      </c>
      <c r="X804" s="31">
        <v>2014</v>
      </c>
      <c r="Y804" s="31" t="s">
        <v>131</v>
      </c>
      <c r="Z804" s="31">
        <v>2014</v>
      </c>
      <c r="AA804" s="31" t="s">
        <v>104</v>
      </c>
      <c r="AB804" s="31">
        <v>2014</v>
      </c>
      <c r="AC804" s="31" t="s">
        <v>104</v>
      </c>
      <c r="AD804" s="31">
        <v>2014</v>
      </c>
      <c r="AE804" s="31" t="s">
        <v>104</v>
      </c>
      <c r="AF804" s="31">
        <v>2014</v>
      </c>
      <c r="AG804" s="31" t="s">
        <v>104</v>
      </c>
      <c r="AH804" s="31">
        <v>2015</v>
      </c>
      <c r="AI804" s="31" t="s">
        <v>104</v>
      </c>
      <c r="AJ804" s="31" t="s">
        <v>107</v>
      </c>
      <c r="AK804" s="31" t="s">
        <v>108</v>
      </c>
      <c r="AL804" s="31" t="s">
        <v>141</v>
      </c>
      <c r="AM804" s="31" t="s">
        <v>288</v>
      </c>
      <c r="AN804" s="31" t="s">
        <v>289</v>
      </c>
      <c r="AO804" s="31"/>
      <c r="AP804" s="31"/>
      <c r="AQ804" s="89" t="s">
        <v>3111</v>
      </c>
      <c r="AR804" s="30"/>
      <c r="AS804" s="93" t="s">
        <v>2344</v>
      </c>
    </row>
    <row r="805" spans="1:45" s="53" customFormat="1" ht="91.5" customHeight="1">
      <c r="A805" s="52">
        <f t="shared" si="59"/>
        <v>781</v>
      </c>
      <c r="B805" s="28" t="s">
        <v>3131</v>
      </c>
      <c r="C805" s="29" t="s">
        <v>2162</v>
      </c>
      <c r="D805" s="30"/>
      <c r="E805" s="31"/>
      <c r="F805" s="30"/>
      <c r="G805" s="31" t="s">
        <v>70</v>
      </c>
      <c r="H805" s="30" t="s">
        <v>934</v>
      </c>
      <c r="I805" s="31" t="str">
        <f t="shared" si="63"/>
        <v>ТМО</v>
      </c>
      <c r="J805" s="31" t="str">
        <f t="shared" si="64"/>
        <v>ТМО</v>
      </c>
      <c r="K805" s="31">
        <v>35000000000</v>
      </c>
      <c r="L805" s="31" t="s">
        <v>2437</v>
      </c>
      <c r="M805" s="31" t="s">
        <v>3132</v>
      </c>
      <c r="N805" s="31" t="str">
        <f t="shared" si="65"/>
        <v>Услуга по проведению физико-химического анализа дизельного топлива в Крымском федеральном округе</v>
      </c>
      <c r="O805" s="30" t="s">
        <v>3133</v>
      </c>
      <c r="P805" s="31" t="s">
        <v>141</v>
      </c>
      <c r="Q805" s="30" t="s">
        <v>3134</v>
      </c>
      <c r="R805" s="30">
        <v>7310000</v>
      </c>
      <c r="S805" s="30">
        <v>642</v>
      </c>
      <c r="T805" s="30" t="s">
        <v>77</v>
      </c>
      <c r="U805" s="31">
        <v>1</v>
      </c>
      <c r="V805" s="33">
        <v>450</v>
      </c>
      <c r="W805" s="33">
        <f t="shared" si="57"/>
        <v>450</v>
      </c>
      <c r="X805" s="31">
        <v>2014</v>
      </c>
      <c r="Y805" s="31" t="s">
        <v>131</v>
      </c>
      <c r="Z805" s="31">
        <v>2014</v>
      </c>
      <c r="AA805" s="31" t="s">
        <v>104</v>
      </c>
      <c r="AB805" s="31">
        <v>2014</v>
      </c>
      <c r="AC805" s="31" t="s">
        <v>104</v>
      </c>
      <c r="AD805" s="31">
        <v>2014</v>
      </c>
      <c r="AE805" s="31" t="s">
        <v>104</v>
      </c>
      <c r="AF805" s="31">
        <v>2014</v>
      </c>
      <c r="AG805" s="31" t="s">
        <v>104</v>
      </c>
      <c r="AH805" s="31">
        <v>2015</v>
      </c>
      <c r="AI805" s="31" t="s">
        <v>104</v>
      </c>
      <c r="AJ805" s="31" t="s">
        <v>107</v>
      </c>
      <c r="AK805" s="31" t="s">
        <v>108</v>
      </c>
      <c r="AL805" s="31" t="s">
        <v>141</v>
      </c>
      <c r="AM805" s="31" t="s">
        <v>288</v>
      </c>
      <c r="AN805" s="31" t="s">
        <v>289</v>
      </c>
      <c r="AO805" s="31"/>
      <c r="AP805" s="31"/>
      <c r="AQ805" s="89" t="s">
        <v>3111</v>
      </c>
      <c r="AR805" s="30"/>
      <c r="AS805" s="93" t="s">
        <v>2344</v>
      </c>
    </row>
    <row r="806" spans="1:45" s="53" customFormat="1" ht="91.5" customHeight="1">
      <c r="A806" s="52">
        <f t="shared" si="59"/>
        <v>782</v>
      </c>
      <c r="B806" s="28" t="s">
        <v>3135</v>
      </c>
      <c r="C806" s="29" t="s">
        <v>2162</v>
      </c>
      <c r="D806" s="30"/>
      <c r="E806" s="31"/>
      <c r="F806" s="30"/>
      <c r="G806" s="31" t="s">
        <v>2595</v>
      </c>
      <c r="H806" s="30" t="s">
        <v>934</v>
      </c>
      <c r="I806" s="31" t="str">
        <f t="shared" si="63"/>
        <v>Дирекция ОУ</v>
      </c>
      <c r="J806" s="31" t="str">
        <f t="shared" si="64"/>
        <v>Дирекция ОУ</v>
      </c>
      <c r="K806" s="31">
        <v>45268569000</v>
      </c>
      <c r="L806" s="31" t="s">
        <v>3136</v>
      </c>
      <c r="M806" s="31" t="s">
        <v>3105</v>
      </c>
      <c r="N806" s="31" t="str">
        <f t="shared" si="65"/>
        <v>Оказание услуг в сфере комплексного обслуживания при осуществлении деловых поездок</v>
      </c>
      <c r="O806" s="30" t="s">
        <v>3137</v>
      </c>
      <c r="P806" s="31" t="s">
        <v>141</v>
      </c>
      <c r="Q806" s="30" t="s">
        <v>3138</v>
      </c>
      <c r="R806" s="30">
        <v>3650000</v>
      </c>
      <c r="S806" s="30">
        <v>642</v>
      </c>
      <c r="T806" s="30" t="s">
        <v>77</v>
      </c>
      <c r="U806" s="31">
        <v>1</v>
      </c>
      <c r="V806" s="33">
        <v>22000</v>
      </c>
      <c r="W806" s="33">
        <f t="shared" si="57"/>
        <v>22000</v>
      </c>
      <c r="X806" s="31">
        <v>2014</v>
      </c>
      <c r="Y806" s="31" t="s">
        <v>105</v>
      </c>
      <c r="Z806" s="31">
        <v>2014</v>
      </c>
      <c r="AA806" s="31" t="s">
        <v>106</v>
      </c>
      <c r="AB806" s="31">
        <v>2014</v>
      </c>
      <c r="AC806" s="31" t="s">
        <v>106</v>
      </c>
      <c r="AD806" s="31">
        <v>2014</v>
      </c>
      <c r="AE806" s="31" t="s">
        <v>106</v>
      </c>
      <c r="AF806" s="31">
        <v>2014</v>
      </c>
      <c r="AG806" s="31" t="s">
        <v>106</v>
      </c>
      <c r="AH806" s="31">
        <v>2015</v>
      </c>
      <c r="AI806" s="31" t="s">
        <v>106</v>
      </c>
      <c r="AJ806" s="31" t="s">
        <v>226</v>
      </c>
      <c r="AK806" s="31" t="s">
        <v>108</v>
      </c>
      <c r="AL806" s="31" t="s">
        <v>141</v>
      </c>
      <c r="AM806" s="31" t="s">
        <v>288</v>
      </c>
      <c r="AN806" s="31" t="s">
        <v>289</v>
      </c>
      <c r="AO806" s="31"/>
      <c r="AP806" s="31"/>
      <c r="AQ806" s="89" t="s">
        <v>3111</v>
      </c>
      <c r="AR806" s="30"/>
      <c r="AS806" s="93"/>
    </row>
    <row r="807" spans="1:45" s="53" customFormat="1" ht="91.5" customHeight="1">
      <c r="A807" s="52">
        <f t="shared" si="59"/>
        <v>783</v>
      </c>
      <c r="B807" s="28" t="s">
        <v>3139</v>
      </c>
      <c r="C807" s="29" t="s">
        <v>2162</v>
      </c>
      <c r="D807" s="30"/>
      <c r="E807" s="31"/>
      <c r="F807" s="30"/>
      <c r="G807" s="31" t="s">
        <v>70</v>
      </c>
      <c r="H807" s="30" t="s">
        <v>934</v>
      </c>
      <c r="I807" s="31" t="str">
        <f t="shared" si="63"/>
        <v>ТМО</v>
      </c>
      <c r="J807" s="31" t="str">
        <f t="shared" si="64"/>
        <v>ТМО</v>
      </c>
      <c r="K807" s="31">
        <v>35000000000</v>
      </c>
      <c r="L807" s="31" t="s">
        <v>2437</v>
      </c>
      <c r="M807" s="31" t="s">
        <v>3140</v>
      </c>
      <c r="N807" s="31" t="str">
        <f t="shared" si="65"/>
        <v>Услуги грузоподъемных механизмов (краны) с водителем на площадках размещения оборудования в Крымском федеральном округе</v>
      </c>
      <c r="O807" s="30" t="s">
        <v>3141</v>
      </c>
      <c r="P807" s="31" t="s">
        <v>141</v>
      </c>
      <c r="Q807" s="30" t="s">
        <v>316</v>
      </c>
      <c r="R807" s="30">
        <v>4550020</v>
      </c>
      <c r="S807" s="30">
        <v>642</v>
      </c>
      <c r="T807" s="30" t="s">
        <v>77</v>
      </c>
      <c r="U807" s="31">
        <v>1</v>
      </c>
      <c r="V807" s="33">
        <v>530</v>
      </c>
      <c r="W807" s="33">
        <f t="shared" si="57"/>
        <v>530</v>
      </c>
      <c r="X807" s="31">
        <v>2014</v>
      </c>
      <c r="Y807" s="31" t="s">
        <v>81</v>
      </c>
      <c r="Z807" s="31">
        <v>2014</v>
      </c>
      <c r="AA807" s="31" t="s">
        <v>185</v>
      </c>
      <c r="AB807" s="31">
        <v>2014</v>
      </c>
      <c r="AC807" s="31" t="s">
        <v>185</v>
      </c>
      <c r="AD807" s="31">
        <v>2014</v>
      </c>
      <c r="AE807" s="31" t="s">
        <v>185</v>
      </c>
      <c r="AF807" s="31">
        <v>2014</v>
      </c>
      <c r="AG807" s="31" t="s">
        <v>185</v>
      </c>
      <c r="AH807" s="31">
        <v>2015</v>
      </c>
      <c r="AI807" s="31" t="s">
        <v>81</v>
      </c>
      <c r="AJ807" s="31" t="s">
        <v>107</v>
      </c>
      <c r="AK807" s="31" t="s">
        <v>108</v>
      </c>
      <c r="AL807" s="31" t="s">
        <v>141</v>
      </c>
      <c r="AM807" s="31" t="s">
        <v>288</v>
      </c>
      <c r="AN807" s="31" t="s">
        <v>289</v>
      </c>
      <c r="AO807" s="31"/>
      <c r="AP807" s="31"/>
      <c r="AQ807" s="89" t="s">
        <v>3111</v>
      </c>
      <c r="AR807" s="30"/>
      <c r="AS807" s="93" t="s">
        <v>2344</v>
      </c>
    </row>
    <row r="808" spans="1:45" s="53" customFormat="1" ht="91.5" customHeight="1">
      <c r="A808" s="52">
        <f t="shared" si="59"/>
        <v>784</v>
      </c>
      <c r="B808" s="28" t="s">
        <v>3142</v>
      </c>
      <c r="C808" s="29" t="s">
        <v>2162</v>
      </c>
      <c r="D808" s="30"/>
      <c r="E808" s="31"/>
      <c r="F808" s="30"/>
      <c r="G808" s="31" t="s">
        <v>70</v>
      </c>
      <c r="H808" s="30" t="s">
        <v>934</v>
      </c>
      <c r="I808" s="31" t="str">
        <f t="shared" si="63"/>
        <v>ТМО</v>
      </c>
      <c r="J808" s="31" t="str">
        <f t="shared" si="64"/>
        <v>ТМО</v>
      </c>
      <c r="K808" s="31">
        <v>35000000000</v>
      </c>
      <c r="L808" s="31" t="s">
        <v>2437</v>
      </c>
      <c r="M808" s="31" t="s">
        <v>3143</v>
      </c>
      <c r="N808" s="31" t="str">
        <f t="shared" si="65"/>
        <v>Услуги грузоподъемных механизмов (автовышки) с водителем на площадках размещения оборудования в Крымском федеральном округе</v>
      </c>
      <c r="O808" s="30" t="s">
        <v>3141</v>
      </c>
      <c r="P808" s="31" t="s">
        <v>141</v>
      </c>
      <c r="Q808" s="30" t="s">
        <v>316</v>
      </c>
      <c r="R808" s="30">
        <v>4550020</v>
      </c>
      <c r="S808" s="30">
        <v>642</v>
      </c>
      <c r="T808" s="30" t="s">
        <v>77</v>
      </c>
      <c r="U808" s="31">
        <v>1</v>
      </c>
      <c r="V808" s="33">
        <v>370</v>
      </c>
      <c r="W808" s="33">
        <f t="shared" si="57"/>
        <v>370</v>
      </c>
      <c r="X808" s="31">
        <v>2014</v>
      </c>
      <c r="Y808" s="31" t="s">
        <v>81</v>
      </c>
      <c r="Z808" s="31">
        <v>2014</v>
      </c>
      <c r="AA808" s="31" t="s">
        <v>185</v>
      </c>
      <c r="AB808" s="31">
        <v>2014</v>
      </c>
      <c r="AC808" s="31" t="s">
        <v>185</v>
      </c>
      <c r="AD808" s="31">
        <v>2014</v>
      </c>
      <c r="AE808" s="31" t="s">
        <v>185</v>
      </c>
      <c r="AF808" s="31">
        <v>2014</v>
      </c>
      <c r="AG808" s="31" t="s">
        <v>185</v>
      </c>
      <c r="AH808" s="31">
        <v>2015</v>
      </c>
      <c r="AI808" s="31" t="s">
        <v>81</v>
      </c>
      <c r="AJ808" s="31" t="s">
        <v>107</v>
      </c>
      <c r="AK808" s="31" t="s">
        <v>108</v>
      </c>
      <c r="AL808" s="31" t="s">
        <v>141</v>
      </c>
      <c r="AM808" s="31" t="s">
        <v>288</v>
      </c>
      <c r="AN808" s="31" t="s">
        <v>289</v>
      </c>
      <c r="AO808" s="31"/>
      <c r="AP808" s="31"/>
      <c r="AQ808" s="89" t="s">
        <v>3111</v>
      </c>
      <c r="AR808" s="30"/>
      <c r="AS808" s="93" t="s">
        <v>2344</v>
      </c>
    </row>
    <row r="809" spans="1:45" s="53" customFormat="1" ht="94.5" customHeight="1">
      <c r="A809" s="52">
        <f t="shared" si="59"/>
        <v>785</v>
      </c>
      <c r="B809" s="28" t="s">
        <v>3144</v>
      </c>
      <c r="C809" s="29" t="s">
        <v>2162</v>
      </c>
      <c r="D809" s="30"/>
      <c r="E809" s="31"/>
      <c r="F809" s="30"/>
      <c r="G809" s="31" t="s">
        <v>2810</v>
      </c>
      <c r="H809" s="30" t="s">
        <v>934</v>
      </c>
      <c r="I809" s="31" t="str">
        <f t="shared" si="63"/>
        <v>СТО</v>
      </c>
      <c r="J809" s="31" t="str">
        <f t="shared" si="64"/>
        <v>СТО</v>
      </c>
      <c r="K809" s="31">
        <v>3420360</v>
      </c>
      <c r="L809" s="31" t="s">
        <v>2437</v>
      </c>
      <c r="M809" s="31" t="s">
        <v>2339</v>
      </c>
      <c r="N809" s="31" t="str">
        <f t="shared" si="65"/>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O809" s="30" t="s">
        <v>2340</v>
      </c>
      <c r="P809" s="31" t="s">
        <v>141</v>
      </c>
      <c r="Q809" s="30" t="s">
        <v>184</v>
      </c>
      <c r="R809" s="30">
        <v>6100000</v>
      </c>
      <c r="S809" s="30">
        <v>796</v>
      </c>
      <c r="T809" s="30" t="s">
        <v>191</v>
      </c>
      <c r="U809" s="31">
        <v>1</v>
      </c>
      <c r="V809" s="33">
        <v>19500</v>
      </c>
      <c r="W809" s="33">
        <f t="shared" si="57"/>
        <v>19500</v>
      </c>
      <c r="X809" s="31">
        <v>2014</v>
      </c>
      <c r="Y809" s="31" t="s">
        <v>105</v>
      </c>
      <c r="Z809" s="31">
        <v>2014</v>
      </c>
      <c r="AA809" s="31" t="s">
        <v>105</v>
      </c>
      <c r="AB809" s="31">
        <v>2014</v>
      </c>
      <c r="AC809" s="31" t="s">
        <v>105</v>
      </c>
      <c r="AD809" s="31">
        <v>2014</v>
      </c>
      <c r="AE809" s="31" t="s">
        <v>105</v>
      </c>
      <c r="AF809" s="31">
        <v>2014</v>
      </c>
      <c r="AG809" s="31" t="s">
        <v>105</v>
      </c>
      <c r="AH809" s="31">
        <v>2014</v>
      </c>
      <c r="AI809" s="31" t="s">
        <v>92</v>
      </c>
      <c r="AJ809" s="31" t="s">
        <v>2393</v>
      </c>
      <c r="AK809" s="31" t="s">
        <v>108</v>
      </c>
      <c r="AL809" s="31" t="s">
        <v>141</v>
      </c>
      <c r="AM809" s="31" t="s">
        <v>288</v>
      </c>
      <c r="AN809" s="31" t="s">
        <v>289</v>
      </c>
      <c r="AO809" s="31"/>
      <c r="AP809" s="31"/>
      <c r="AQ809" s="89" t="s">
        <v>3111</v>
      </c>
      <c r="AR809" s="30"/>
      <c r="AS809" s="93" t="s">
        <v>2344</v>
      </c>
    </row>
    <row r="810" spans="1:45" ht="94.5" customHeight="1">
      <c r="A810" s="27">
        <f t="shared" si="59"/>
        <v>786</v>
      </c>
      <c r="B810" s="28" t="s">
        <v>3145</v>
      </c>
      <c r="C810" s="29" t="s">
        <v>2162</v>
      </c>
      <c r="D810" s="30"/>
      <c r="E810" s="31"/>
      <c r="F810" s="30"/>
      <c r="G810" s="67" t="s">
        <v>3146</v>
      </c>
      <c r="H810" s="30" t="s">
        <v>934</v>
      </c>
      <c r="I810" s="67" t="str">
        <f t="shared" si="63"/>
        <v>Дирекция</v>
      </c>
      <c r="J810" s="67" t="str">
        <f t="shared" si="64"/>
        <v>Дирекция</v>
      </c>
      <c r="K810" s="31">
        <v>27401385</v>
      </c>
      <c r="L810" s="31" t="s">
        <v>1124</v>
      </c>
      <c r="M810" s="67" t="s">
        <v>3147</v>
      </c>
      <c r="N810" s="31" t="str">
        <f t="shared" si="65"/>
        <v>Создание системы СОТИАССО мобильной ГТЭС на Калининградской ТЭЦ-1</v>
      </c>
      <c r="O810" s="31" t="s">
        <v>2587</v>
      </c>
      <c r="P810" s="31" t="s">
        <v>141</v>
      </c>
      <c r="Q810" s="98" t="s">
        <v>3148</v>
      </c>
      <c r="R810" s="98" t="s">
        <v>3149</v>
      </c>
      <c r="S810" s="31">
        <v>839</v>
      </c>
      <c r="T810" s="30" t="s">
        <v>971</v>
      </c>
      <c r="U810" s="30">
        <v>1</v>
      </c>
      <c r="V810" s="33">
        <v>6000</v>
      </c>
      <c r="W810" s="33">
        <f t="shared" si="57"/>
        <v>6000</v>
      </c>
      <c r="X810" s="31">
        <v>2014</v>
      </c>
      <c r="Y810" s="33" t="s">
        <v>185</v>
      </c>
      <c r="Z810" s="31">
        <v>2014</v>
      </c>
      <c r="AA810" s="33" t="s">
        <v>185</v>
      </c>
      <c r="AB810" s="31">
        <v>2014</v>
      </c>
      <c r="AC810" s="33" t="s">
        <v>185</v>
      </c>
      <c r="AD810" s="31">
        <v>2014</v>
      </c>
      <c r="AE810" s="33" t="s">
        <v>185</v>
      </c>
      <c r="AF810" s="31">
        <v>2014</v>
      </c>
      <c r="AG810" s="33" t="s">
        <v>131</v>
      </c>
      <c r="AH810" s="31">
        <v>2014</v>
      </c>
      <c r="AI810" s="33" t="s">
        <v>106</v>
      </c>
      <c r="AJ810" s="31" t="s">
        <v>107</v>
      </c>
      <c r="AK810" s="31" t="s">
        <v>108</v>
      </c>
      <c r="AL810" s="31" t="s">
        <v>141</v>
      </c>
      <c r="AM810" s="31" t="s">
        <v>288</v>
      </c>
      <c r="AN810" s="31" t="s">
        <v>289</v>
      </c>
      <c r="AO810" s="30"/>
      <c r="AP810" s="31"/>
      <c r="AQ810" s="31" t="s">
        <v>3111</v>
      </c>
      <c r="AR810" s="30"/>
      <c r="AS810" s="93"/>
    </row>
    <row r="811" spans="1:45" s="53" customFormat="1" ht="91.5" customHeight="1">
      <c r="A811" s="52">
        <f t="shared" si="59"/>
        <v>787</v>
      </c>
      <c r="B811" s="28" t="s">
        <v>3150</v>
      </c>
      <c r="C811" s="29" t="s">
        <v>2162</v>
      </c>
      <c r="D811" s="30"/>
      <c r="E811" s="31"/>
      <c r="F811" s="30"/>
      <c r="G811" s="31" t="s">
        <v>2810</v>
      </c>
      <c r="H811" s="30" t="s">
        <v>934</v>
      </c>
      <c r="I811" s="31" t="str">
        <f t="shared" si="63"/>
        <v>СТО</v>
      </c>
      <c r="J811" s="31" t="str">
        <f t="shared" si="64"/>
        <v>СТО</v>
      </c>
      <c r="K811" s="31">
        <v>35000000000</v>
      </c>
      <c r="L811" s="31" t="s">
        <v>2437</v>
      </c>
      <c r="M811" s="31" t="s">
        <v>3151</v>
      </c>
      <c r="N811" s="31" t="str">
        <f t="shared" si="65"/>
        <v>Приобретение фильтрующих элементов (воздушных) для оборудования мобильных ГТЭС в Крымском федеральном округе</v>
      </c>
      <c r="O811" s="30" t="s">
        <v>2631</v>
      </c>
      <c r="P811" s="31" t="s">
        <v>141</v>
      </c>
      <c r="Q811" s="30" t="s">
        <v>190</v>
      </c>
      <c r="R811" s="30">
        <v>5150710</v>
      </c>
      <c r="S811" s="30">
        <v>796</v>
      </c>
      <c r="T811" s="30" t="s">
        <v>191</v>
      </c>
      <c r="U811" s="31">
        <v>2730</v>
      </c>
      <c r="V811" s="33">
        <v>9000</v>
      </c>
      <c r="W811" s="33">
        <f t="shared" si="57"/>
        <v>9000</v>
      </c>
      <c r="X811" s="31">
        <v>2014</v>
      </c>
      <c r="Y811" s="31" t="s">
        <v>131</v>
      </c>
      <c r="Z811" s="31">
        <v>2014</v>
      </c>
      <c r="AA811" s="31" t="s">
        <v>104</v>
      </c>
      <c r="AB811" s="31">
        <v>2014</v>
      </c>
      <c r="AC811" s="31" t="s">
        <v>105</v>
      </c>
      <c r="AD811" s="31">
        <v>2014</v>
      </c>
      <c r="AE811" s="31" t="s">
        <v>105</v>
      </c>
      <c r="AF811" s="31">
        <v>2014</v>
      </c>
      <c r="AG811" s="31" t="s">
        <v>105</v>
      </c>
      <c r="AH811" s="31">
        <v>2014</v>
      </c>
      <c r="AI811" s="31" t="s">
        <v>106</v>
      </c>
      <c r="AJ811" s="31" t="s">
        <v>107</v>
      </c>
      <c r="AK811" s="31" t="s">
        <v>108</v>
      </c>
      <c r="AL811" s="31" t="s">
        <v>141</v>
      </c>
      <c r="AM811" s="31" t="s">
        <v>288</v>
      </c>
      <c r="AN811" s="31" t="s">
        <v>289</v>
      </c>
      <c r="AO811" s="31"/>
      <c r="AP811" s="31"/>
      <c r="AQ811" s="89" t="s">
        <v>3111</v>
      </c>
      <c r="AR811" s="30"/>
      <c r="AS811" s="93" t="s">
        <v>2344</v>
      </c>
    </row>
    <row r="812" spans="1:45" s="53" customFormat="1" ht="91.5" customHeight="1">
      <c r="A812" s="52">
        <f t="shared" si="59"/>
        <v>788</v>
      </c>
      <c r="B812" s="28" t="s">
        <v>3152</v>
      </c>
      <c r="C812" s="29" t="s">
        <v>2162</v>
      </c>
      <c r="D812" s="30"/>
      <c r="E812" s="31"/>
      <c r="F812" s="30"/>
      <c r="G812" s="31" t="s">
        <v>2810</v>
      </c>
      <c r="H812" s="30" t="s">
        <v>934</v>
      </c>
      <c r="I812" s="31" t="str">
        <f t="shared" si="63"/>
        <v>СТО</v>
      </c>
      <c r="J812" s="31" t="str">
        <f t="shared" si="64"/>
        <v>СТО</v>
      </c>
      <c r="K812" s="31">
        <v>35000000000</v>
      </c>
      <c r="L812" s="31" t="s">
        <v>2437</v>
      </c>
      <c r="M812" s="31" t="s">
        <v>3153</v>
      </c>
      <c r="N812" s="31" t="str">
        <f t="shared" si="65"/>
        <v>Оказание услуг по перевалке, накоплению и хранению дизельного топлива ЕВРО в г. Севастополь для мобильных ГТЭС, расположенных в Крымском федеральном округе (КФО)</v>
      </c>
      <c r="O812" s="30" t="s">
        <v>3154</v>
      </c>
      <c r="P812" s="31" t="s">
        <v>141</v>
      </c>
      <c r="Q812" s="30" t="s">
        <v>2411</v>
      </c>
      <c r="R812" s="30">
        <v>6100000</v>
      </c>
      <c r="S812" s="30">
        <v>642</v>
      </c>
      <c r="T812" s="30" t="s">
        <v>77</v>
      </c>
      <c r="U812" s="31">
        <v>1</v>
      </c>
      <c r="V812" s="33">
        <v>60000</v>
      </c>
      <c r="W812" s="33">
        <f t="shared" si="57"/>
        <v>60000</v>
      </c>
      <c r="X812" s="31">
        <v>2014</v>
      </c>
      <c r="Y812" s="31" t="s">
        <v>104</v>
      </c>
      <c r="Z812" s="31">
        <v>2014</v>
      </c>
      <c r="AA812" s="31" t="s">
        <v>105</v>
      </c>
      <c r="AB812" s="31">
        <v>2014</v>
      </c>
      <c r="AC812" s="31" t="s">
        <v>106</v>
      </c>
      <c r="AD812" s="31">
        <v>2014</v>
      </c>
      <c r="AE812" s="31" t="s">
        <v>92</v>
      </c>
      <c r="AF812" s="31">
        <v>2014</v>
      </c>
      <c r="AG812" s="31" t="s">
        <v>92</v>
      </c>
      <c r="AH812" s="31">
        <v>2015</v>
      </c>
      <c r="AI812" s="31" t="s">
        <v>92</v>
      </c>
      <c r="AJ812" s="31" t="s">
        <v>226</v>
      </c>
      <c r="AK812" s="31" t="s">
        <v>108</v>
      </c>
      <c r="AL812" s="31" t="s">
        <v>141</v>
      </c>
      <c r="AM812" s="31" t="s">
        <v>288</v>
      </c>
      <c r="AN812" s="31" t="s">
        <v>289</v>
      </c>
      <c r="AO812" s="31"/>
      <c r="AP812" s="31"/>
      <c r="AQ812" s="89" t="s">
        <v>3111</v>
      </c>
      <c r="AR812" s="30"/>
      <c r="AS812" s="93" t="s">
        <v>2344</v>
      </c>
    </row>
    <row r="813" spans="1:45" s="53" customFormat="1" ht="49.5" customHeight="1">
      <c r="A813" s="52">
        <f t="shared" si="59"/>
        <v>789</v>
      </c>
      <c r="B813" s="28" t="s">
        <v>3155</v>
      </c>
      <c r="C813" s="29" t="s">
        <v>2162</v>
      </c>
      <c r="D813" s="30"/>
      <c r="E813" s="31"/>
      <c r="F813" s="30"/>
      <c r="G813" s="31" t="s">
        <v>1046</v>
      </c>
      <c r="H813" s="30" t="s">
        <v>934</v>
      </c>
      <c r="I813" s="31" t="str">
        <f t="shared" si="63"/>
        <v>Служба по автотранспорту</v>
      </c>
      <c r="J813" s="31" t="str">
        <f t="shared" si="64"/>
        <v>Служба по автотранспорту</v>
      </c>
      <c r="K813" s="32" t="s">
        <v>238</v>
      </c>
      <c r="L813" s="30" t="s">
        <v>404</v>
      </c>
      <c r="M813" s="31" t="s">
        <v>3156</v>
      </c>
      <c r="N813" s="31" t="str">
        <f t="shared" si="65"/>
        <v>Приобретение автомобиля Toyota Camry</v>
      </c>
      <c r="O813" s="30" t="s">
        <v>3157</v>
      </c>
      <c r="P813" s="31" t="s">
        <v>141</v>
      </c>
      <c r="Q813" s="30">
        <v>5010000</v>
      </c>
      <c r="R813" s="30">
        <v>5010020</v>
      </c>
      <c r="S813" s="31">
        <v>796</v>
      </c>
      <c r="T813" s="30" t="s">
        <v>191</v>
      </c>
      <c r="U813" s="31">
        <v>1</v>
      </c>
      <c r="V813" s="33">
        <v>1100</v>
      </c>
      <c r="W813" s="33">
        <f t="shared" si="57"/>
        <v>1100</v>
      </c>
      <c r="X813" s="31">
        <v>2014</v>
      </c>
      <c r="Y813" s="31" t="s">
        <v>104</v>
      </c>
      <c r="Z813" s="31">
        <v>2014</v>
      </c>
      <c r="AA813" s="31" t="s">
        <v>105</v>
      </c>
      <c r="AB813" s="31">
        <v>2014</v>
      </c>
      <c r="AC813" s="31" t="s">
        <v>105</v>
      </c>
      <c r="AD813" s="31">
        <v>2014</v>
      </c>
      <c r="AE813" s="31" t="s">
        <v>105</v>
      </c>
      <c r="AF813" s="31">
        <v>2014</v>
      </c>
      <c r="AG813" s="31" t="s">
        <v>105</v>
      </c>
      <c r="AH813" s="31">
        <v>2014</v>
      </c>
      <c r="AI813" s="31" t="s">
        <v>105</v>
      </c>
      <c r="AJ813" s="31" t="s">
        <v>107</v>
      </c>
      <c r="AK813" s="31" t="s">
        <v>108</v>
      </c>
      <c r="AL813" s="31" t="s">
        <v>141</v>
      </c>
      <c r="AM813" s="31" t="s">
        <v>288</v>
      </c>
      <c r="AN813" s="31" t="s">
        <v>289</v>
      </c>
      <c r="AO813" s="31"/>
      <c r="AP813" s="31"/>
      <c r="AQ813" s="89" t="s">
        <v>3111</v>
      </c>
      <c r="AR813" s="30"/>
      <c r="AS813" s="93"/>
    </row>
    <row r="814" spans="1:45" s="53" customFormat="1" ht="94.5" customHeight="1">
      <c r="A814" s="52">
        <f t="shared" si="59"/>
        <v>790</v>
      </c>
      <c r="B814" s="28" t="s">
        <v>3158</v>
      </c>
      <c r="C814" s="29" t="s">
        <v>2162</v>
      </c>
      <c r="D814" s="30"/>
      <c r="E814" s="31"/>
      <c r="F814" s="30"/>
      <c r="G814" s="31" t="s">
        <v>2810</v>
      </c>
      <c r="H814" s="30" t="s">
        <v>934</v>
      </c>
      <c r="I814" s="31" t="str">
        <f t="shared" si="63"/>
        <v>СТО</v>
      </c>
      <c r="J814" s="31" t="str">
        <f t="shared" si="64"/>
        <v>СТО</v>
      </c>
      <c r="K814" s="31"/>
      <c r="L814" s="31" t="s">
        <v>2437</v>
      </c>
      <c r="M814" s="31" t="s">
        <v>3159</v>
      </c>
      <c r="N814" s="31" t="str">
        <f t="shared" si="65"/>
        <v>Услуги по перевалке, накоплению и хранению дизельного топлива ЕВРО в г. Севастополь для мобильных ГТЭС, расположенных в Крымском федеральном округе (КФО)</v>
      </c>
      <c r="O814" s="30" t="s">
        <v>3154</v>
      </c>
      <c r="P814" s="31" t="s">
        <v>141</v>
      </c>
      <c r="Q814" s="30" t="s">
        <v>3160</v>
      </c>
      <c r="R814" s="30">
        <v>6100000</v>
      </c>
      <c r="S814" s="30">
        <v>642</v>
      </c>
      <c r="T814" s="30" t="s">
        <v>77</v>
      </c>
      <c r="U814" s="31">
        <v>1</v>
      </c>
      <c r="V814" s="33">
        <v>47000</v>
      </c>
      <c r="W814" s="33">
        <f t="shared" si="57"/>
        <v>47000</v>
      </c>
      <c r="X814" s="31">
        <v>2014</v>
      </c>
      <c r="Y814" s="31" t="s">
        <v>104</v>
      </c>
      <c r="Z814" s="31">
        <v>2014</v>
      </c>
      <c r="AA814" s="31" t="s">
        <v>104</v>
      </c>
      <c r="AB814" s="31">
        <v>2014</v>
      </c>
      <c r="AC814" s="31" t="s">
        <v>104</v>
      </c>
      <c r="AD814" s="31">
        <v>2014</v>
      </c>
      <c r="AE814" s="31" t="s">
        <v>104</v>
      </c>
      <c r="AF814" s="31">
        <v>2014</v>
      </c>
      <c r="AG814" s="31" t="s">
        <v>104</v>
      </c>
      <c r="AH814" s="31">
        <v>2014</v>
      </c>
      <c r="AI814" s="31" t="s">
        <v>92</v>
      </c>
      <c r="AJ814" s="31" t="s">
        <v>2393</v>
      </c>
      <c r="AK814" s="31" t="s">
        <v>108</v>
      </c>
      <c r="AL814" s="31" t="s">
        <v>141</v>
      </c>
      <c r="AM814" s="31" t="s">
        <v>288</v>
      </c>
      <c r="AN814" s="31" t="s">
        <v>289</v>
      </c>
      <c r="AO814" s="31"/>
      <c r="AP814" s="31"/>
      <c r="AQ814" s="89" t="s">
        <v>3111</v>
      </c>
      <c r="AR814" s="30"/>
      <c r="AS814" s="93" t="s">
        <v>2344</v>
      </c>
    </row>
    <row r="815" spans="1:45" s="53" customFormat="1" ht="60.75" customHeight="1">
      <c r="A815" s="52">
        <f t="shared" si="59"/>
        <v>791</v>
      </c>
      <c r="B815" s="28" t="s">
        <v>3161</v>
      </c>
      <c r="C815" s="29" t="s">
        <v>2162</v>
      </c>
      <c r="D815" s="30"/>
      <c r="E815" s="31"/>
      <c r="F815" s="30"/>
      <c r="G815" s="31" t="s">
        <v>70</v>
      </c>
      <c r="H815" s="30" t="s">
        <v>934</v>
      </c>
      <c r="I815" s="31" t="str">
        <f t="shared" si="63"/>
        <v>ТМО</v>
      </c>
      <c r="J815" s="31" t="str">
        <f t="shared" si="64"/>
        <v>ТМО</v>
      </c>
      <c r="K815" s="31"/>
      <c r="L815" s="31" t="s">
        <v>2437</v>
      </c>
      <c r="M815" s="31" t="s">
        <v>3162</v>
      </c>
      <c r="N815" s="31" t="str">
        <f t="shared" si="65"/>
        <v>Закупка расходных материалов для ДГУ Caterpillar</v>
      </c>
      <c r="O815" s="30" t="s">
        <v>3163</v>
      </c>
      <c r="P815" s="31" t="s">
        <v>141</v>
      </c>
      <c r="Q815" s="30" t="s">
        <v>3164</v>
      </c>
      <c r="R815" s="30">
        <v>2911108</v>
      </c>
      <c r="S815" s="30">
        <v>642</v>
      </c>
      <c r="T815" s="30" t="s">
        <v>77</v>
      </c>
      <c r="U815" s="31">
        <v>1</v>
      </c>
      <c r="V815" s="33">
        <v>450</v>
      </c>
      <c r="W815" s="33">
        <f t="shared" si="57"/>
        <v>450</v>
      </c>
      <c r="X815" s="31">
        <v>2014</v>
      </c>
      <c r="Y815" s="31" t="s">
        <v>131</v>
      </c>
      <c r="Z815" s="31">
        <v>2014</v>
      </c>
      <c r="AA815" s="31" t="s">
        <v>131</v>
      </c>
      <c r="AB815" s="31">
        <v>2014</v>
      </c>
      <c r="AC815" s="31" t="s">
        <v>131</v>
      </c>
      <c r="AD815" s="31">
        <v>2014</v>
      </c>
      <c r="AE815" s="31" t="s">
        <v>131</v>
      </c>
      <c r="AF815" s="31">
        <v>2014</v>
      </c>
      <c r="AG815" s="31" t="s">
        <v>104</v>
      </c>
      <c r="AH815" s="31">
        <v>2014</v>
      </c>
      <c r="AI815" s="31" t="s">
        <v>105</v>
      </c>
      <c r="AJ815" s="31" t="s">
        <v>107</v>
      </c>
      <c r="AK815" s="31" t="s">
        <v>108</v>
      </c>
      <c r="AL815" s="31" t="s">
        <v>141</v>
      </c>
      <c r="AM815" s="31" t="s">
        <v>288</v>
      </c>
      <c r="AN815" s="31" t="s">
        <v>289</v>
      </c>
      <c r="AO815" s="31"/>
      <c r="AP815" s="31"/>
      <c r="AQ815" s="89" t="s">
        <v>3111</v>
      </c>
      <c r="AR815" s="30"/>
      <c r="AS815" s="93" t="s">
        <v>2344</v>
      </c>
    </row>
    <row r="816" spans="1:45" ht="57" customHeight="1">
      <c r="A816" s="27">
        <f t="shared" si="59"/>
        <v>792</v>
      </c>
      <c r="B816" s="28" t="s">
        <v>3165</v>
      </c>
      <c r="C816" s="29" t="s">
        <v>2162</v>
      </c>
      <c r="D816" s="30"/>
      <c r="E816" s="31"/>
      <c r="F816" s="30"/>
      <c r="G816" s="67" t="s">
        <v>1347</v>
      </c>
      <c r="H816" s="30" t="s">
        <v>934</v>
      </c>
      <c r="I816" s="31" t="str">
        <f t="shared" si="63"/>
        <v>ОП Юг</v>
      </c>
      <c r="J816" s="31" t="str">
        <f t="shared" ref="J816" si="66">I816</f>
        <v>ОП Юг</v>
      </c>
      <c r="K816" s="32" t="s">
        <v>228</v>
      </c>
      <c r="L816" s="30" t="s">
        <v>229</v>
      </c>
      <c r="M816" s="31" t="s">
        <v>3166</v>
      </c>
      <c r="N816" s="31" t="str">
        <f t="shared" si="65"/>
        <v>Услуги строительной и специальной техники</v>
      </c>
      <c r="O816" s="30" t="s">
        <v>3167</v>
      </c>
      <c r="P816" s="30"/>
      <c r="Q816" s="30" t="s">
        <v>1513</v>
      </c>
      <c r="R816" s="30">
        <v>7499090</v>
      </c>
      <c r="S816" s="30">
        <v>642</v>
      </c>
      <c r="T816" s="30" t="s">
        <v>77</v>
      </c>
      <c r="U816" s="31">
        <v>1</v>
      </c>
      <c r="V816" s="33">
        <v>98</v>
      </c>
      <c r="W816" s="33">
        <f>V816</f>
        <v>98</v>
      </c>
      <c r="X816" s="30">
        <v>2014</v>
      </c>
      <c r="Y816" s="30" t="s">
        <v>185</v>
      </c>
      <c r="Z816" s="30">
        <v>2014</v>
      </c>
      <c r="AA816" s="30" t="s">
        <v>185</v>
      </c>
      <c r="AB816" s="30">
        <v>2014</v>
      </c>
      <c r="AC816" s="30" t="s">
        <v>185</v>
      </c>
      <c r="AD816" s="30">
        <v>2014</v>
      </c>
      <c r="AE816" s="30" t="s">
        <v>185</v>
      </c>
      <c r="AF816" s="31">
        <v>2014</v>
      </c>
      <c r="AG816" s="30" t="s">
        <v>131</v>
      </c>
      <c r="AH816" s="31">
        <v>2014</v>
      </c>
      <c r="AI816" s="31" t="s">
        <v>92</v>
      </c>
      <c r="AJ816" s="31" t="s">
        <v>256</v>
      </c>
      <c r="AK816" s="30" t="s">
        <v>83</v>
      </c>
      <c r="AL816" s="31" t="s">
        <v>141</v>
      </c>
      <c r="AM816" s="31" t="s">
        <v>288</v>
      </c>
      <c r="AN816" s="31" t="s">
        <v>289</v>
      </c>
      <c r="AO816" s="36"/>
      <c r="AP816" s="30"/>
      <c r="AQ816" s="30" t="s">
        <v>290</v>
      </c>
      <c r="AR816" s="97"/>
      <c r="AS816" s="65"/>
    </row>
    <row r="817" spans="1:45" s="53" customFormat="1" ht="83.25" customHeight="1">
      <c r="A817" s="52">
        <f t="shared" si="59"/>
        <v>793</v>
      </c>
      <c r="B817" s="28" t="s">
        <v>3168</v>
      </c>
      <c r="C817" s="29" t="s">
        <v>2162</v>
      </c>
      <c r="D817" s="30"/>
      <c r="E817" s="31"/>
      <c r="F817" s="30"/>
      <c r="G817" s="31" t="s">
        <v>2943</v>
      </c>
      <c r="H817" s="30" t="s">
        <v>934</v>
      </c>
      <c r="I817" s="31" t="str">
        <f t="shared" si="63"/>
        <v>ОП Крым</v>
      </c>
      <c r="J817" s="31" t="str">
        <f t="shared" ref="J817:J846" si="67">G817</f>
        <v>ОП Крым</v>
      </c>
      <c r="K817" s="31">
        <v>67000000000</v>
      </c>
      <c r="L817" s="31" t="s">
        <v>3084</v>
      </c>
      <c r="M817" s="31" t="s">
        <v>3169</v>
      </c>
      <c r="N817" s="31" t="str">
        <f t="shared" si="65"/>
        <v>Аренда жилых помещений для оперативного персонала для организации работ вахтовым методом в Крымском федеральном округе</v>
      </c>
      <c r="O817" s="30" t="s">
        <v>3170</v>
      </c>
      <c r="P817" s="31" t="s">
        <v>141</v>
      </c>
      <c r="Q817" s="30" t="s">
        <v>2751</v>
      </c>
      <c r="R817" s="30">
        <v>5510000</v>
      </c>
      <c r="S817" s="30">
        <v>642</v>
      </c>
      <c r="T817" s="30" t="s">
        <v>77</v>
      </c>
      <c r="U817" s="31">
        <v>1</v>
      </c>
      <c r="V817" s="33">
        <v>6002.9549999999999</v>
      </c>
      <c r="W817" s="33">
        <f t="shared" ref="W817:W846" si="68">V817</f>
        <v>6002.9549999999999</v>
      </c>
      <c r="X817" s="31">
        <v>2014</v>
      </c>
      <c r="Y817" s="31" t="s">
        <v>105</v>
      </c>
      <c r="Z817" s="31">
        <v>2014</v>
      </c>
      <c r="AA817" s="31" t="s">
        <v>105</v>
      </c>
      <c r="AB817" s="31">
        <v>2014</v>
      </c>
      <c r="AC817" s="31" t="s">
        <v>105</v>
      </c>
      <c r="AD817" s="31">
        <v>2014</v>
      </c>
      <c r="AE817" s="31" t="s">
        <v>106</v>
      </c>
      <c r="AF817" s="31">
        <v>2014</v>
      </c>
      <c r="AG817" s="31" t="s">
        <v>106</v>
      </c>
      <c r="AH817" s="31">
        <v>2015</v>
      </c>
      <c r="AI817" s="31" t="s">
        <v>79</v>
      </c>
      <c r="AJ817" s="31" t="s">
        <v>107</v>
      </c>
      <c r="AK817" s="31" t="s">
        <v>108</v>
      </c>
      <c r="AL817" s="31" t="s">
        <v>141</v>
      </c>
      <c r="AM817" s="31" t="s">
        <v>288</v>
      </c>
      <c r="AN817" s="31" t="s">
        <v>289</v>
      </c>
      <c r="AO817" s="31"/>
      <c r="AP817" s="31"/>
      <c r="AQ817" s="89" t="s">
        <v>290</v>
      </c>
      <c r="AR817" s="30"/>
      <c r="AS817" s="93" t="s">
        <v>2344</v>
      </c>
    </row>
    <row r="818" spans="1:45" s="53" customFormat="1" ht="83.25" customHeight="1">
      <c r="A818" s="52">
        <f t="shared" si="59"/>
        <v>794</v>
      </c>
      <c r="B818" s="28" t="s">
        <v>3171</v>
      </c>
      <c r="C818" s="29" t="s">
        <v>2162</v>
      </c>
      <c r="D818" s="30"/>
      <c r="E818" s="31"/>
      <c r="F818" s="30"/>
      <c r="G818" s="31" t="s">
        <v>2943</v>
      </c>
      <c r="H818" s="30" t="s">
        <v>934</v>
      </c>
      <c r="I818" s="31" t="str">
        <f t="shared" si="63"/>
        <v>ОП Крым</v>
      </c>
      <c r="J818" s="31" t="str">
        <f t="shared" si="67"/>
        <v>ОП Крым</v>
      </c>
      <c r="K818" s="31">
        <v>67000000000</v>
      </c>
      <c r="L818" s="31" t="s">
        <v>3084</v>
      </c>
      <c r="M818" s="31" t="s">
        <v>3172</v>
      </c>
      <c r="N818" s="31" t="str">
        <f t="shared" si="65"/>
        <v>Аренда жилых помещений для ремонтного персонала (оперативно-выездные бригады) для организации работ вахтовым методом в Крымском федеральном округе</v>
      </c>
      <c r="O818" s="30" t="s">
        <v>3170</v>
      </c>
      <c r="P818" s="31" t="s">
        <v>141</v>
      </c>
      <c r="Q818" s="30" t="s">
        <v>2751</v>
      </c>
      <c r="R818" s="30">
        <v>5510000</v>
      </c>
      <c r="S818" s="30">
        <v>642</v>
      </c>
      <c r="T818" s="30" t="s">
        <v>77</v>
      </c>
      <c r="U818" s="31">
        <v>1</v>
      </c>
      <c r="V818" s="33">
        <v>1416</v>
      </c>
      <c r="W818" s="33">
        <f t="shared" si="68"/>
        <v>1416</v>
      </c>
      <c r="X818" s="31">
        <v>2014</v>
      </c>
      <c r="Y818" s="31" t="s">
        <v>105</v>
      </c>
      <c r="Z818" s="31">
        <v>2014</v>
      </c>
      <c r="AA818" s="31" t="s">
        <v>105</v>
      </c>
      <c r="AB818" s="31">
        <v>2014</v>
      </c>
      <c r="AC818" s="31" t="s">
        <v>105</v>
      </c>
      <c r="AD818" s="31">
        <v>2014</v>
      </c>
      <c r="AE818" s="31" t="s">
        <v>106</v>
      </c>
      <c r="AF818" s="31">
        <v>2014</v>
      </c>
      <c r="AG818" s="31" t="s">
        <v>106</v>
      </c>
      <c r="AH818" s="31">
        <v>2015</v>
      </c>
      <c r="AI818" s="31" t="s">
        <v>79</v>
      </c>
      <c r="AJ818" s="31" t="s">
        <v>107</v>
      </c>
      <c r="AK818" s="31" t="s">
        <v>108</v>
      </c>
      <c r="AL818" s="31" t="s">
        <v>141</v>
      </c>
      <c r="AM818" s="31" t="s">
        <v>288</v>
      </c>
      <c r="AN818" s="31" t="s">
        <v>289</v>
      </c>
      <c r="AO818" s="31"/>
      <c r="AP818" s="31"/>
      <c r="AQ818" s="89" t="s">
        <v>290</v>
      </c>
      <c r="AR818" s="30"/>
      <c r="AS818" s="93" t="s">
        <v>2344</v>
      </c>
    </row>
    <row r="819" spans="1:45" s="53" customFormat="1" ht="91.5" customHeight="1">
      <c r="A819" s="52">
        <f t="shared" si="59"/>
        <v>795</v>
      </c>
      <c r="B819" s="28" t="s">
        <v>3173</v>
      </c>
      <c r="C819" s="29" t="s">
        <v>2162</v>
      </c>
      <c r="D819" s="30"/>
      <c r="E819" s="31"/>
      <c r="F819" s="30"/>
      <c r="G819" s="31" t="s">
        <v>2810</v>
      </c>
      <c r="H819" s="30" t="s">
        <v>934</v>
      </c>
      <c r="I819" s="31" t="str">
        <f t="shared" si="63"/>
        <v>СТО</v>
      </c>
      <c r="J819" s="31" t="str">
        <f t="shared" si="67"/>
        <v>СТО</v>
      </c>
      <c r="K819" s="31">
        <v>35000000000</v>
      </c>
      <c r="L819" s="31" t="s">
        <v>2437</v>
      </c>
      <c r="M819" s="31" t="s">
        <v>3174</v>
      </c>
      <c r="N819" s="31" t="str">
        <f t="shared" si="65"/>
        <v>Оказание услуг по использованию рейдовых нефтеналивных причалов в процессе осуществления перевалки нефтепродуктов в г. Феодосия</v>
      </c>
      <c r="O819" s="30" t="s">
        <v>2577</v>
      </c>
      <c r="P819" s="31" t="s">
        <v>141</v>
      </c>
      <c r="Q819" s="30" t="s">
        <v>2578</v>
      </c>
      <c r="R819" s="30">
        <v>4522061</v>
      </c>
      <c r="S819" s="30">
        <v>642</v>
      </c>
      <c r="T819" s="30" t="s">
        <v>77</v>
      </c>
      <c r="U819" s="31">
        <v>1</v>
      </c>
      <c r="V819" s="33">
        <v>9000</v>
      </c>
      <c r="W819" s="33">
        <f t="shared" si="68"/>
        <v>9000</v>
      </c>
      <c r="X819" s="31">
        <v>2014</v>
      </c>
      <c r="Y819" s="31" t="s">
        <v>105</v>
      </c>
      <c r="Z819" s="31">
        <v>2014</v>
      </c>
      <c r="AA819" s="31" t="s">
        <v>106</v>
      </c>
      <c r="AB819" s="31">
        <v>2014</v>
      </c>
      <c r="AC819" s="31" t="s">
        <v>106</v>
      </c>
      <c r="AD819" s="31">
        <v>2014</v>
      </c>
      <c r="AE819" s="31" t="s">
        <v>92</v>
      </c>
      <c r="AF819" s="31">
        <v>2014</v>
      </c>
      <c r="AG819" s="31" t="s">
        <v>92</v>
      </c>
      <c r="AH819" s="31">
        <v>2015</v>
      </c>
      <c r="AI819" s="31" t="s">
        <v>92</v>
      </c>
      <c r="AJ819" s="31" t="s">
        <v>82</v>
      </c>
      <c r="AK819" s="31" t="s">
        <v>83</v>
      </c>
      <c r="AL819" s="31" t="s">
        <v>141</v>
      </c>
      <c r="AM819" s="31" t="s">
        <v>288</v>
      </c>
      <c r="AN819" s="31" t="s">
        <v>289</v>
      </c>
      <c r="AO819" s="31" t="s">
        <v>3175</v>
      </c>
      <c r="AP819" s="31"/>
      <c r="AQ819" s="89" t="s">
        <v>3176</v>
      </c>
      <c r="AR819" s="30"/>
      <c r="AS819" s="93" t="s">
        <v>2344</v>
      </c>
    </row>
    <row r="820" spans="1:45" s="53" customFormat="1" ht="49.5" customHeight="1">
      <c r="A820" s="52">
        <f t="shared" si="59"/>
        <v>796</v>
      </c>
      <c r="B820" s="28" t="s">
        <v>3177</v>
      </c>
      <c r="C820" s="29" t="s">
        <v>2162</v>
      </c>
      <c r="D820" s="30"/>
      <c r="E820" s="31"/>
      <c r="F820" s="30"/>
      <c r="G820" s="31" t="s">
        <v>1046</v>
      </c>
      <c r="H820" s="30" t="s">
        <v>934</v>
      </c>
      <c r="I820" s="31" t="str">
        <f t="shared" si="63"/>
        <v>Служба по автотранспорту</v>
      </c>
      <c r="J820" s="31" t="str">
        <f t="shared" si="67"/>
        <v>Служба по автотранспорту</v>
      </c>
      <c r="K820" s="32" t="s">
        <v>238</v>
      </c>
      <c r="L820" s="30" t="s">
        <v>404</v>
      </c>
      <c r="M820" s="31" t="s">
        <v>3178</v>
      </c>
      <c r="N820" s="31" t="str">
        <f t="shared" si="65"/>
        <v>Проведение независимой экспертизы</v>
      </c>
      <c r="O820" s="30" t="s">
        <v>3179</v>
      </c>
      <c r="P820" s="31" t="s">
        <v>141</v>
      </c>
      <c r="Q820" s="30">
        <v>5010000</v>
      </c>
      <c r="R820" s="30">
        <v>5010020</v>
      </c>
      <c r="S820" s="31">
        <v>796</v>
      </c>
      <c r="T820" s="30" t="s">
        <v>191</v>
      </c>
      <c r="U820" s="31">
        <v>1</v>
      </c>
      <c r="V820" s="33">
        <v>5</v>
      </c>
      <c r="W820" s="33">
        <f t="shared" si="68"/>
        <v>5</v>
      </c>
      <c r="X820" s="31">
        <v>2014</v>
      </c>
      <c r="Y820" s="31" t="s">
        <v>105</v>
      </c>
      <c r="Z820" s="31">
        <v>2014</v>
      </c>
      <c r="AA820" s="31" t="s">
        <v>105</v>
      </c>
      <c r="AB820" s="31">
        <v>2014</v>
      </c>
      <c r="AC820" s="31" t="s">
        <v>105</v>
      </c>
      <c r="AD820" s="31">
        <v>2014</v>
      </c>
      <c r="AE820" s="31" t="s">
        <v>105</v>
      </c>
      <c r="AF820" s="31">
        <v>2014</v>
      </c>
      <c r="AG820" s="31" t="s">
        <v>105</v>
      </c>
      <c r="AH820" s="31">
        <v>2014</v>
      </c>
      <c r="AI820" s="31" t="s">
        <v>105</v>
      </c>
      <c r="AJ820" s="31" t="s">
        <v>256</v>
      </c>
      <c r="AK820" s="31" t="s">
        <v>83</v>
      </c>
      <c r="AL820" s="31" t="s">
        <v>141</v>
      </c>
      <c r="AM820" s="31" t="s">
        <v>288</v>
      </c>
      <c r="AN820" s="31" t="s">
        <v>289</v>
      </c>
      <c r="AO820" s="31"/>
      <c r="AP820" s="31"/>
      <c r="AQ820" s="89" t="s">
        <v>290</v>
      </c>
      <c r="AR820" s="30"/>
      <c r="AS820" s="93"/>
    </row>
    <row r="821" spans="1:45" s="53" customFormat="1" ht="77.25" customHeight="1">
      <c r="A821" s="52">
        <f t="shared" si="59"/>
        <v>797</v>
      </c>
      <c r="B821" s="28" t="s">
        <v>3180</v>
      </c>
      <c r="C821" s="29" t="s">
        <v>2162</v>
      </c>
      <c r="D821" s="30"/>
      <c r="E821" s="31"/>
      <c r="F821" s="30"/>
      <c r="G821" s="31" t="s">
        <v>2810</v>
      </c>
      <c r="H821" s="30" t="s">
        <v>934</v>
      </c>
      <c r="I821" s="31" t="str">
        <f t="shared" si="63"/>
        <v>СТО</v>
      </c>
      <c r="J821" s="31" t="str">
        <f t="shared" si="67"/>
        <v>СТО</v>
      </c>
      <c r="K821" s="31">
        <v>35000000000</v>
      </c>
      <c r="L821" s="31" t="s">
        <v>2437</v>
      </c>
      <c r="M821" s="31" t="s">
        <v>3181</v>
      </c>
      <c r="N821" s="31" t="str">
        <f t="shared" si="65"/>
        <v>Оказание услуг по использованию рейдовых нефтеналивных причалов в процессе осуществления перевалки нефтепродуктов в г. Севастополь</v>
      </c>
      <c r="O821" s="30" t="s">
        <v>3182</v>
      </c>
      <c r="P821" s="31" t="s">
        <v>141</v>
      </c>
      <c r="Q821" s="30" t="s">
        <v>2578</v>
      </c>
      <c r="R821" s="30">
        <v>4522061</v>
      </c>
      <c r="S821" s="30">
        <v>642</v>
      </c>
      <c r="T821" s="30" t="s">
        <v>77</v>
      </c>
      <c r="U821" s="31">
        <v>1</v>
      </c>
      <c r="V821" s="33">
        <v>4500</v>
      </c>
      <c r="W821" s="33">
        <f t="shared" si="68"/>
        <v>4500</v>
      </c>
      <c r="X821" s="31">
        <v>2014</v>
      </c>
      <c r="Y821" s="31" t="s">
        <v>131</v>
      </c>
      <c r="Z821" s="31">
        <v>2014</v>
      </c>
      <c r="AA821" s="31" t="s">
        <v>131</v>
      </c>
      <c r="AB821" s="31">
        <v>2014</v>
      </c>
      <c r="AC821" s="31" t="s">
        <v>131</v>
      </c>
      <c r="AD821" s="31">
        <v>2014</v>
      </c>
      <c r="AE821" s="31" t="s">
        <v>131</v>
      </c>
      <c r="AF821" s="31">
        <v>2014</v>
      </c>
      <c r="AG821" s="31" t="s">
        <v>131</v>
      </c>
      <c r="AH821" s="31">
        <v>2014</v>
      </c>
      <c r="AI821" s="31" t="s">
        <v>92</v>
      </c>
      <c r="AJ821" s="31" t="s">
        <v>82</v>
      </c>
      <c r="AK821" s="31" t="s">
        <v>83</v>
      </c>
      <c r="AL821" s="31" t="s">
        <v>141</v>
      </c>
      <c r="AM821" s="31" t="s">
        <v>288</v>
      </c>
      <c r="AN821" s="31" t="s">
        <v>289</v>
      </c>
      <c r="AO821" s="31" t="s">
        <v>3183</v>
      </c>
      <c r="AP821" s="31"/>
      <c r="AQ821" s="89" t="s">
        <v>290</v>
      </c>
      <c r="AR821" s="30"/>
      <c r="AS821" s="93" t="s">
        <v>2344</v>
      </c>
    </row>
    <row r="822" spans="1:45" s="53" customFormat="1" ht="77.25" customHeight="1">
      <c r="A822" s="52">
        <f t="shared" si="59"/>
        <v>798</v>
      </c>
      <c r="B822" s="28" t="s">
        <v>3184</v>
      </c>
      <c r="C822" s="29" t="s">
        <v>2162</v>
      </c>
      <c r="D822" s="30"/>
      <c r="E822" s="31"/>
      <c r="F822" s="30"/>
      <c r="G822" s="31" t="s">
        <v>2810</v>
      </c>
      <c r="H822" s="30" t="s">
        <v>934</v>
      </c>
      <c r="I822" s="31" t="str">
        <f t="shared" si="63"/>
        <v>СТО</v>
      </c>
      <c r="J822" s="31" t="str">
        <f t="shared" si="67"/>
        <v>СТО</v>
      </c>
      <c r="K822" s="31">
        <v>35000000000</v>
      </c>
      <c r="L822" s="31" t="s">
        <v>2437</v>
      </c>
      <c r="M822" s="31" t="s">
        <v>3185</v>
      </c>
      <c r="N822" s="31" t="str">
        <f t="shared" si="65"/>
        <v>Поставка авиационного топлива ТС-1 (ГОСТ 10227-86) в количестве 300 (триста) тонн для нужд мобильных ГТЭС в республике Тыва</v>
      </c>
      <c r="O822" s="30"/>
      <c r="P822" s="31" t="s">
        <v>141</v>
      </c>
      <c r="Q822" s="30"/>
      <c r="R822" s="30"/>
      <c r="S822" s="30"/>
      <c r="T822" s="30"/>
      <c r="U822" s="31"/>
      <c r="V822" s="33">
        <v>11400</v>
      </c>
      <c r="W822" s="33">
        <f t="shared" si="68"/>
        <v>11400</v>
      </c>
      <c r="X822" s="31">
        <v>2014</v>
      </c>
      <c r="Y822" s="31" t="s">
        <v>105</v>
      </c>
      <c r="Z822" s="31">
        <v>2014</v>
      </c>
      <c r="AA822" s="31" t="s">
        <v>105</v>
      </c>
      <c r="AB822" s="31">
        <v>2014</v>
      </c>
      <c r="AC822" s="31" t="s">
        <v>105</v>
      </c>
      <c r="AD822" s="31">
        <v>2014</v>
      </c>
      <c r="AE822" s="31" t="s">
        <v>105</v>
      </c>
      <c r="AF822" s="31">
        <v>2014</v>
      </c>
      <c r="AG822" s="31" t="s">
        <v>105</v>
      </c>
      <c r="AH822" s="31">
        <v>2014</v>
      </c>
      <c r="AI822" s="31" t="s">
        <v>105</v>
      </c>
      <c r="AJ822" s="31" t="s">
        <v>82</v>
      </c>
      <c r="AK822" s="31" t="s">
        <v>83</v>
      </c>
      <c r="AL822" s="31" t="s">
        <v>141</v>
      </c>
      <c r="AM822" s="31" t="s">
        <v>288</v>
      </c>
      <c r="AN822" s="31" t="s">
        <v>289</v>
      </c>
      <c r="AO822" s="31" t="s">
        <v>3186</v>
      </c>
      <c r="AP822" s="31"/>
      <c r="AQ822" s="89" t="s">
        <v>290</v>
      </c>
      <c r="AR822" s="30"/>
      <c r="AS822" s="93"/>
    </row>
    <row r="823" spans="1:45" s="53" customFormat="1" ht="49.5" customHeight="1">
      <c r="A823" s="52">
        <f t="shared" si="59"/>
        <v>799</v>
      </c>
      <c r="B823" s="28" t="s">
        <v>3187</v>
      </c>
      <c r="C823" s="29" t="s">
        <v>2162</v>
      </c>
      <c r="D823" s="30"/>
      <c r="E823" s="31"/>
      <c r="F823" s="30"/>
      <c r="G823" s="31" t="s">
        <v>1046</v>
      </c>
      <c r="H823" s="30" t="s">
        <v>934</v>
      </c>
      <c r="I823" s="31" t="str">
        <f t="shared" si="63"/>
        <v>Служба по автотранспорту</v>
      </c>
      <c r="J823" s="31" t="str">
        <f t="shared" si="67"/>
        <v>Служба по автотранспорту</v>
      </c>
      <c r="K823" s="32" t="s">
        <v>238</v>
      </c>
      <c r="L823" s="30" t="s">
        <v>404</v>
      </c>
      <c r="M823" s="31" t="s">
        <v>3188</v>
      </c>
      <c r="N823" s="31" t="str">
        <f t="shared" si="65"/>
        <v>Приобретение двух автомобилей Hyundai H-1 (дизель)</v>
      </c>
      <c r="O823" s="30" t="s">
        <v>1048</v>
      </c>
      <c r="P823" s="31" t="s">
        <v>141</v>
      </c>
      <c r="Q823" s="30">
        <v>5010000</v>
      </c>
      <c r="R823" s="30">
        <v>5010020</v>
      </c>
      <c r="S823" s="31">
        <v>796</v>
      </c>
      <c r="T823" s="30" t="s">
        <v>191</v>
      </c>
      <c r="U823" s="31">
        <v>2</v>
      </c>
      <c r="V823" s="33">
        <v>3200</v>
      </c>
      <c r="W823" s="33">
        <f t="shared" si="68"/>
        <v>3200</v>
      </c>
      <c r="X823" s="31">
        <v>2014</v>
      </c>
      <c r="Y823" s="31" t="s">
        <v>105</v>
      </c>
      <c r="Z823" s="31">
        <v>2014</v>
      </c>
      <c r="AA823" s="31" t="s">
        <v>105</v>
      </c>
      <c r="AB823" s="31">
        <v>2014</v>
      </c>
      <c r="AC823" s="31" t="s">
        <v>105</v>
      </c>
      <c r="AD823" s="31">
        <v>2014</v>
      </c>
      <c r="AE823" s="31" t="s">
        <v>105</v>
      </c>
      <c r="AF823" s="31">
        <v>2014</v>
      </c>
      <c r="AG823" s="31" t="s">
        <v>105</v>
      </c>
      <c r="AH823" s="31">
        <v>2014</v>
      </c>
      <c r="AI823" s="31" t="s">
        <v>105</v>
      </c>
      <c r="AJ823" s="31" t="s">
        <v>107</v>
      </c>
      <c r="AK823" s="31" t="s">
        <v>108</v>
      </c>
      <c r="AL823" s="31" t="s">
        <v>141</v>
      </c>
      <c r="AM823" s="31" t="s">
        <v>288</v>
      </c>
      <c r="AN823" s="31" t="s">
        <v>289</v>
      </c>
      <c r="AO823" s="31"/>
      <c r="AP823" s="31"/>
      <c r="AQ823" s="89" t="s">
        <v>290</v>
      </c>
      <c r="AR823" s="30"/>
      <c r="AS823" s="93"/>
    </row>
    <row r="824" spans="1:45" s="53" customFormat="1" ht="49.5" customHeight="1">
      <c r="A824" s="52">
        <f t="shared" si="59"/>
        <v>800</v>
      </c>
      <c r="B824" s="28" t="s">
        <v>3189</v>
      </c>
      <c r="C824" s="29" t="s">
        <v>2162</v>
      </c>
      <c r="D824" s="30"/>
      <c r="E824" s="31"/>
      <c r="F824" s="30"/>
      <c r="G824" s="31" t="s">
        <v>852</v>
      </c>
      <c r="H824" s="30" t="s">
        <v>934</v>
      </c>
      <c r="I824" s="31" t="str">
        <f t="shared" si="63"/>
        <v>АХО</v>
      </c>
      <c r="J824" s="31" t="str">
        <f t="shared" si="67"/>
        <v>АХО</v>
      </c>
      <c r="K824" s="32" t="s">
        <v>238</v>
      </c>
      <c r="L824" s="30" t="s">
        <v>404</v>
      </c>
      <c r="M824" s="31" t="s">
        <v>3190</v>
      </c>
      <c r="N824" s="31" t="str">
        <f t="shared" si="65"/>
        <v>Пищевые продукты для сотрудников компании ОАО Мобильные ГТЭС</v>
      </c>
      <c r="O824" s="30" t="s">
        <v>891</v>
      </c>
      <c r="P824" s="31" t="s">
        <v>141</v>
      </c>
      <c r="Q824" s="30">
        <v>5110126</v>
      </c>
      <c r="R824" s="30">
        <v>1549202</v>
      </c>
      <c r="S824" s="31">
        <v>642</v>
      </c>
      <c r="T824" s="30" t="s">
        <v>77</v>
      </c>
      <c r="U824" s="31">
        <v>1</v>
      </c>
      <c r="V824" s="33">
        <v>99</v>
      </c>
      <c r="W824" s="33">
        <f t="shared" si="68"/>
        <v>99</v>
      </c>
      <c r="X824" s="31">
        <v>2014</v>
      </c>
      <c r="Y824" s="31" t="s">
        <v>105</v>
      </c>
      <c r="Z824" s="31">
        <v>2014</v>
      </c>
      <c r="AA824" s="31" t="s">
        <v>105</v>
      </c>
      <c r="AB824" s="31">
        <v>2014</v>
      </c>
      <c r="AC824" s="31" t="s">
        <v>105</v>
      </c>
      <c r="AD824" s="31">
        <v>2014</v>
      </c>
      <c r="AE824" s="31" t="s">
        <v>105</v>
      </c>
      <c r="AF824" s="31">
        <v>2014</v>
      </c>
      <c r="AG824" s="31" t="s">
        <v>105</v>
      </c>
      <c r="AH824" s="31">
        <v>2015</v>
      </c>
      <c r="AI824" s="31" t="s">
        <v>104</v>
      </c>
      <c r="AJ824" s="31" t="s">
        <v>256</v>
      </c>
      <c r="AK824" s="31" t="s">
        <v>83</v>
      </c>
      <c r="AL824" s="31" t="s">
        <v>141</v>
      </c>
      <c r="AM824" s="31" t="s">
        <v>288</v>
      </c>
      <c r="AN824" s="31" t="s">
        <v>289</v>
      </c>
      <c r="AO824" s="31"/>
      <c r="AP824" s="31"/>
      <c r="AQ824" s="89" t="s">
        <v>290</v>
      </c>
      <c r="AR824" s="30"/>
      <c r="AS824" s="93"/>
    </row>
    <row r="825" spans="1:45" s="53" customFormat="1" ht="55.5" customHeight="1">
      <c r="A825" s="52">
        <f t="shared" si="59"/>
        <v>801</v>
      </c>
      <c r="B825" s="28" t="s">
        <v>3191</v>
      </c>
      <c r="C825" s="29" t="s">
        <v>2162</v>
      </c>
      <c r="D825" s="30"/>
      <c r="E825" s="31"/>
      <c r="F825" s="30"/>
      <c r="G825" s="31" t="s">
        <v>336</v>
      </c>
      <c r="H825" s="30" t="s">
        <v>934</v>
      </c>
      <c r="I825" s="31" t="str">
        <f t="shared" si="63"/>
        <v>ЭЦ</v>
      </c>
      <c r="J825" s="31" t="str">
        <f t="shared" si="67"/>
        <v>ЭЦ</v>
      </c>
      <c r="K825" s="31">
        <v>35000000000</v>
      </c>
      <c r="L825" s="31" t="s">
        <v>2437</v>
      </c>
      <c r="M825" s="31" t="s">
        <v>3192</v>
      </c>
      <c r="N825" s="31" t="str">
        <f t="shared" si="65"/>
        <v>Услуги по обслуживанию кондиционеров на площадках размещения мобильных ГТЭС</v>
      </c>
      <c r="O825" s="30" t="s">
        <v>425</v>
      </c>
      <c r="P825" s="31" t="s">
        <v>141</v>
      </c>
      <c r="Q825" s="30" t="s">
        <v>340</v>
      </c>
      <c r="R825" s="30" t="s">
        <v>367</v>
      </c>
      <c r="S825" s="30">
        <v>642</v>
      </c>
      <c r="T825" s="30" t="s">
        <v>77</v>
      </c>
      <c r="U825" s="31">
        <v>1</v>
      </c>
      <c r="V825" s="33">
        <v>400</v>
      </c>
      <c r="W825" s="33">
        <f t="shared" si="68"/>
        <v>400</v>
      </c>
      <c r="X825" s="31">
        <v>2014</v>
      </c>
      <c r="Y825" s="31" t="s">
        <v>131</v>
      </c>
      <c r="Z825" s="31">
        <v>2014</v>
      </c>
      <c r="AA825" s="31" t="s">
        <v>131</v>
      </c>
      <c r="AB825" s="31">
        <v>2014</v>
      </c>
      <c r="AC825" s="31" t="s">
        <v>131</v>
      </c>
      <c r="AD825" s="31">
        <v>2014</v>
      </c>
      <c r="AE825" s="31" t="s">
        <v>104</v>
      </c>
      <c r="AF825" s="31">
        <v>2014</v>
      </c>
      <c r="AG825" s="31" t="s">
        <v>105</v>
      </c>
      <c r="AH825" s="31">
        <v>2015</v>
      </c>
      <c r="AI825" s="31" t="s">
        <v>105</v>
      </c>
      <c r="AJ825" s="31" t="s">
        <v>107</v>
      </c>
      <c r="AK825" s="31" t="s">
        <v>108</v>
      </c>
      <c r="AL825" s="31" t="s">
        <v>141</v>
      </c>
      <c r="AM825" s="31" t="s">
        <v>288</v>
      </c>
      <c r="AN825" s="31" t="s">
        <v>289</v>
      </c>
      <c r="AO825" s="31"/>
      <c r="AP825" s="31"/>
      <c r="AQ825" s="89" t="s">
        <v>290</v>
      </c>
      <c r="AR825" s="30"/>
      <c r="AS825" s="93" t="s">
        <v>2344</v>
      </c>
    </row>
    <row r="826" spans="1:45" s="53" customFormat="1" ht="74.25" customHeight="1">
      <c r="A826" s="52">
        <f t="shared" si="59"/>
        <v>802</v>
      </c>
      <c r="B826" s="28" t="s">
        <v>3193</v>
      </c>
      <c r="C826" s="29" t="s">
        <v>2162</v>
      </c>
      <c r="D826" s="30"/>
      <c r="E826" s="31"/>
      <c r="F826" s="30"/>
      <c r="G826" s="31" t="s">
        <v>336</v>
      </c>
      <c r="H826" s="30" t="s">
        <v>934</v>
      </c>
      <c r="I826" s="31" t="str">
        <f t="shared" si="63"/>
        <v>ЭЦ</v>
      </c>
      <c r="J826" s="31" t="str">
        <f t="shared" si="67"/>
        <v>ЭЦ</v>
      </c>
      <c r="K826" s="31" t="s">
        <v>3194</v>
      </c>
      <c r="L826" s="31" t="s">
        <v>3195</v>
      </c>
      <c r="M826" s="31" t="s">
        <v>3196</v>
      </c>
      <c r="N826" s="31" t="str">
        <f t="shared" si="65"/>
        <v>Техническое обслуживание оборудования производства фирмы BRUSH (электрогенератор), на площадках размещения мобильных ГТЭС</v>
      </c>
      <c r="O826" s="30" t="s">
        <v>425</v>
      </c>
      <c r="P826" s="31" t="s">
        <v>141</v>
      </c>
      <c r="Q826" s="32" t="s">
        <v>410</v>
      </c>
      <c r="R826" s="30">
        <v>31900000</v>
      </c>
      <c r="S826" s="30">
        <v>642</v>
      </c>
      <c r="T826" s="30" t="s">
        <v>77</v>
      </c>
      <c r="U826" s="31">
        <v>1</v>
      </c>
      <c r="V826" s="33">
        <v>1295.58</v>
      </c>
      <c r="W826" s="33">
        <f t="shared" si="68"/>
        <v>1295.58</v>
      </c>
      <c r="X826" s="31">
        <v>2014</v>
      </c>
      <c r="Y826" s="31" t="s">
        <v>104</v>
      </c>
      <c r="Z826" s="31">
        <v>2014</v>
      </c>
      <c r="AA826" s="31" t="s">
        <v>105</v>
      </c>
      <c r="AB826" s="31">
        <v>2014</v>
      </c>
      <c r="AC826" s="31" t="s">
        <v>106</v>
      </c>
      <c r="AD826" s="31">
        <v>2014</v>
      </c>
      <c r="AE826" s="31" t="s">
        <v>106</v>
      </c>
      <c r="AF826" s="31">
        <v>2014</v>
      </c>
      <c r="AG826" s="31" t="s">
        <v>106</v>
      </c>
      <c r="AH826" s="31">
        <v>2015</v>
      </c>
      <c r="AI826" s="31" t="s">
        <v>106</v>
      </c>
      <c r="AJ826" s="31" t="s">
        <v>107</v>
      </c>
      <c r="AK826" s="31" t="s">
        <v>108</v>
      </c>
      <c r="AL826" s="31" t="s">
        <v>141</v>
      </c>
      <c r="AM826" s="31" t="s">
        <v>288</v>
      </c>
      <c r="AN826" s="31" t="s">
        <v>289</v>
      </c>
      <c r="AO826" s="31"/>
      <c r="AP826" s="31"/>
      <c r="AQ826" s="89" t="s">
        <v>290</v>
      </c>
      <c r="AR826" s="30"/>
      <c r="AS826" s="93"/>
    </row>
    <row r="827" spans="1:45" ht="94.5" customHeight="1">
      <c r="A827" s="27">
        <f t="shared" si="59"/>
        <v>803</v>
      </c>
      <c r="B827" s="28" t="s">
        <v>3197</v>
      </c>
      <c r="C827" s="29" t="s">
        <v>2162</v>
      </c>
      <c r="D827" s="30"/>
      <c r="E827" s="31"/>
      <c r="F827" s="30"/>
      <c r="G827" s="67" t="s">
        <v>292</v>
      </c>
      <c r="H827" s="30" t="s">
        <v>934</v>
      </c>
      <c r="I827" s="67" t="str">
        <f t="shared" si="63"/>
        <v>ОП Калининград</v>
      </c>
      <c r="J827" s="67" t="str">
        <f t="shared" si="67"/>
        <v>ОП Калининград</v>
      </c>
      <c r="K827" s="31">
        <v>27401000000</v>
      </c>
      <c r="L827" s="31" t="s">
        <v>1124</v>
      </c>
      <c r="M827" s="67" t="s">
        <v>3198</v>
      </c>
      <c r="N827" s="31" t="str">
        <f t="shared" si="65"/>
        <v>Вывоз и утилизация аккумуляторов с площадки размещения мобильных ГТЭС в г. Калининграде</v>
      </c>
      <c r="O827" s="31" t="s">
        <v>3073</v>
      </c>
      <c r="P827" s="31" t="s">
        <v>141</v>
      </c>
      <c r="Q827" s="98" t="s">
        <v>625</v>
      </c>
      <c r="R827" s="98" t="s">
        <v>3199</v>
      </c>
      <c r="S827" s="31">
        <v>642</v>
      </c>
      <c r="T827" s="30" t="s">
        <v>77</v>
      </c>
      <c r="U827" s="30">
        <v>1</v>
      </c>
      <c r="V827" s="33">
        <v>12.2</v>
      </c>
      <c r="W827" s="33">
        <f t="shared" si="68"/>
        <v>12.2</v>
      </c>
      <c r="X827" s="31">
        <v>2014</v>
      </c>
      <c r="Y827" s="33" t="s">
        <v>105</v>
      </c>
      <c r="Z827" s="31">
        <v>2014</v>
      </c>
      <c r="AA827" s="33" t="s">
        <v>106</v>
      </c>
      <c r="AB827" s="31">
        <v>2014</v>
      </c>
      <c r="AC827" s="33" t="s">
        <v>106</v>
      </c>
      <c r="AD827" s="31">
        <v>2014</v>
      </c>
      <c r="AE827" s="33" t="s">
        <v>106</v>
      </c>
      <c r="AF827" s="31">
        <v>2014</v>
      </c>
      <c r="AG827" s="33" t="s">
        <v>106</v>
      </c>
      <c r="AH827" s="31">
        <v>2015</v>
      </c>
      <c r="AI827" s="33" t="s">
        <v>105</v>
      </c>
      <c r="AJ827" s="31" t="s">
        <v>256</v>
      </c>
      <c r="AK827" s="31" t="s">
        <v>83</v>
      </c>
      <c r="AL827" s="31" t="s">
        <v>141</v>
      </c>
      <c r="AM827" s="31" t="s">
        <v>288</v>
      </c>
      <c r="AN827" s="31" t="s">
        <v>289</v>
      </c>
      <c r="AO827" s="30"/>
      <c r="AP827" s="31"/>
      <c r="AQ827" s="31" t="s">
        <v>290</v>
      </c>
      <c r="AR827" s="30"/>
      <c r="AS827" s="93"/>
    </row>
    <row r="828" spans="1:45" s="53" customFormat="1" ht="49.5" customHeight="1">
      <c r="A828" s="52">
        <f t="shared" si="59"/>
        <v>804</v>
      </c>
      <c r="B828" s="28" t="s">
        <v>3200</v>
      </c>
      <c r="C828" s="29" t="s">
        <v>2162</v>
      </c>
      <c r="D828" s="30"/>
      <c r="E828" s="31"/>
      <c r="F828" s="30"/>
      <c r="G828" s="31" t="s">
        <v>852</v>
      </c>
      <c r="H828" s="30" t="s">
        <v>934</v>
      </c>
      <c r="I828" s="31" t="str">
        <f t="shared" si="63"/>
        <v>АХО</v>
      </c>
      <c r="J828" s="31" t="str">
        <f t="shared" si="67"/>
        <v>АХО</v>
      </c>
      <c r="K828" s="32" t="s">
        <v>238</v>
      </c>
      <c r="L828" s="30" t="s">
        <v>404</v>
      </c>
      <c r="M828" s="31" t="s">
        <v>3201</v>
      </c>
      <c r="N828" s="31" t="str">
        <f t="shared" si="65"/>
        <v>Заключение договора на оказание услуг по стирке, химчистке и ремонту спецодежды</v>
      </c>
      <c r="O828" s="30" t="s">
        <v>3073</v>
      </c>
      <c r="P828" s="31" t="s">
        <v>141</v>
      </c>
      <c r="Q828" s="30">
        <v>9311520</v>
      </c>
      <c r="R828" s="30">
        <v>9311000</v>
      </c>
      <c r="S828" s="31">
        <v>642</v>
      </c>
      <c r="T828" s="30" t="s">
        <v>77</v>
      </c>
      <c r="U828" s="31">
        <v>1</v>
      </c>
      <c r="V828" s="33">
        <v>200</v>
      </c>
      <c r="W828" s="33">
        <f t="shared" si="68"/>
        <v>200</v>
      </c>
      <c r="X828" s="31">
        <v>2014</v>
      </c>
      <c r="Y828" s="31" t="s">
        <v>80</v>
      </c>
      <c r="Z828" s="31">
        <v>2014</v>
      </c>
      <c r="AA828" s="31" t="s">
        <v>81</v>
      </c>
      <c r="AB828" s="31">
        <v>2014</v>
      </c>
      <c r="AC828" s="31" t="s">
        <v>81</v>
      </c>
      <c r="AD828" s="31">
        <v>2014</v>
      </c>
      <c r="AE828" s="31" t="s">
        <v>81</v>
      </c>
      <c r="AF828" s="31">
        <v>2014</v>
      </c>
      <c r="AG828" s="31" t="s">
        <v>81</v>
      </c>
      <c r="AH828" s="31">
        <v>2015</v>
      </c>
      <c r="AI828" s="31" t="s">
        <v>80</v>
      </c>
      <c r="AJ828" s="31" t="s">
        <v>107</v>
      </c>
      <c r="AK828" s="31" t="s">
        <v>108</v>
      </c>
      <c r="AL828" s="31" t="s">
        <v>141</v>
      </c>
      <c r="AM828" s="31" t="s">
        <v>288</v>
      </c>
      <c r="AN828" s="31" t="s">
        <v>289</v>
      </c>
      <c r="AO828" s="31"/>
      <c r="AP828" s="31"/>
      <c r="AQ828" s="89" t="s">
        <v>290</v>
      </c>
      <c r="AR828" s="30"/>
      <c r="AS828" s="93"/>
    </row>
    <row r="829" spans="1:45" s="53" customFormat="1" ht="91.5" customHeight="1">
      <c r="A829" s="52">
        <f t="shared" si="59"/>
        <v>805</v>
      </c>
      <c r="B829" s="28" t="s">
        <v>3202</v>
      </c>
      <c r="C829" s="29" t="s">
        <v>2162</v>
      </c>
      <c r="D829" s="30"/>
      <c r="E829" s="31"/>
      <c r="F829" s="30"/>
      <c r="G829" s="31" t="s">
        <v>70</v>
      </c>
      <c r="H829" s="30" t="s">
        <v>934</v>
      </c>
      <c r="I829" s="31" t="str">
        <f t="shared" si="63"/>
        <v>ТМО</v>
      </c>
      <c r="J829" s="31" t="str">
        <f t="shared" si="67"/>
        <v>ТМО</v>
      </c>
      <c r="K829" s="31">
        <v>35000000000</v>
      </c>
      <c r="L829" s="31" t="s">
        <v>2437</v>
      </c>
      <c r="M829" s="31" t="s">
        <v>3172</v>
      </c>
      <c r="N829" s="31" t="str">
        <f t="shared" si="65"/>
        <v>Аренда жилых помещений для ремонтного персонала (оперативно-выездные бригады) для организации работ вахтовым методом в Крымском федеральном округе</v>
      </c>
      <c r="O829" s="30" t="s">
        <v>2750</v>
      </c>
      <c r="P829" s="31" t="s">
        <v>141</v>
      </c>
      <c r="Q829" s="30" t="s">
        <v>2751</v>
      </c>
      <c r="R829" s="30" t="s">
        <v>2751</v>
      </c>
      <c r="S829" s="30">
        <v>642</v>
      </c>
      <c r="T829" s="30" t="s">
        <v>77</v>
      </c>
      <c r="U829" s="31">
        <v>1</v>
      </c>
      <c r="V829" s="33">
        <v>1350</v>
      </c>
      <c r="W829" s="33">
        <f t="shared" si="68"/>
        <v>1350</v>
      </c>
      <c r="X829" s="31">
        <v>2014</v>
      </c>
      <c r="Y829" s="31" t="s">
        <v>185</v>
      </c>
      <c r="Z829" s="31">
        <v>2014</v>
      </c>
      <c r="AA829" s="31" t="s">
        <v>185</v>
      </c>
      <c r="AB829" s="31">
        <v>2014</v>
      </c>
      <c r="AC829" s="31" t="s">
        <v>185</v>
      </c>
      <c r="AD829" s="31">
        <v>2014</v>
      </c>
      <c r="AE829" s="31" t="s">
        <v>131</v>
      </c>
      <c r="AF829" s="31">
        <v>2014</v>
      </c>
      <c r="AG829" s="31" t="s">
        <v>131</v>
      </c>
      <c r="AH829" s="31">
        <v>2014</v>
      </c>
      <c r="AI829" s="31" t="s">
        <v>105</v>
      </c>
      <c r="AJ829" s="31" t="s">
        <v>107</v>
      </c>
      <c r="AK829" s="31" t="s">
        <v>108</v>
      </c>
      <c r="AL829" s="31" t="s">
        <v>141</v>
      </c>
      <c r="AM829" s="31" t="s">
        <v>288</v>
      </c>
      <c r="AN829" s="31" t="s">
        <v>289</v>
      </c>
      <c r="AO829" s="31"/>
      <c r="AP829" s="31"/>
      <c r="AQ829" s="89" t="s">
        <v>290</v>
      </c>
      <c r="AR829" s="30" t="s">
        <v>3203</v>
      </c>
      <c r="AS829" s="93" t="s">
        <v>2344</v>
      </c>
    </row>
    <row r="830" spans="1:45" s="53" customFormat="1" ht="91.5" customHeight="1">
      <c r="A830" s="52">
        <f t="shared" si="59"/>
        <v>806</v>
      </c>
      <c r="B830" s="28" t="s">
        <v>3204</v>
      </c>
      <c r="C830" s="29" t="s">
        <v>2162</v>
      </c>
      <c r="D830" s="30"/>
      <c r="E830" s="31"/>
      <c r="F830" s="30"/>
      <c r="G830" s="31" t="s">
        <v>2943</v>
      </c>
      <c r="H830" s="30" t="s">
        <v>934</v>
      </c>
      <c r="I830" s="31" t="str">
        <f t="shared" si="63"/>
        <v>ОП Крым</v>
      </c>
      <c r="J830" s="31" t="str">
        <f t="shared" si="67"/>
        <v>ОП Крым</v>
      </c>
      <c r="K830" s="31">
        <v>35000000000</v>
      </c>
      <c r="L830" s="31" t="s">
        <v>2437</v>
      </c>
      <c r="M830" s="31" t="s">
        <v>3205</v>
      </c>
      <c r="N830" s="31" t="str">
        <f t="shared" si="65"/>
        <v>Предаттестационная подготовка руководителей и специалистов Обособленного подразделения «Мобильные ГТЭС Крым» для последующей аттестации членов комиссии</v>
      </c>
      <c r="O830" s="30" t="s">
        <v>3206</v>
      </c>
      <c r="P830" s="31" t="s">
        <v>141</v>
      </c>
      <c r="Q830" s="30" t="s">
        <v>3207</v>
      </c>
      <c r="R830" s="30">
        <v>8090020</v>
      </c>
      <c r="S830" s="30">
        <v>642</v>
      </c>
      <c r="T830" s="30" t="s">
        <v>77</v>
      </c>
      <c r="U830" s="31">
        <v>1</v>
      </c>
      <c r="V830" s="33">
        <v>306.8</v>
      </c>
      <c r="W830" s="33">
        <f t="shared" si="68"/>
        <v>306.8</v>
      </c>
      <c r="X830" s="31">
        <v>2014</v>
      </c>
      <c r="Y830" s="31" t="s">
        <v>105</v>
      </c>
      <c r="Z830" s="31">
        <v>2014</v>
      </c>
      <c r="AA830" s="31" t="s">
        <v>106</v>
      </c>
      <c r="AB830" s="31">
        <v>2014</v>
      </c>
      <c r="AC830" s="31" t="s">
        <v>106</v>
      </c>
      <c r="AD830" s="31">
        <v>2014</v>
      </c>
      <c r="AE830" s="31" t="s">
        <v>106</v>
      </c>
      <c r="AF830" s="31">
        <v>2014</v>
      </c>
      <c r="AG830" s="31" t="s">
        <v>106</v>
      </c>
      <c r="AH830" s="31">
        <v>2015</v>
      </c>
      <c r="AI830" s="31" t="s">
        <v>106</v>
      </c>
      <c r="AJ830" s="31" t="s">
        <v>107</v>
      </c>
      <c r="AK830" s="31" t="s">
        <v>108</v>
      </c>
      <c r="AL830" s="31" t="s">
        <v>141</v>
      </c>
      <c r="AM830" s="31" t="s">
        <v>288</v>
      </c>
      <c r="AN830" s="31" t="s">
        <v>289</v>
      </c>
      <c r="AO830" s="31"/>
      <c r="AP830" s="31"/>
      <c r="AQ830" s="89" t="s">
        <v>290</v>
      </c>
      <c r="AR830" s="30"/>
      <c r="AS830" s="93" t="s">
        <v>2344</v>
      </c>
    </row>
    <row r="831" spans="1:45" ht="64.5" customHeight="1">
      <c r="A831" s="27">
        <f t="shared" ref="A831:A894" si="69">A830+1</f>
        <v>807</v>
      </c>
      <c r="B831" s="28" t="s">
        <v>3208</v>
      </c>
      <c r="C831" s="29" t="s">
        <v>2162</v>
      </c>
      <c r="D831" s="30" t="s">
        <v>141</v>
      </c>
      <c r="E831" s="31">
        <v>8</v>
      </c>
      <c r="F831" s="30" t="s">
        <v>141</v>
      </c>
      <c r="G831" s="67" t="s">
        <v>1046</v>
      </c>
      <c r="H831" s="30" t="s">
        <v>71</v>
      </c>
      <c r="I831" s="67" t="str">
        <f t="shared" si="63"/>
        <v>Служба по автотранспорту</v>
      </c>
      <c r="J831" s="67" t="str">
        <f t="shared" si="67"/>
        <v>Служба по автотранспорту</v>
      </c>
      <c r="K831" s="32" t="s">
        <v>2165</v>
      </c>
      <c r="L831" s="30" t="s">
        <v>239</v>
      </c>
      <c r="M831" s="31" t="s">
        <v>3209</v>
      </c>
      <c r="N831" s="31" t="str">
        <f t="shared" si="65"/>
        <v>Оказание услуг по оценке рыночной стоимости автомобилей KIA (Carnival), Nissan Teana и Wolkswagen</v>
      </c>
      <c r="O831" s="30" t="s">
        <v>3179</v>
      </c>
      <c r="P831" s="31" t="s">
        <v>141</v>
      </c>
      <c r="Q831" s="30">
        <v>5010000</v>
      </c>
      <c r="R831" s="30">
        <v>5010020</v>
      </c>
      <c r="S831" s="30">
        <v>796</v>
      </c>
      <c r="T831" s="30" t="s">
        <v>191</v>
      </c>
      <c r="U831" s="31">
        <v>1</v>
      </c>
      <c r="V831" s="33">
        <v>15</v>
      </c>
      <c r="W831" s="33">
        <f t="shared" si="68"/>
        <v>15</v>
      </c>
      <c r="X831" s="31">
        <v>2014</v>
      </c>
      <c r="Y831" s="31" t="s">
        <v>105</v>
      </c>
      <c r="Z831" s="31">
        <v>2014</v>
      </c>
      <c r="AA831" s="31" t="s">
        <v>105</v>
      </c>
      <c r="AB831" s="31">
        <v>2014</v>
      </c>
      <c r="AC831" s="31" t="s">
        <v>105</v>
      </c>
      <c r="AD831" s="31">
        <v>2014</v>
      </c>
      <c r="AE831" s="31" t="s">
        <v>105</v>
      </c>
      <c r="AF831" s="31">
        <v>2014</v>
      </c>
      <c r="AG831" s="31" t="s">
        <v>105</v>
      </c>
      <c r="AH831" s="31">
        <v>2014</v>
      </c>
      <c r="AI831" s="31" t="s">
        <v>105</v>
      </c>
      <c r="AJ831" s="31" t="s">
        <v>256</v>
      </c>
      <c r="AK831" s="31" t="s">
        <v>83</v>
      </c>
      <c r="AL831" s="31" t="s">
        <v>141</v>
      </c>
      <c r="AM831" s="31" t="s">
        <v>288</v>
      </c>
      <c r="AN831" s="31" t="s">
        <v>289</v>
      </c>
      <c r="AO831" s="31" t="s">
        <v>141</v>
      </c>
      <c r="AP831" s="31"/>
      <c r="AQ831" s="31" t="s">
        <v>290</v>
      </c>
      <c r="AR831" s="31" t="s">
        <v>3210</v>
      </c>
      <c r="AS831" s="65"/>
    </row>
    <row r="832" spans="1:45" s="53" customFormat="1" ht="154.5" customHeight="1">
      <c r="A832" s="52">
        <f t="shared" si="69"/>
        <v>808</v>
      </c>
      <c r="B832" s="28" t="s">
        <v>3211</v>
      </c>
      <c r="C832" s="29" t="s">
        <v>2162</v>
      </c>
      <c r="D832" s="30"/>
      <c r="E832" s="31"/>
      <c r="F832" s="30"/>
      <c r="G832" s="31" t="s">
        <v>540</v>
      </c>
      <c r="H832" s="30" t="s">
        <v>934</v>
      </c>
      <c r="I832" s="31" t="str">
        <f t="shared" si="63"/>
        <v>Служба по ОТиПБ</v>
      </c>
      <c r="J832" s="31" t="str">
        <f t="shared" si="67"/>
        <v>Служба по ОТиПБ</v>
      </c>
      <c r="K832" s="32" t="s">
        <v>238</v>
      </c>
      <c r="L832" s="30" t="s">
        <v>404</v>
      </c>
      <c r="M832" s="31" t="s">
        <v>3081</v>
      </c>
      <c r="N832" s="31" t="str">
        <f t="shared" si="65"/>
        <v>Услуги по обслуживанию пожароопасных производственных объектов (КФО)</v>
      </c>
      <c r="O832" s="30" t="s">
        <v>3082</v>
      </c>
      <c r="P832" s="31" t="s">
        <v>141</v>
      </c>
      <c r="Q832" s="30" t="s">
        <v>543</v>
      </c>
      <c r="R832" s="30">
        <v>7425010</v>
      </c>
      <c r="S832" s="30">
        <v>642</v>
      </c>
      <c r="T832" s="30" t="s">
        <v>77</v>
      </c>
      <c r="U832" s="31">
        <v>1</v>
      </c>
      <c r="V832" s="33">
        <v>700</v>
      </c>
      <c r="W832" s="33">
        <f t="shared" si="68"/>
        <v>700</v>
      </c>
      <c r="X832" s="31">
        <v>2014</v>
      </c>
      <c r="Y832" s="31" t="s">
        <v>81</v>
      </c>
      <c r="Z832" s="31">
        <v>2014</v>
      </c>
      <c r="AA832" s="31" t="s">
        <v>185</v>
      </c>
      <c r="AB832" s="31">
        <v>2014</v>
      </c>
      <c r="AC832" s="31" t="s">
        <v>185</v>
      </c>
      <c r="AD832" s="31">
        <v>2014</v>
      </c>
      <c r="AE832" s="31" t="s">
        <v>185</v>
      </c>
      <c r="AF832" s="31">
        <v>2014</v>
      </c>
      <c r="AG832" s="31" t="s">
        <v>185</v>
      </c>
      <c r="AH832" s="31">
        <v>2015</v>
      </c>
      <c r="AI832" s="31" t="s">
        <v>81</v>
      </c>
      <c r="AJ832" s="31" t="s">
        <v>107</v>
      </c>
      <c r="AK832" s="31" t="s">
        <v>108</v>
      </c>
      <c r="AL832" s="31" t="s">
        <v>141</v>
      </c>
      <c r="AM832" s="31" t="s">
        <v>288</v>
      </c>
      <c r="AN832" s="31" t="s">
        <v>289</v>
      </c>
      <c r="AO832" s="31"/>
      <c r="AP832" s="31"/>
      <c r="AQ832" s="89" t="s">
        <v>290</v>
      </c>
      <c r="AR832" s="30"/>
      <c r="AS832" s="93" t="s">
        <v>2344</v>
      </c>
    </row>
    <row r="833" spans="1:45" s="53" customFormat="1" ht="94.5" customHeight="1">
      <c r="A833" s="52">
        <f t="shared" si="69"/>
        <v>809</v>
      </c>
      <c r="B833" s="28" t="s">
        <v>3212</v>
      </c>
      <c r="C833" s="29" t="s">
        <v>2162</v>
      </c>
      <c r="D833" s="30"/>
      <c r="E833" s="31"/>
      <c r="F833" s="30"/>
      <c r="G833" s="31" t="s">
        <v>540</v>
      </c>
      <c r="H833" s="30" t="s">
        <v>934</v>
      </c>
      <c r="I833" s="31" t="str">
        <f t="shared" si="63"/>
        <v>Служба по ОТиПБ</v>
      </c>
      <c r="J833" s="31" t="str">
        <f t="shared" si="67"/>
        <v>Служба по ОТиПБ</v>
      </c>
      <c r="K833" s="32" t="s">
        <v>238</v>
      </c>
      <c r="L833" s="30" t="s">
        <v>404</v>
      </c>
      <c r="M833" s="31" t="s">
        <v>3213</v>
      </c>
      <c r="N833" s="31" t="str">
        <f t="shared" si="65"/>
        <v>Услуги по разработке нормативных документов по производственным площадкам («Севастопольская», «Симферопольская», «Западно - Крымская»)</v>
      </c>
      <c r="O833" s="30" t="s">
        <v>3214</v>
      </c>
      <c r="P833" s="31" t="s">
        <v>141</v>
      </c>
      <c r="Q833" s="30" t="s">
        <v>543</v>
      </c>
      <c r="R833" s="30">
        <v>7425010</v>
      </c>
      <c r="S833" s="30">
        <v>642</v>
      </c>
      <c r="T833" s="30" t="s">
        <v>77</v>
      </c>
      <c r="U833" s="31">
        <v>1</v>
      </c>
      <c r="V833" s="33">
        <v>600</v>
      </c>
      <c r="W833" s="33">
        <f t="shared" si="68"/>
        <v>600</v>
      </c>
      <c r="X833" s="31">
        <v>2014</v>
      </c>
      <c r="Y833" s="31" t="s">
        <v>81</v>
      </c>
      <c r="Z833" s="31">
        <v>2014</v>
      </c>
      <c r="AA833" s="31" t="s">
        <v>185</v>
      </c>
      <c r="AB833" s="31">
        <v>2014</v>
      </c>
      <c r="AC833" s="31" t="s">
        <v>185</v>
      </c>
      <c r="AD833" s="31">
        <v>2014</v>
      </c>
      <c r="AE833" s="31" t="s">
        <v>185</v>
      </c>
      <c r="AF833" s="31">
        <v>2014</v>
      </c>
      <c r="AG833" s="31" t="s">
        <v>131</v>
      </c>
      <c r="AH833" s="31">
        <v>2014</v>
      </c>
      <c r="AI833" s="31" t="s">
        <v>131</v>
      </c>
      <c r="AJ833" s="31" t="s">
        <v>107</v>
      </c>
      <c r="AK833" s="31" t="s">
        <v>108</v>
      </c>
      <c r="AL833" s="31" t="s">
        <v>141</v>
      </c>
      <c r="AM833" s="31" t="s">
        <v>288</v>
      </c>
      <c r="AN833" s="31" t="s">
        <v>289</v>
      </c>
      <c r="AO833" s="31"/>
      <c r="AP833" s="31"/>
      <c r="AQ833" s="89" t="s">
        <v>290</v>
      </c>
      <c r="AR833" s="30"/>
      <c r="AS833" s="93" t="s">
        <v>2344</v>
      </c>
    </row>
    <row r="834" spans="1:45" s="53" customFormat="1" ht="91.5" customHeight="1">
      <c r="A834" s="52">
        <f t="shared" si="69"/>
        <v>810</v>
      </c>
      <c r="B834" s="28" t="s">
        <v>3215</v>
      </c>
      <c r="C834" s="29" t="s">
        <v>2162</v>
      </c>
      <c r="D834" s="30"/>
      <c r="E834" s="31"/>
      <c r="F834" s="30"/>
      <c r="G834" s="31" t="s">
        <v>2810</v>
      </c>
      <c r="H834" s="30" t="s">
        <v>934</v>
      </c>
      <c r="I834" s="31" t="str">
        <f t="shared" si="63"/>
        <v>СТО</v>
      </c>
      <c r="J834" s="31" t="str">
        <f t="shared" si="67"/>
        <v>СТО</v>
      </c>
      <c r="K834" s="31" t="s">
        <v>3216</v>
      </c>
      <c r="L834" s="31"/>
      <c r="M834" s="31" t="s">
        <v>3217</v>
      </c>
      <c r="N834" s="31" t="str">
        <f t="shared" si="65"/>
        <v>Оказание  услуг по перевалке, накоплению и хранению топлива для реактивных двигателей марки ТС-1 (ГОСТ 10227-86) в Московском регионе.</v>
      </c>
      <c r="O834" s="30" t="s">
        <v>3154</v>
      </c>
      <c r="P834" s="31" t="s">
        <v>141</v>
      </c>
      <c r="Q834" s="30" t="s">
        <v>2411</v>
      </c>
      <c r="R834" s="30">
        <v>6100000</v>
      </c>
      <c r="S834" s="30">
        <v>642</v>
      </c>
      <c r="T834" s="30" t="s">
        <v>77</v>
      </c>
      <c r="U834" s="31">
        <v>1</v>
      </c>
      <c r="V834" s="33">
        <v>9000</v>
      </c>
      <c r="W834" s="33">
        <f t="shared" si="68"/>
        <v>9000</v>
      </c>
      <c r="X834" s="31">
        <v>2014</v>
      </c>
      <c r="Y834" s="31" t="s">
        <v>105</v>
      </c>
      <c r="Z834" s="31">
        <v>2014</v>
      </c>
      <c r="AA834" s="31" t="s">
        <v>106</v>
      </c>
      <c r="AB834" s="31">
        <v>2014</v>
      </c>
      <c r="AC834" s="31" t="s">
        <v>106</v>
      </c>
      <c r="AD834" s="31">
        <v>2014</v>
      </c>
      <c r="AE834" s="31" t="s">
        <v>106</v>
      </c>
      <c r="AF834" s="31">
        <v>2014</v>
      </c>
      <c r="AG834" s="31" t="s">
        <v>106</v>
      </c>
      <c r="AH834" s="31">
        <v>2015</v>
      </c>
      <c r="AI834" s="31" t="s">
        <v>93</v>
      </c>
      <c r="AJ834" s="31" t="s">
        <v>107</v>
      </c>
      <c r="AK834" s="31" t="s">
        <v>108</v>
      </c>
      <c r="AL834" s="31" t="s">
        <v>141</v>
      </c>
      <c r="AM834" s="31" t="s">
        <v>288</v>
      </c>
      <c r="AN834" s="31" t="s">
        <v>289</v>
      </c>
      <c r="AO834" s="31"/>
      <c r="AP834" s="31"/>
      <c r="AQ834" s="89" t="s">
        <v>290</v>
      </c>
      <c r="AR834" s="30"/>
      <c r="AS834" s="93"/>
    </row>
    <row r="835" spans="1:45" s="53" customFormat="1" ht="91.5" customHeight="1">
      <c r="A835" s="52">
        <f t="shared" si="69"/>
        <v>811</v>
      </c>
      <c r="B835" s="28" t="s">
        <v>3218</v>
      </c>
      <c r="C835" s="29" t="s">
        <v>2162</v>
      </c>
      <c r="D835" s="30"/>
      <c r="E835" s="31"/>
      <c r="F835" s="30"/>
      <c r="G835" s="31" t="s">
        <v>2810</v>
      </c>
      <c r="H835" s="30" t="s">
        <v>934</v>
      </c>
      <c r="I835" s="31" t="str">
        <f t="shared" si="63"/>
        <v>СТО</v>
      </c>
      <c r="J835" s="31" t="str">
        <f t="shared" si="67"/>
        <v>СТО</v>
      </c>
      <c r="K835" s="32"/>
      <c r="L835" s="30" t="s">
        <v>2338</v>
      </c>
      <c r="M835" s="31" t="s">
        <v>3219</v>
      </c>
      <c r="N835" s="31" t="str">
        <f t="shared" si="65"/>
        <v>Закупка дизельного топлива ЕВРО (ГОСТ Р 52368-2005) в количестве 12 000 (двенадцать тысяч) тонн для обеспечения бесперебойной работы мобильных ГТЭС, расположенных в Крымском федеральном округе</v>
      </c>
      <c r="O835" s="30" t="s">
        <v>2453</v>
      </c>
      <c r="P835" s="31" t="s">
        <v>141</v>
      </c>
      <c r="Q835" s="30" t="s">
        <v>2440</v>
      </c>
      <c r="R835" s="30" t="s">
        <v>2441</v>
      </c>
      <c r="S835" s="30">
        <v>168</v>
      </c>
      <c r="T835" s="30" t="s">
        <v>195</v>
      </c>
      <c r="U835" s="31">
        <v>12000</v>
      </c>
      <c r="V835" s="33">
        <v>408000</v>
      </c>
      <c r="W835" s="33">
        <f t="shared" si="68"/>
        <v>408000</v>
      </c>
      <c r="X835" s="31">
        <v>2014</v>
      </c>
      <c r="Y835" s="31" t="s">
        <v>131</v>
      </c>
      <c r="Z835" s="31">
        <v>2014</v>
      </c>
      <c r="AA835" s="31" t="s">
        <v>131</v>
      </c>
      <c r="AB835" s="31">
        <v>2014</v>
      </c>
      <c r="AC835" s="31" t="s">
        <v>131</v>
      </c>
      <c r="AD835" s="31">
        <v>2014</v>
      </c>
      <c r="AE835" s="31" t="s">
        <v>131</v>
      </c>
      <c r="AF835" s="31">
        <v>2014</v>
      </c>
      <c r="AG835" s="31" t="s">
        <v>131</v>
      </c>
      <c r="AH835" s="31">
        <v>2014</v>
      </c>
      <c r="AI835" s="31" t="s">
        <v>131</v>
      </c>
      <c r="AJ835" s="31" t="s">
        <v>2454</v>
      </c>
      <c r="AK835" s="31" t="s">
        <v>108</v>
      </c>
      <c r="AL835" s="31" t="s">
        <v>141</v>
      </c>
      <c r="AM835" s="31" t="s">
        <v>288</v>
      </c>
      <c r="AN835" s="31" t="s">
        <v>289</v>
      </c>
      <c r="AO835" s="31"/>
      <c r="AP835" s="31"/>
      <c r="AQ835" s="89" t="s">
        <v>3220</v>
      </c>
      <c r="AR835" s="30"/>
      <c r="AS835" s="93" t="s">
        <v>2344</v>
      </c>
    </row>
    <row r="836" spans="1:45" s="53" customFormat="1" ht="83.25" customHeight="1">
      <c r="A836" s="52">
        <f t="shared" si="69"/>
        <v>812</v>
      </c>
      <c r="B836" s="28" t="s">
        <v>3221</v>
      </c>
      <c r="C836" s="29" t="s">
        <v>2162</v>
      </c>
      <c r="D836" s="30"/>
      <c r="E836" s="31"/>
      <c r="F836" s="30"/>
      <c r="G836" s="31" t="s">
        <v>2943</v>
      </c>
      <c r="H836" s="30" t="s">
        <v>934</v>
      </c>
      <c r="I836" s="31" t="str">
        <f t="shared" si="63"/>
        <v>ОП Крым</v>
      </c>
      <c r="J836" s="31" t="str">
        <f t="shared" si="67"/>
        <v>ОП Крым</v>
      </c>
      <c r="K836" s="31">
        <v>67000000000</v>
      </c>
      <c r="L836" s="31" t="s">
        <v>3084</v>
      </c>
      <c r="M836" s="31" t="s">
        <v>3222</v>
      </c>
      <c r="N836" s="31" t="str">
        <f t="shared" si="65"/>
        <v>Заключение договора оказания услуг по техническому обслуживанию и ремонту легкового автотранспортного средства Mitsubishi Pajero 3.8L</v>
      </c>
      <c r="O836" s="30" t="s">
        <v>3223</v>
      </c>
      <c r="P836" s="31" t="s">
        <v>141</v>
      </c>
      <c r="Q836" s="30" t="s">
        <v>269</v>
      </c>
      <c r="R836" s="30">
        <v>5020020</v>
      </c>
      <c r="S836" s="30">
        <v>642</v>
      </c>
      <c r="T836" s="30" t="s">
        <v>77</v>
      </c>
      <c r="U836" s="31">
        <v>1</v>
      </c>
      <c r="V836" s="33">
        <v>170</v>
      </c>
      <c r="W836" s="33">
        <f t="shared" si="68"/>
        <v>170</v>
      </c>
      <c r="X836" s="31">
        <v>2014</v>
      </c>
      <c r="Y836" s="31" t="s">
        <v>105</v>
      </c>
      <c r="Z836" s="31">
        <v>2014</v>
      </c>
      <c r="AA836" s="31" t="s">
        <v>105</v>
      </c>
      <c r="AB836" s="31">
        <v>2014</v>
      </c>
      <c r="AC836" s="31" t="s">
        <v>105</v>
      </c>
      <c r="AD836" s="31">
        <v>2014</v>
      </c>
      <c r="AE836" s="31" t="s">
        <v>106</v>
      </c>
      <c r="AF836" s="31">
        <v>2014</v>
      </c>
      <c r="AG836" s="31" t="s">
        <v>106</v>
      </c>
      <c r="AH836" s="31">
        <v>2014</v>
      </c>
      <c r="AI836" s="31" t="s">
        <v>92</v>
      </c>
      <c r="AJ836" s="31" t="s">
        <v>107</v>
      </c>
      <c r="AK836" s="31" t="s">
        <v>108</v>
      </c>
      <c r="AL836" s="31" t="s">
        <v>141</v>
      </c>
      <c r="AM836" s="31" t="s">
        <v>288</v>
      </c>
      <c r="AN836" s="31" t="s">
        <v>289</v>
      </c>
      <c r="AO836" s="31"/>
      <c r="AP836" s="31"/>
      <c r="AQ836" s="89" t="s">
        <v>290</v>
      </c>
      <c r="AR836" s="30"/>
      <c r="AS836" s="93" t="s">
        <v>2344</v>
      </c>
    </row>
    <row r="837" spans="1:45" ht="111.75" customHeight="1">
      <c r="A837" s="27">
        <f t="shared" si="69"/>
        <v>813</v>
      </c>
      <c r="B837" s="28" t="s">
        <v>3224</v>
      </c>
      <c r="C837" s="29" t="s">
        <v>2162</v>
      </c>
      <c r="D837" s="30"/>
      <c r="E837" s="31"/>
      <c r="F837" s="30"/>
      <c r="G837" s="67" t="s">
        <v>292</v>
      </c>
      <c r="H837" s="30" t="s">
        <v>934</v>
      </c>
      <c r="I837" s="67" t="str">
        <f t="shared" si="63"/>
        <v>ОП Калининград</v>
      </c>
      <c r="J837" s="67" t="str">
        <f t="shared" si="67"/>
        <v>ОП Калининград</v>
      </c>
      <c r="K837" s="31">
        <v>27401000000</v>
      </c>
      <c r="L837" s="31" t="s">
        <v>1124</v>
      </c>
      <c r="M837" s="67" t="s">
        <v>3109</v>
      </c>
      <c r="N837" s="31" t="str">
        <f t="shared" si="65"/>
        <v>Вывоз и утилизация отработанных масел с площадки размещения мобильных ГТЭС в г. Калининград</v>
      </c>
      <c r="O837" s="31" t="s">
        <v>3225</v>
      </c>
      <c r="P837" s="31" t="s">
        <v>141</v>
      </c>
      <c r="Q837" s="98" t="s">
        <v>625</v>
      </c>
      <c r="R837" s="98" t="s">
        <v>3199</v>
      </c>
      <c r="S837" s="31">
        <v>642</v>
      </c>
      <c r="T837" s="30" t="s">
        <v>77</v>
      </c>
      <c r="U837" s="30">
        <v>1</v>
      </c>
      <c r="V837" s="33">
        <v>13.6</v>
      </c>
      <c r="W837" s="33">
        <f t="shared" si="68"/>
        <v>13.6</v>
      </c>
      <c r="X837" s="31">
        <v>2014</v>
      </c>
      <c r="Y837" s="33" t="s">
        <v>105</v>
      </c>
      <c r="Z837" s="31">
        <v>2014</v>
      </c>
      <c r="AA837" s="33" t="s">
        <v>106</v>
      </c>
      <c r="AB837" s="31">
        <v>2014</v>
      </c>
      <c r="AC837" s="33" t="s">
        <v>106</v>
      </c>
      <c r="AD837" s="31">
        <v>2014</v>
      </c>
      <c r="AE837" s="33" t="s">
        <v>106</v>
      </c>
      <c r="AF837" s="31">
        <v>2014</v>
      </c>
      <c r="AG837" s="33" t="s">
        <v>106</v>
      </c>
      <c r="AH837" s="31">
        <v>2015</v>
      </c>
      <c r="AI837" s="33" t="s">
        <v>105</v>
      </c>
      <c r="AJ837" s="31" t="s">
        <v>256</v>
      </c>
      <c r="AK837" s="31" t="s">
        <v>83</v>
      </c>
      <c r="AL837" s="31" t="s">
        <v>141</v>
      </c>
      <c r="AM837" s="31" t="s">
        <v>288</v>
      </c>
      <c r="AN837" s="31" t="s">
        <v>289</v>
      </c>
      <c r="AO837" s="30"/>
      <c r="AP837" s="31"/>
      <c r="AQ837" s="31" t="s">
        <v>290</v>
      </c>
      <c r="AR837" s="30"/>
      <c r="AS837" s="93"/>
    </row>
    <row r="838" spans="1:45" s="53" customFormat="1" ht="83.25" customHeight="1">
      <c r="A838" s="52">
        <f t="shared" si="69"/>
        <v>814</v>
      </c>
      <c r="B838" s="28" t="s">
        <v>3226</v>
      </c>
      <c r="C838" s="29" t="s">
        <v>2162</v>
      </c>
      <c r="D838" s="30"/>
      <c r="E838" s="31"/>
      <c r="F838" s="30"/>
      <c r="G838" s="31" t="s">
        <v>2943</v>
      </c>
      <c r="H838" s="30" t="s">
        <v>934</v>
      </c>
      <c r="I838" s="31" t="str">
        <f t="shared" si="63"/>
        <v>ОП Крым</v>
      </c>
      <c r="J838" s="31" t="str">
        <f t="shared" si="67"/>
        <v>ОП Крым</v>
      </c>
      <c r="K838" s="31">
        <v>67000000000</v>
      </c>
      <c r="L838" s="31" t="s">
        <v>3084</v>
      </c>
      <c r="M838" s="31" t="s">
        <v>3227</v>
      </c>
      <c r="N838" s="31" t="str">
        <f t="shared" si="65"/>
        <v>Оказание услуг по заправке топливом автотранспортных средств, находящихся в эксплуатации на территории КФО</v>
      </c>
      <c r="O838" s="30" t="s">
        <v>3228</v>
      </c>
      <c r="P838" s="31" t="s">
        <v>141</v>
      </c>
      <c r="Q838" s="30" t="s">
        <v>1464</v>
      </c>
      <c r="R838" s="30" t="s">
        <v>3229</v>
      </c>
      <c r="S838" s="30">
        <v>642</v>
      </c>
      <c r="T838" s="30" t="s">
        <v>77</v>
      </c>
      <c r="U838" s="31">
        <v>1</v>
      </c>
      <c r="V838" s="33">
        <v>29808</v>
      </c>
      <c r="W838" s="33">
        <f t="shared" si="68"/>
        <v>29808</v>
      </c>
      <c r="X838" s="31">
        <v>2014</v>
      </c>
      <c r="Y838" s="31" t="s">
        <v>105</v>
      </c>
      <c r="Z838" s="31">
        <v>2014</v>
      </c>
      <c r="AA838" s="31" t="s">
        <v>105</v>
      </c>
      <c r="AB838" s="31">
        <v>2014</v>
      </c>
      <c r="AC838" s="31" t="s">
        <v>105</v>
      </c>
      <c r="AD838" s="31">
        <v>2014</v>
      </c>
      <c r="AE838" s="31" t="s">
        <v>106</v>
      </c>
      <c r="AF838" s="31">
        <v>2014</v>
      </c>
      <c r="AG838" s="31" t="s">
        <v>92</v>
      </c>
      <c r="AH838" s="31">
        <v>2015</v>
      </c>
      <c r="AI838" s="31" t="s">
        <v>92</v>
      </c>
      <c r="AJ838" s="31" t="s">
        <v>226</v>
      </c>
      <c r="AK838" s="31" t="s">
        <v>108</v>
      </c>
      <c r="AL838" s="31" t="s">
        <v>141</v>
      </c>
      <c r="AM838" s="31" t="s">
        <v>288</v>
      </c>
      <c r="AN838" s="31" t="s">
        <v>289</v>
      </c>
      <c r="AO838" s="31"/>
      <c r="AP838" s="31"/>
      <c r="AQ838" s="89" t="s">
        <v>290</v>
      </c>
      <c r="AR838" s="64"/>
      <c r="AS838" s="93" t="s">
        <v>2344</v>
      </c>
    </row>
    <row r="839" spans="1:45" s="53" customFormat="1" ht="73.5" customHeight="1">
      <c r="A839" s="52">
        <f t="shared" si="69"/>
        <v>815</v>
      </c>
      <c r="B839" s="28" t="s">
        <v>3230</v>
      </c>
      <c r="C839" s="29" t="s">
        <v>2162</v>
      </c>
      <c r="D839" s="30"/>
      <c r="E839" s="31"/>
      <c r="F839" s="30"/>
      <c r="G839" s="31" t="s">
        <v>2667</v>
      </c>
      <c r="H839" s="30" t="s">
        <v>934</v>
      </c>
      <c r="I839" s="31" t="str">
        <f t="shared" si="63"/>
        <v>УРП</v>
      </c>
      <c r="J839" s="31" t="str">
        <f t="shared" si="67"/>
        <v>УРП</v>
      </c>
      <c r="K839" s="32" t="s">
        <v>238</v>
      </c>
      <c r="L839" s="30" t="s">
        <v>404</v>
      </c>
      <c r="M839" s="31" t="s">
        <v>2346</v>
      </c>
      <c r="N839" s="31" t="str">
        <f t="shared" si="65"/>
        <v>Повышения квалификации и профессиональной подготовки работников Общества на 2014 год</v>
      </c>
      <c r="O839" s="30" t="s">
        <v>3231</v>
      </c>
      <c r="P839" s="31" t="s">
        <v>141</v>
      </c>
      <c r="Q839" s="30">
        <v>122600</v>
      </c>
      <c r="R839" s="30">
        <v>7490000</v>
      </c>
      <c r="S839" s="30">
        <v>642</v>
      </c>
      <c r="T839" s="30" t="s">
        <v>77</v>
      </c>
      <c r="U839" s="31">
        <v>1</v>
      </c>
      <c r="V839" s="33">
        <v>75</v>
      </c>
      <c r="W839" s="33">
        <f t="shared" si="68"/>
        <v>75</v>
      </c>
      <c r="X839" s="31">
        <v>2014</v>
      </c>
      <c r="Y839" s="31" t="s">
        <v>81</v>
      </c>
      <c r="Z839" s="31">
        <v>2014</v>
      </c>
      <c r="AA839" s="31" t="s">
        <v>105</v>
      </c>
      <c r="AB839" s="31">
        <v>2014</v>
      </c>
      <c r="AC839" s="31" t="s">
        <v>105</v>
      </c>
      <c r="AD839" s="31">
        <v>2014</v>
      </c>
      <c r="AE839" s="31" t="s">
        <v>105</v>
      </c>
      <c r="AF839" s="31">
        <v>2014</v>
      </c>
      <c r="AG839" s="31" t="s">
        <v>105</v>
      </c>
      <c r="AH839" s="31">
        <v>2015</v>
      </c>
      <c r="AI839" s="31" t="s">
        <v>93</v>
      </c>
      <c r="AJ839" s="31" t="s">
        <v>256</v>
      </c>
      <c r="AK839" s="31" t="s">
        <v>83</v>
      </c>
      <c r="AL839" s="31" t="s">
        <v>141</v>
      </c>
      <c r="AM839" s="31" t="s">
        <v>288</v>
      </c>
      <c r="AN839" s="31" t="s">
        <v>289</v>
      </c>
      <c r="AO839" s="31"/>
      <c r="AP839" s="31"/>
      <c r="AQ839" s="89" t="s">
        <v>482</v>
      </c>
      <c r="AR839" s="30"/>
      <c r="AS839" s="93"/>
    </row>
    <row r="840" spans="1:45" s="53" customFormat="1" ht="61.5" customHeight="1">
      <c r="A840" s="52">
        <f t="shared" si="69"/>
        <v>816</v>
      </c>
      <c r="B840" s="28" t="s">
        <v>3232</v>
      </c>
      <c r="C840" s="29" t="s">
        <v>2162</v>
      </c>
      <c r="D840" s="30"/>
      <c r="E840" s="31"/>
      <c r="F840" s="30"/>
      <c r="G840" s="31" t="s">
        <v>959</v>
      </c>
      <c r="H840" s="30" t="s">
        <v>934</v>
      </c>
      <c r="I840" s="31" t="str">
        <f t="shared" si="63"/>
        <v>ОИТС</v>
      </c>
      <c r="J840" s="31" t="str">
        <f t="shared" si="67"/>
        <v>ОИТС</v>
      </c>
      <c r="K840" s="32" t="s">
        <v>238</v>
      </c>
      <c r="L840" s="30" t="s">
        <v>404</v>
      </c>
      <c r="M840" s="31" t="s">
        <v>3233</v>
      </c>
      <c r="N840" s="31" t="str">
        <f t="shared" si="65"/>
        <v>Техническое обслуживание копировальной техники для Головного офиса ОАО «Мобильные ГТЭС" по адресу: Москва, ул. Беловежская д. 4, Б</v>
      </c>
      <c r="O840" s="30" t="s">
        <v>2275</v>
      </c>
      <c r="P840" s="31" t="s">
        <v>141</v>
      </c>
      <c r="Q840" s="30">
        <v>725</v>
      </c>
      <c r="R840" s="30">
        <v>7250000</v>
      </c>
      <c r="S840" s="31">
        <v>796</v>
      </c>
      <c r="T840" s="30" t="s">
        <v>191</v>
      </c>
      <c r="U840" s="31">
        <v>1</v>
      </c>
      <c r="V840" s="33">
        <v>900</v>
      </c>
      <c r="W840" s="33">
        <f t="shared" si="68"/>
        <v>900</v>
      </c>
      <c r="X840" s="31">
        <v>2014</v>
      </c>
      <c r="Y840" s="31" t="s">
        <v>105</v>
      </c>
      <c r="Z840" s="31">
        <v>2014</v>
      </c>
      <c r="AA840" s="31" t="s">
        <v>105</v>
      </c>
      <c r="AB840" s="31">
        <v>2014</v>
      </c>
      <c r="AC840" s="31" t="s">
        <v>106</v>
      </c>
      <c r="AD840" s="31">
        <v>2014</v>
      </c>
      <c r="AE840" s="31" t="s">
        <v>106</v>
      </c>
      <c r="AF840" s="31">
        <v>2014</v>
      </c>
      <c r="AG840" s="31" t="s">
        <v>106</v>
      </c>
      <c r="AH840" s="31">
        <v>2015</v>
      </c>
      <c r="AI840" s="31" t="s">
        <v>106</v>
      </c>
      <c r="AJ840" s="31" t="s">
        <v>107</v>
      </c>
      <c r="AK840" s="31" t="s">
        <v>108</v>
      </c>
      <c r="AL840" s="31" t="s">
        <v>141</v>
      </c>
      <c r="AM840" s="31" t="s">
        <v>288</v>
      </c>
      <c r="AN840" s="31" t="s">
        <v>289</v>
      </c>
      <c r="AO840" s="31"/>
      <c r="AP840" s="31"/>
      <c r="AQ840" s="89" t="s">
        <v>482</v>
      </c>
      <c r="AR840" s="30"/>
      <c r="AS840" s="93"/>
    </row>
    <row r="841" spans="1:45" s="53" customFormat="1" ht="83.25" customHeight="1">
      <c r="A841" s="52">
        <f t="shared" si="69"/>
        <v>817</v>
      </c>
      <c r="B841" s="28" t="s">
        <v>3234</v>
      </c>
      <c r="C841" s="29" t="s">
        <v>2162</v>
      </c>
      <c r="D841" s="30"/>
      <c r="E841" s="31"/>
      <c r="F841" s="30"/>
      <c r="G841" s="31" t="s">
        <v>70</v>
      </c>
      <c r="H841" s="30" t="s">
        <v>934</v>
      </c>
      <c r="I841" s="31" t="str">
        <f t="shared" si="63"/>
        <v>ТМО</v>
      </c>
      <c r="J841" s="31" t="str">
        <f t="shared" si="67"/>
        <v>ТМО</v>
      </c>
      <c r="K841" s="32"/>
      <c r="L841" s="30" t="s">
        <v>2338</v>
      </c>
      <c r="M841" s="31" t="s">
        <v>3235</v>
      </c>
      <c r="N841" s="31" t="str">
        <f t="shared" si="65"/>
        <v>Аренда полимерного эластичного резервуара для хранения нефтепродуктов для нужд Обособленного подразделения «Мобильные ГТЭС Крым»</v>
      </c>
      <c r="O841" s="30" t="s">
        <v>3236</v>
      </c>
      <c r="P841" s="31" t="s">
        <v>141</v>
      </c>
      <c r="Q841" s="30" t="s">
        <v>3237</v>
      </c>
      <c r="R841" s="30">
        <v>2500000</v>
      </c>
      <c r="S841" s="30">
        <v>642</v>
      </c>
      <c r="T841" s="30" t="s">
        <v>77</v>
      </c>
      <c r="U841" s="31">
        <v>1</v>
      </c>
      <c r="V841" s="33">
        <v>99.9</v>
      </c>
      <c r="W841" s="33">
        <f t="shared" si="68"/>
        <v>99.9</v>
      </c>
      <c r="X841" s="31">
        <v>2014</v>
      </c>
      <c r="Y841" s="31" t="s">
        <v>106</v>
      </c>
      <c r="Z841" s="31">
        <v>2014</v>
      </c>
      <c r="AA841" s="31" t="s">
        <v>106</v>
      </c>
      <c r="AB841" s="31">
        <v>2014</v>
      </c>
      <c r="AC841" s="31" t="s">
        <v>106</v>
      </c>
      <c r="AD841" s="31">
        <v>2014</v>
      </c>
      <c r="AE841" s="31" t="s">
        <v>106</v>
      </c>
      <c r="AF841" s="31">
        <v>2014</v>
      </c>
      <c r="AG841" s="31" t="s">
        <v>106</v>
      </c>
      <c r="AH841" s="31">
        <v>2015</v>
      </c>
      <c r="AI841" s="31" t="s">
        <v>80</v>
      </c>
      <c r="AJ841" s="31" t="s">
        <v>256</v>
      </c>
      <c r="AK841" s="31" t="s">
        <v>83</v>
      </c>
      <c r="AL841" s="31" t="s">
        <v>141</v>
      </c>
      <c r="AM841" s="31" t="s">
        <v>288</v>
      </c>
      <c r="AN841" s="31" t="s">
        <v>289</v>
      </c>
      <c r="AO841" s="31"/>
      <c r="AP841" s="31"/>
      <c r="AQ841" s="89" t="s">
        <v>482</v>
      </c>
      <c r="AR841" s="30"/>
      <c r="AS841" s="93"/>
    </row>
    <row r="842" spans="1:45" ht="69.75" customHeight="1">
      <c r="A842" s="27">
        <f t="shared" si="69"/>
        <v>818</v>
      </c>
      <c r="B842" s="28" t="s">
        <v>3238</v>
      </c>
      <c r="C842" s="29" t="s">
        <v>2162</v>
      </c>
      <c r="D842" s="30"/>
      <c r="E842" s="31"/>
      <c r="F842" s="30"/>
      <c r="G842" s="67" t="s">
        <v>2667</v>
      </c>
      <c r="H842" s="30" t="s">
        <v>934</v>
      </c>
      <c r="I842" s="67" t="str">
        <f t="shared" si="63"/>
        <v>УРП</v>
      </c>
      <c r="J842" s="67" t="str">
        <f t="shared" si="67"/>
        <v>УРП</v>
      </c>
      <c r="K842" s="31">
        <v>27401385</v>
      </c>
      <c r="L842" s="31" t="s">
        <v>1124</v>
      </c>
      <c r="M842" s="67" t="s">
        <v>3239</v>
      </c>
      <c r="N842" s="31" t="str">
        <f t="shared" si="65"/>
        <v>Создание систем АИИС КУЭ и СОТИАССО мобильной ГТЭС на Калининградской ТЭЦ-1</v>
      </c>
      <c r="O842" s="31" t="s">
        <v>2587</v>
      </c>
      <c r="P842" s="31" t="s">
        <v>141</v>
      </c>
      <c r="Q842" s="98" t="s">
        <v>3148</v>
      </c>
      <c r="R842" s="98" t="s">
        <v>3149</v>
      </c>
      <c r="S842" s="31">
        <v>839</v>
      </c>
      <c r="T842" s="30" t="s">
        <v>971</v>
      </c>
      <c r="U842" s="30">
        <v>1</v>
      </c>
      <c r="V842" s="33">
        <v>5500</v>
      </c>
      <c r="W842" s="33">
        <f t="shared" si="68"/>
        <v>5500</v>
      </c>
      <c r="X842" s="31">
        <v>2014</v>
      </c>
      <c r="Y842" s="33" t="s">
        <v>106</v>
      </c>
      <c r="Z842" s="31">
        <v>2014</v>
      </c>
      <c r="AA842" s="33" t="s">
        <v>106</v>
      </c>
      <c r="AB842" s="31">
        <v>2014</v>
      </c>
      <c r="AC842" s="33" t="s">
        <v>106</v>
      </c>
      <c r="AD842" s="31">
        <v>2014</v>
      </c>
      <c r="AE842" s="33" t="s">
        <v>92</v>
      </c>
      <c r="AF842" s="31">
        <v>2014</v>
      </c>
      <c r="AG842" s="33" t="s">
        <v>92</v>
      </c>
      <c r="AH842" s="31">
        <v>2015</v>
      </c>
      <c r="AI842" s="33" t="s">
        <v>81</v>
      </c>
      <c r="AJ842" s="31" t="s">
        <v>107</v>
      </c>
      <c r="AK842" s="31" t="s">
        <v>108</v>
      </c>
      <c r="AL842" s="31" t="s">
        <v>141</v>
      </c>
      <c r="AM842" s="31" t="s">
        <v>288</v>
      </c>
      <c r="AN842" s="31" t="s">
        <v>289</v>
      </c>
      <c r="AO842" s="30"/>
      <c r="AP842" s="31"/>
      <c r="AQ842" s="89" t="s">
        <v>482</v>
      </c>
      <c r="AR842" s="30"/>
      <c r="AS842" s="93"/>
    </row>
    <row r="843" spans="1:45" s="53" customFormat="1" ht="83.25" customHeight="1">
      <c r="A843" s="52">
        <f t="shared" si="69"/>
        <v>819</v>
      </c>
      <c r="B843" s="28" t="s">
        <v>3240</v>
      </c>
      <c r="C843" s="29" t="s">
        <v>2162</v>
      </c>
      <c r="D843" s="30"/>
      <c r="E843" s="31"/>
      <c r="F843" s="30"/>
      <c r="G843" s="31" t="s">
        <v>2943</v>
      </c>
      <c r="H843" s="30" t="s">
        <v>934</v>
      </c>
      <c r="I843" s="31" t="str">
        <f t="shared" si="63"/>
        <v>ОП Крым</v>
      </c>
      <c r="J843" s="31" t="str">
        <f t="shared" si="67"/>
        <v>ОП Крым</v>
      </c>
      <c r="K843" s="31">
        <v>67000000000</v>
      </c>
      <c r="L843" s="31" t="s">
        <v>3084</v>
      </c>
      <c r="M843" s="31" t="s">
        <v>3241</v>
      </c>
      <c r="N843" s="31" t="str">
        <f t="shared" si="65"/>
        <v>Обучение по программе квалификационной подготовки сотрудников, осуществляющих перевозку и организацию опасных грузов автомобильным транспортом (ДОПОГ)</v>
      </c>
      <c r="O843" s="30" t="s">
        <v>3242</v>
      </c>
      <c r="P843" s="31" t="s">
        <v>141</v>
      </c>
      <c r="Q843" s="30" t="s">
        <v>3243</v>
      </c>
      <c r="R843" s="30">
        <v>8040000</v>
      </c>
      <c r="S843" s="30">
        <v>642</v>
      </c>
      <c r="T843" s="30" t="s">
        <v>77</v>
      </c>
      <c r="U843" s="31">
        <v>1</v>
      </c>
      <c r="V843" s="33">
        <v>307.27199999999999</v>
      </c>
      <c r="W843" s="33">
        <f t="shared" si="68"/>
        <v>307.27199999999999</v>
      </c>
      <c r="X843" s="31">
        <v>2014</v>
      </c>
      <c r="Y843" s="31" t="s">
        <v>105</v>
      </c>
      <c r="Z843" s="31">
        <v>2014</v>
      </c>
      <c r="AA843" s="31" t="s">
        <v>105</v>
      </c>
      <c r="AB843" s="31">
        <v>2014</v>
      </c>
      <c r="AC843" s="31" t="s">
        <v>105</v>
      </c>
      <c r="AD843" s="31">
        <v>2014</v>
      </c>
      <c r="AE843" s="31" t="s">
        <v>106</v>
      </c>
      <c r="AF843" s="31">
        <v>2014</v>
      </c>
      <c r="AG843" s="31" t="s">
        <v>106</v>
      </c>
      <c r="AH843" s="31">
        <v>2014</v>
      </c>
      <c r="AI843" s="31" t="s">
        <v>92</v>
      </c>
      <c r="AJ843" s="31" t="s">
        <v>107</v>
      </c>
      <c r="AK843" s="31" t="s">
        <v>108</v>
      </c>
      <c r="AL843" s="31" t="s">
        <v>141</v>
      </c>
      <c r="AM843" s="31" t="s">
        <v>288</v>
      </c>
      <c r="AN843" s="31" t="s">
        <v>289</v>
      </c>
      <c r="AO843" s="31"/>
      <c r="AP843" s="31"/>
      <c r="AQ843" s="89" t="s">
        <v>482</v>
      </c>
      <c r="AR843" s="30"/>
      <c r="AS843" s="93" t="s">
        <v>2344</v>
      </c>
    </row>
    <row r="844" spans="1:45" s="53" customFormat="1" ht="83.25" customHeight="1">
      <c r="A844" s="52">
        <f t="shared" si="69"/>
        <v>820</v>
      </c>
      <c r="B844" s="28" t="s">
        <v>3244</v>
      </c>
      <c r="C844" s="29" t="s">
        <v>2162</v>
      </c>
      <c r="D844" s="30"/>
      <c r="E844" s="31"/>
      <c r="F844" s="30"/>
      <c r="G844" s="31" t="s">
        <v>2943</v>
      </c>
      <c r="H844" s="30" t="s">
        <v>934</v>
      </c>
      <c r="I844" s="31" t="str">
        <f t="shared" si="63"/>
        <v>ОП Крым</v>
      </c>
      <c r="J844" s="31" t="str">
        <f t="shared" si="67"/>
        <v>ОП Крым</v>
      </c>
      <c r="K844" s="32" t="s">
        <v>2944</v>
      </c>
      <c r="L844" s="30" t="s">
        <v>2338</v>
      </c>
      <c r="M844" s="31" t="s">
        <v>3245</v>
      </c>
      <c r="N844" s="31" t="str">
        <f t="shared" si="65"/>
        <v>Услуги по проведению периодических медицинских осмотров работников Обособленного подразделения «Мобильные ГТЭС Крым»</v>
      </c>
      <c r="O844" s="30" t="s">
        <v>3246</v>
      </c>
      <c r="P844" s="31" t="s">
        <v>141</v>
      </c>
      <c r="Q844" s="30" t="s">
        <v>3247</v>
      </c>
      <c r="R844" s="30">
        <v>8512040</v>
      </c>
      <c r="S844" s="30">
        <v>642</v>
      </c>
      <c r="T844" s="30" t="s">
        <v>77</v>
      </c>
      <c r="U844" s="31">
        <v>1</v>
      </c>
      <c r="V844" s="33">
        <v>70</v>
      </c>
      <c r="W844" s="33">
        <f t="shared" si="68"/>
        <v>70</v>
      </c>
      <c r="X844" s="31">
        <v>2014</v>
      </c>
      <c r="Y844" s="31" t="s">
        <v>131</v>
      </c>
      <c r="Z844" s="31">
        <v>2014</v>
      </c>
      <c r="AA844" s="31" t="s">
        <v>104</v>
      </c>
      <c r="AB844" s="31">
        <v>2014</v>
      </c>
      <c r="AC844" s="31" t="s">
        <v>104</v>
      </c>
      <c r="AD844" s="31">
        <v>2014</v>
      </c>
      <c r="AE844" s="31" t="s">
        <v>104</v>
      </c>
      <c r="AF844" s="31">
        <v>2014</v>
      </c>
      <c r="AG844" s="31" t="s">
        <v>104</v>
      </c>
      <c r="AH844" s="31">
        <v>2015</v>
      </c>
      <c r="AI844" s="31" t="s">
        <v>131</v>
      </c>
      <c r="AJ844" s="31" t="s">
        <v>256</v>
      </c>
      <c r="AK844" s="31" t="s">
        <v>83</v>
      </c>
      <c r="AL844" s="31" t="s">
        <v>141</v>
      </c>
      <c r="AM844" s="31" t="s">
        <v>288</v>
      </c>
      <c r="AN844" s="31" t="s">
        <v>289</v>
      </c>
      <c r="AO844" s="31"/>
      <c r="AP844" s="31"/>
      <c r="AQ844" s="89" t="s">
        <v>290</v>
      </c>
      <c r="AR844" s="101"/>
      <c r="AS844" s="93" t="s">
        <v>2344</v>
      </c>
    </row>
    <row r="845" spans="1:45" s="53" customFormat="1" ht="73.5" customHeight="1">
      <c r="A845" s="52">
        <f t="shared" si="69"/>
        <v>821</v>
      </c>
      <c r="B845" s="28" t="s">
        <v>3248</v>
      </c>
      <c r="C845" s="29" t="s">
        <v>2162</v>
      </c>
      <c r="D845" s="30"/>
      <c r="E845" s="31"/>
      <c r="F845" s="30"/>
      <c r="G845" s="31" t="s">
        <v>2810</v>
      </c>
      <c r="H845" s="30" t="s">
        <v>934</v>
      </c>
      <c r="I845" s="31" t="str">
        <f t="shared" si="63"/>
        <v>СТО</v>
      </c>
      <c r="J845" s="31" t="str">
        <f t="shared" si="67"/>
        <v>СТО</v>
      </c>
      <c r="K845" s="31"/>
      <c r="L845" s="31" t="s">
        <v>3249</v>
      </c>
      <c r="M845" s="31" t="s">
        <v>3250</v>
      </c>
      <c r="N845" s="31" t="str">
        <f t="shared" si="65"/>
        <v>Оказание услуг  по перевозке светлых нефтепродуктов железнодорожным транспортом по территории РФ</v>
      </c>
      <c r="O845" s="30" t="s">
        <v>2715</v>
      </c>
      <c r="P845" s="31" t="s">
        <v>141</v>
      </c>
      <c r="Q845" s="30" t="s">
        <v>2341</v>
      </c>
      <c r="R845" s="30">
        <v>6100000</v>
      </c>
      <c r="S845" s="30">
        <v>642</v>
      </c>
      <c r="T845" s="30" t="s">
        <v>77</v>
      </c>
      <c r="U845" s="31">
        <v>1</v>
      </c>
      <c r="V845" s="33">
        <v>900000</v>
      </c>
      <c r="W845" s="33">
        <f t="shared" si="68"/>
        <v>900000</v>
      </c>
      <c r="X845" s="31">
        <v>2014</v>
      </c>
      <c r="Y845" s="31" t="s">
        <v>106</v>
      </c>
      <c r="Z845" s="31">
        <v>2014</v>
      </c>
      <c r="AA845" s="31" t="s">
        <v>106</v>
      </c>
      <c r="AB845" s="31">
        <v>2014</v>
      </c>
      <c r="AC845" s="31" t="s">
        <v>106</v>
      </c>
      <c r="AD845" s="31">
        <v>2014</v>
      </c>
      <c r="AE845" s="31" t="s">
        <v>92</v>
      </c>
      <c r="AF845" s="31">
        <v>2014</v>
      </c>
      <c r="AG845" s="31" t="s">
        <v>92</v>
      </c>
      <c r="AH845" s="31">
        <v>2015</v>
      </c>
      <c r="AI845" s="31" t="s">
        <v>92</v>
      </c>
      <c r="AJ845" s="31" t="s">
        <v>226</v>
      </c>
      <c r="AK845" s="31" t="s">
        <v>108</v>
      </c>
      <c r="AL845" s="31" t="s">
        <v>141</v>
      </c>
      <c r="AM845" s="31" t="s">
        <v>288</v>
      </c>
      <c r="AN845" s="31" t="s">
        <v>289</v>
      </c>
      <c r="AO845" s="31"/>
      <c r="AP845" s="31"/>
      <c r="AQ845" s="89" t="s">
        <v>482</v>
      </c>
      <c r="AR845" s="30"/>
      <c r="AS845" s="93"/>
    </row>
    <row r="846" spans="1:45" s="53" customFormat="1" ht="83.25" customHeight="1">
      <c r="A846" s="52">
        <f t="shared" si="69"/>
        <v>822</v>
      </c>
      <c r="B846" s="28" t="s">
        <v>3251</v>
      </c>
      <c r="C846" s="29" t="s">
        <v>2162</v>
      </c>
      <c r="D846" s="30"/>
      <c r="E846" s="31"/>
      <c r="F846" s="30"/>
      <c r="G846" s="31" t="s">
        <v>2943</v>
      </c>
      <c r="H846" s="30" t="s">
        <v>934</v>
      </c>
      <c r="I846" s="31" t="str">
        <f t="shared" si="63"/>
        <v>ОП Крым</v>
      </c>
      <c r="J846" s="31" t="str">
        <f t="shared" si="67"/>
        <v>ОП Крым</v>
      </c>
      <c r="K846" s="31">
        <v>67000000000</v>
      </c>
      <c r="L846" s="31" t="s">
        <v>3084</v>
      </c>
      <c r="M846" s="31" t="s">
        <v>3252</v>
      </c>
      <c r="N846" s="31" t="str">
        <f t="shared" si="65"/>
        <v>Шиномонтажные и балансировочные работы легковых и грузовых автомобильных шин и дисков, находящихся в эксплуатации в Обособленном подразделении «Мобильные ГТЭС Крым</v>
      </c>
      <c r="O846" s="30" t="s">
        <v>3253</v>
      </c>
      <c r="P846" s="31" t="s">
        <v>141</v>
      </c>
      <c r="Q846" s="30" t="s">
        <v>3254</v>
      </c>
      <c r="R846" s="30">
        <v>5000000</v>
      </c>
      <c r="S846" s="30">
        <v>642</v>
      </c>
      <c r="T846" s="30" t="s">
        <v>77</v>
      </c>
      <c r="U846" s="31">
        <v>1</v>
      </c>
      <c r="V846" s="33">
        <v>95</v>
      </c>
      <c r="W846" s="33">
        <f t="shared" si="68"/>
        <v>95</v>
      </c>
      <c r="X846" s="31">
        <v>2014</v>
      </c>
      <c r="Y846" s="31" t="s">
        <v>105</v>
      </c>
      <c r="Z846" s="31">
        <v>2014</v>
      </c>
      <c r="AA846" s="31" t="s">
        <v>105</v>
      </c>
      <c r="AB846" s="31">
        <v>2014</v>
      </c>
      <c r="AC846" s="31" t="s">
        <v>105</v>
      </c>
      <c r="AD846" s="31">
        <v>2014</v>
      </c>
      <c r="AE846" s="31" t="s">
        <v>105</v>
      </c>
      <c r="AF846" s="31">
        <v>2014</v>
      </c>
      <c r="AG846" s="31" t="s">
        <v>105</v>
      </c>
      <c r="AH846" s="31">
        <v>2014</v>
      </c>
      <c r="AI846" s="31" t="s">
        <v>92</v>
      </c>
      <c r="AJ846" s="31" t="s">
        <v>256</v>
      </c>
      <c r="AK846" s="31" t="s">
        <v>83</v>
      </c>
      <c r="AL846" s="31" t="s">
        <v>141</v>
      </c>
      <c r="AM846" s="31" t="s">
        <v>288</v>
      </c>
      <c r="AN846" s="31" t="s">
        <v>289</v>
      </c>
      <c r="AO846" s="31"/>
      <c r="AP846" s="31"/>
      <c r="AQ846" s="89" t="s">
        <v>482</v>
      </c>
      <c r="AR846" s="30"/>
      <c r="AS846" s="93" t="s">
        <v>2344</v>
      </c>
    </row>
    <row r="847" spans="1:45" ht="89.25" customHeight="1">
      <c r="A847" s="52">
        <f t="shared" si="69"/>
        <v>823</v>
      </c>
      <c r="B847" s="28" t="s">
        <v>3255</v>
      </c>
      <c r="C847" s="29" t="s">
        <v>2162</v>
      </c>
      <c r="D847" s="30" t="s">
        <v>141</v>
      </c>
      <c r="E847" s="31"/>
      <c r="F847" s="30" t="s">
        <v>539</v>
      </c>
      <c r="G847" s="31" t="s">
        <v>2810</v>
      </c>
      <c r="H847" s="30" t="s">
        <v>934</v>
      </c>
      <c r="I847" s="31" t="str">
        <f>G847</f>
        <v>СТО</v>
      </c>
      <c r="J847" s="31" t="str">
        <f>I847</f>
        <v>СТО</v>
      </c>
      <c r="K847" s="31"/>
      <c r="L847" s="31" t="s">
        <v>2338</v>
      </c>
      <c r="M847" s="31" t="s">
        <v>3256</v>
      </c>
      <c r="N847" s="31" t="str">
        <f>M847</f>
        <v>Оказание услуг по перевозке дизельного топлива ЕВРО (ГОСТ Р 52368-2005) железнодорожным транспортом из перевалочной базы до склада хранения в Крымском федеральном округе (КФО)</v>
      </c>
      <c r="O847" s="30" t="s">
        <v>2715</v>
      </c>
      <c r="P847" s="30" t="s">
        <v>141</v>
      </c>
      <c r="Q847" s="32" t="s">
        <v>2411</v>
      </c>
      <c r="R847" s="30">
        <v>6100000</v>
      </c>
      <c r="S847" s="30">
        <v>642</v>
      </c>
      <c r="T847" s="30" t="s">
        <v>77</v>
      </c>
      <c r="U847" s="31">
        <v>1</v>
      </c>
      <c r="V847" s="33">
        <v>127200</v>
      </c>
      <c r="W847" s="60">
        <f>V847/12*12</f>
        <v>127200</v>
      </c>
      <c r="X847" s="30">
        <v>2014</v>
      </c>
      <c r="Y847" s="30" t="s">
        <v>105</v>
      </c>
      <c r="Z847" s="30">
        <v>2014</v>
      </c>
      <c r="AA847" s="30" t="s">
        <v>105</v>
      </c>
      <c r="AB847" s="30">
        <v>2014</v>
      </c>
      <c r="AC847" s="30" t="s">
        <v>106</v>
      </c>
      <c r="AD847" s="30">
        <v>2014</v>
      </c>
      <c r="AE847" s="30" t="s">
        <v>106</v>
      </c>
      <c r="AF847" s="30">
        <v>2014</v>
      </c>
      <c r="AG847" s="30" t="s">
        <v>106</v>
      </c>
      <c r="AH847" s="30">
        <v>2015</v>
      </c>
      <c r="AI847" s="30" t="s">
        <v>106</v>
      </c>
      <c r="AJ847" s="31" t="s">
        <v>82</v>
      </c>
      <c r="AK847" s="30" t="s">
        <v>83</v>
      </c>
      <c r="AL847" s="30" t="s">
        <v>141</v>
      </c>
      <c r="AM847" s="30" t="s">
        <v>288</v>
      </c>
      <c r="AN847" s="30" t="s">
        <v>289</v>
      </c>
      <c r="AO847" s="61" t="s">
        <v>2765</v>
      </c>
      <c r="AP847" s="30"/>
      <c r="AQ847" s="30" t="s">
        <v>3257</v>
      </c>
      <c r="AR847" s="66"/>
      <c r="AS847" s="93" t="s">
        <v>2344</v>
      </c>
    </row>
    <row r="848" spans="1:45" ht="89.25" customHeight="1">
      <c r="A848" s="52">
        <f t="shared" si="69"/>
        <v>824</v>
      </c>
      <c r="B848" s="28" t="s">
        <v>3258</v>
      </c>
      <c r="C848" s="29" t="s">
        <v>2162</v>
      </c>
      <c r="D848" s="30" t="s">
        <v>141</v>
      </c>
      <c r="E848" s="31"/>
      <c r="F848" s="30" t="s">
        <v>539</v>
      </c>
      <c r="G848" s="31" t="s">
        <v>2810</v>
      </c>
      <c r="H848" s="30" t="s">
        <v>934</v>
      </c>
      <c r="I848" s="31" t="str">
        <f>G848</f>
        <v>СТО</v>
      </c>
      <c r="J848" s="31" t="str">
        <f>I848</f>
        <v>СТО</v>
      </c>
      <c r="K848" s="31"/>
      <c r="L848" s="31" t="s">
        <v>2338</v>
      </c>
      <c r="M848" s="31" t="s">
        <v>3259</v>
      </c>
      <c r="N848" s="31" t="str">
        <f>M848</f>
        <v>Оказание услуг по перевалке, накоплению и хранению дизельного топлива ЕВРО в г. Феодосия для мобильных ГТЭС, расположенных в Крымском федеральном округе (КФО)</v>
      </c>
      <c r="O848" s="30" t="s">
        <v>3154</v>
      </c>
      <c r="P848" s="30" t="s">
        <v>141</v>
      </c>
      <c r="Q848" s="32" t="s">
        <v>2411</v>
      </c>
      <c r="R848" s="30">
        <v>6100000</v>
      </c>
      <c r="S848" s="30">
        <v>642</v>
      </c>
      <c r="T848" s="30" t="s">
        <v>77</v>
      </c>
      <c r="U848" s="31">
        <v>1</v>
      </c>
      <c r="V848" s="33">
        <v>56700</v>
      </c>
      <c r="W848" s="60">
        <f>V848/12*12</f>
        <v>56700</v>
      </c>
      <c r="X848" s="30">
        <v>2014</v>
      </c>
      <c r="Y848" s="30" t="s">
        <v>104</v>
      </c>
      <c r="Z848" s="30">
        <v>2014</v>
      </c>
      <c r="AA848" s="30" t="s">
        <v>104</v>
      </c>
      <c r="AB848" s="30">
        <v>2014</v>
      </c>
      <c r="AC848" s="30" t="s">
        <v>104</v>
      </c>
      <c r="AD848" s="30">
        <v>2014</v>
      </c>
      <c r="AE848" s="30" t="s">
        <v>104</v>
      </c>
      <c r="AF848" s="30">
        <v>2014</v>
      </c>
      <c r="AG848" s="30" t="s">
        <v>104</v>
      </c>
      <c r="AH848" s="30">
        <v>2014</v>
      </c>
      <c r="AI848" s="30" t="s">
        <v>92</v>
      </c>
      <c r="AJ848" s="31" t="s">
        <v>2393</v>
      </c>
      <c r="AK848" s="30" t="s">
        <v>108</v>
      </c>
      <c r="AL848" s="30" t="s">
        <v>141</v>
      </c>
      <c r="AM848" s="30" t="s">
        <v>288</v>
      </c>
      <c r="AN848" s="30" t="s">
        <v>289</v>
      </c>
      <c r="AO848" s="61"/>
      <c r="AP848" s="30"/>
      <c r="AQ848" s="30" t="s">
        <v>3260</v>
      </c>
      <c r="AR848" s="64"/>
      <c r="AS848" s="93" t="s">
        <v>2344</v>
      </c>
    </row>
    <row r="849" spans="1:45" ht="57" customHeight="1">
      <c r="A849" s="27">
        <f t="shared" si="69"/>
        <v>825</v>
      </c>
      <c r="B849" s="28" t="s">
        <v>3261</v>
      </c>
      <c r="C849" s="29" t="s">
        <v>2162</v>
      </c>
      <c r="D849" s="30"/>
      <c r="E849" s="31"/>
      <c r="F849" s="30"/>
      <c r="G849" s="67" t="s">
        <v>1347</v>
      </c>
      <c r="H849" s="30" t="s">
        <v>934</v>
      </c>
      <c r="I849" s="31" t="str">
        <f t="shared" ref="I849:I850" si="70">G849</f>
        <v>ОП Юг</v>
      </c>
      <c r="J849" s="31" t="str">
        <f t="shared" ref="J849" si="71">I849</f>
        <v>ОП Юг</v>
      </c>
      <c r="K849" s="32" t="s">
        <v>228</v>
      </c>
      <c r="L849" s="30" t="s">
        <v>229</v>
      </c>
      <c r="M849" s="31" t="s">
        <v>3262</v>
      </c>
      <c r="N849" s="31" t="str">
        <f t="shared" ref="N849:N850" si="72">M849</f>
        <v>Заключение договоров на выполнение ремонта автомобилей Hyundai H-1</v>
      </c>
      <c r="O849" s="30" t="s">
        <v>3263</v>
      </c>
      <c r="P849" s="30"/>
      <c r="Q849" s="30" t="s">
        <v>269</v>
      </c>
      <c r="R849" s="30">
        <v>5020000</v>
      </c>
      <c r="S849" s="30">
        <v>642</v>
      </c>
      <c r="T849" s="30" t="s">
        <v>77</v>
      </c>
      <c r="U849" s="31">
        <v>1</v>
      </c>
      <c r="V849" s="33">
        <v>700</v>
      </c>
      <c r="W849" s="33">
        <f>V849</f>
        <v>700</v>
      </c>
      <c r="X849" s="30">
        <v>2014</v>
      </c>
      <c r="Y849" s="30" t="s">
        <v>106</v>
      </c>
      <c r="Z849" s="30">
        <v>2014</v>
      </c>
      <c r="AA849" s="30" t="s">
        <v>106</v>
      </c>
      <c r="AB849" s="30">
        <v>2014</v>
      </c>
      <c r="AC849" s="30" t="s">
        <v>106</v>
      </c>
      <c r="AD849" s="30">
        <v>2014</v>
      </c>
      <c r="AE849" s="30" t="s">
        <v>92</v>
      </c>
      <c r="AF849" s="31">
        <v>2014</v>
      </c>
      <c r="AG849" s="30" t="s">
        <v>92</v>
      </c>
      <c r="AH849" s="31">
        <v>2015</v>
      </c>
      <c r="AI849" s="31" t="s">
        <v>92</v>
      </c>
      <c r="AJ849" s="31" t="s">
        <v>107</v>
      </c>
      <c r="AK849" s="30" t="s">
        <v>108</v>
      </c>
      <c r="AL849" s="31" t="s">
        <v>141</v>
      </c>
      <c r="AM849" s="31" t="s">
        <v>288</v>
      </c>
      <c r="AN849" s="31" t="s">
        <v>289</v>
      </c>
      <c r="AO849" s="36"/>
      <c r="AP849" s="30"/>
      <c r="AQ849" s="89" t="s">
        <v>482</v>
      </c>
      <c r="AR849" s="97"/>
      <c r="AS849" s="65"/>
    </row>
    <row r="850" spans="1:45" s="53" customFormat="1" ht="91.5" customHeight="1">
      <c r="A850" s="52">
        <f t="shared" si="69"/>
        <v>826</v>
      </c>
      <c r="B850" s="28" t="s">
        <v>3264</v>
      </c>
      <c r="C850" s="29" t="s">
        <v>2162</v>
      </c>
      <c r="D850" s="30"/>
      <c r="E850" s="31"/>
      <c r="F850" s="30"/>
      <c r="G850" s="31" t="s">
        <v>2943</v>
      </c>
      <c r="H850" s="30" t="s">
        <v>934</v>
      </c>
      <c r="I850" s="31" t="str">
        <f t="shared" si="70"/>
        <v>ОП Крым</v>
      </c>
      <c r="J850" s="31" t="str">
        <f t="shared" ref="J850" si="73">G850</f>
        <v>ОП Крым</v>
      </c>
      <c r="K850" s="31">
        <v>35000000000</v>
      </c>
      <c r="L850" s="31" t="s">
        <v>2437</v>
      </c>
      <c r="M850" s="31" t="s">
        <v>3265</v>
      </c>
      <c r="N850" s="31" t="str">
        <f t="shared" si="72"/>
        <v>Получение экспертного заключения по фоновой (исходной) сейсмичности по площадкам размещения мобильных ГТЭС в КФО № 1 «Севастопольская МГТЭС», № 2 «Симферопольская МГТЭС», № 3 «Западно-Крымская»</v>
      </c>
      <c r="O850" s="30" t="s">
        <v>3266</v>
      </c>
      <c r="P850" s="31" t="s">
        <v>141</v>
      </c>
      <c r="Q850" s="30" t="s">
        <v>3267</v>
      </c>
      <c r="R850" s="30">
        <v>7421074</v>
      </c>
      <c r="S850" s="30">
        <v>642</v>
      </c>
      <c r="T850" s="30" t="s">
        <v>77</v>
      </c>
      <c r="U850" s="31">
        <v>1</v>
      </c>
      <c r="V850" s="33">
        <v>300</v>
      </c>
      <c r="W850" s="33">
        <f t="shared" ref="W850" si="74">V850</f>
        <v>300</v>
      </c>
      <c r="X850" s="31">
        <v>2014</v>
      </c>
      <c r="Y850" s="31" t="s">
        <v>106</v>
      </c>
      <c r="Z850" s="31">
        <v>2014</v>
      </c>
      <c r="AA850" s="31" t="s">
        <v>106</v>
      </c>
      <c r="AB850" s="31">
        <v>2014</v>
      </c>
      <c r="AC850" s="31" t="s">
        <v>106</v>
      </c>
      <c r="AD850" s="31">
        <v>2014</v>
      </c>
      <c r="AE850" s="31" t="s">
        <v>106</v>
      </c>
      <c r="AF850" s="31">
        <v>2014</v>
      </c>
      <c r="AG850" s="31" t="s">
        <v>106</v>
      </c>
      <c r="AH850" s="31">
        <v>2014</v>
      </c>
      <c r="AI850" s="31" t="s">
        <v>106</v>
      </c>
      <c r="AJ850" s="31" t="s">
        <v>82</v>
      </c>
      <c r="AK850" s="31" t="s">
        <v>83</v>
      </c>
      <c r="AL850" s="31" t="s">
        <v>141</v>
      </c>
      <c r="AM850" s="31" t="s">
        <v>288</v>
      </c>
      <c r="AN850" s="31" t="s">
        <v>289</v>
      </c>
      <c r="AO850" s="31" t="s">
        <v>3268</v>
      </c>
      <c r="AP850" s="31"/>
      <c r="AQ850" s="89" t="s">
        <v>3269</v>
      </c>
      <c r="AR850" s="66"/>
      <c r="AS850" s="93" t="s">
        <v>2344</v>
      </c>
    </row>
    <row r="851" spans="1:45" ht="89.25" customHeight="1">
      <c r="A851" s="52">
        <f t="shared" si="69"/>
        <v>827</v>
      </c>
      <c r="B851" s="28" t="s">
        <v>3270</v>
      </c>
      <c r="C851" s="29" t="s">
        <v>2162</v>
      </c>
      <c r="D851" s="30" t="s">
        <v>141</v>
      </c>
      <c r="E851" s="31"/>
      <c r="F851" s="30" t="s">
        <v>539</v>
      </c>
      <c r="G851" s="31" t="s">
        <v>2810</v>
      </c>
      <c r="H851" s="30" t="s">
        <v>934</v>
      </c>
      <c r="I851" s="31" t="str">
        <f>G851</f>
        <v>СТО</v>
      </c>
      <c r="J851" s="31" t="str">
        <f>I851</f>
        <v>СТО</v>
      </c>
      <c r="K851" s="31"/>
      <c r="L851" s="31" t="s">
        <v>2338</v>
      </c>
      <c r="M851" s="31" t="s">
        <v>3271</v>
      </c>
      <c r="N851" s="31" t="str">
        <f>M851</f>
        <v>Закупка дизельного топлива ЕВРО сорт Е (ГОСТ Р 52368-2005) в количестве 18 000 (восемнадцать тысяч) тонн для обеспечения бесперебойной работы мобильных ГТЭС, расположенных в Крымском федеральном округе</v>
      </c>
      <c r="O851" s="30" t="s">
        <v>2453</v>
      </c>
      <c r="P851" s="30" t="s">
        <v>141</v>
      </c>
      <c r="Q851" s="32" t="s">
        <v>2440</v>
      </c>
      <c r="R851" s="30" t="s">
        <v>2441</v>
      </c>
      <c r="S851" s="30">
        <v>168</v>
      </c>
      <c r="T851" s="30" t="s">
        <v>195</v>
      </c>
      <c r="U851" s="31">
        <v>18000</v>
      </c>
      <c r="V851" s="33">
        <v>630000</v>
      </c>
      <c r="W851" s="60">
        <f>V851/12*12</f>
        <v>630000</v>
      </c>
      <c r="X851" s="30">
        <v>2014</v>
      </c>
      <c r="Y851" s="30" t="s">
        <v>106</v>
      </c>
      <c r="Z851" s="30">
        <v>2014</v>
      </c>
      <c r="AA851" s="30" t="s">
        <v>106</v>
      </c>
      <c r="AB851" s="30">
        <v>2014</v>
      </c>
      <c r="AC851" s="30" t="s">
        <v>106</v>
      </c>
      <c r="AD851" s="30">
        <v>2014</v>
      </c>
      <c r="AE851" s="30" t="s">
        <v>106</v>
      </c>
      <c r="AF851" s="30">
        <v>2014</v>
      </c>
      <c r="AG851" s="30" t="s">
        <v>106</v>
      </c>
      <c r="AH851" s="30">
        <v>2014</v>
      </c>
      <c r="AI851" s="30" t="s">
        <v>92</v>
      </c>
      <c r="AJ851" s="31" t="s">
        <v>2454</v>
      </c>
      <c r="AK851" s="30" t="s">
        <v>108</v>
      </c>
      <c r="AL851" s="30" t="s">
        <v>141</v>
      </c>
      <c r="AM851" s="30" t="s">
        <v>288</v>
      </c>
      <c r="AN851" s="30" t="s">
        <v>289</v>
      </c>
      <c r="AO851" s="61"/>
      <c r="AP851" s="30"/>
      <c r="AQ851" s="30" t="s">
        <v>3272</v>
      </c>
      <c r="AR851" s="30"/>
      <c r="AS851" s="93" t="s">
        <v>2344</v>
      </c>
    </row>
    <row r="852" spans="1:45" ht="89.25" customHeight="1">
      <c r="A852" s="52">
        <f t="shared" si="69"/>
        <v>828</v>
      </c>
      <c r="B852" s="28" t="s">
        <v>3273</v>
      </c>
      <c r="C852" s="29" t="s">
        <v>2162</v>
      </c>
      <c r="D852" s="30" t="s">
        <v>141</v>
      </c>
      <c r="E852" s="31"/>
      <c r="F852" s="30" t="s">
        <v>539</v>
      </c>
      <c r="G852" s="31" t="s">
        <v>2810</v>
      </c>
      <c r="H852" s="30" t="s">
        <v>934</v>
      </c>
      <c r="I852" s="31" t="str">
        <f>G852</f>
        <v>СТО</v>
      </c>
      <c r="J852" s="31" t="str">
        <f>I852</f>
        <v>СТО</v>
      </c>
      <c r="K852" s="31"/>
      <c r="L852" s="31" t="s">
        <v>2338</v>
      </c>
      <c r="M852" s="31" t="s">
        <v>3274</v>
      </c>
      <c r="N852" s="31" t="str">
        <f>M852</f>
        <v>Закупка дизельного топлива ЕВРО Сорт Е (ГОСТ Р 52368-2005) в количестве 12 000 (двенадцать тысяч) тонн для обеспечения бесперебойной работы мобильных ГТЭС, расположенных в Крымском федеральном округе</v>
      </c>
      <c r="O852" s="30" t="s">
        <v>2453</v>
      </c>
      <c r="P852" s="30" t="s">
        <v>141</v>
      </c>
      <c r="Q852" s="32" t="s">
        <v>2440</v>
      </c>
      <c r="R852" s="30" t="s">
        <v>2441</v>
      </c>
      <c r="S852" s="30">
        <v>168</v>
      </c>
      <c r="T852" s="30" t="s">
        <v>195</v>
      </c>
      <c r="U852" s="31">
        <v>12000</v>
      </c>
      <c r="V852" s="33">
        <v>420000</v>
      </c>
      <c r="W852" s="60">
        <f>V852/12*12</f>
        <v>420000</v>
      </c>
      <c r="X852" s="30">
        <v>2014</v>
      </c>
      <c r="Y852" s="30" t="s">
        <v>106</v>
      </c>
      <c r="Z852" s="30">
        <v>2014</v>
      </c>
      <c r="AA852" s="30" t="s">
        <v>106</v>
      </c>
      <c r="AB852" s="30">
        <v>2014</v>
      </c>
      <c r="AC852" s="30" t="s">
        <v>106</v>
      </c>
      <c r="AD852" s="30">
        <v>2014</v>
      </c>
      <c r="AE852" s="30" t="s">
        <v>92</v>
      </c>
      <c r="AF852" s="30">
        <v>2014</v>
      </c>
      <c r="AG852" s="30" t="s">
        <v>92</v>
      </c>
      <c r="AH852" s="30">
        <v>2014</v>
      </c>
      <c r="AI852" s="30" t="s">
        <v>92</v>
      </c>
      <c r="AJ852" s="31" t="s">
        <v>2454</v>
      </c>
      <c r="AK852" s="30" t="s">
        <v>108</v>
      </c>
      <c r="AL852" s="30" t="s">
        <v>141</v>
      </c>
      <c r="AM852" s="30" t="s">
        <v>288</v>
      </c>
      <c r="AN852" s="30" t="s">
        <v>289</v>
      </c>
      <c r="AO852" s="61"/>
      <c r="AP852" s="30"/>
      <c r="AQ852" s="30" t="s">
        <v>866</v>
      </c>
      <c r="AR852" s="30"/>
      <c r="AS852" s="93" t="s">
        <v>2344</v>
      </c>
    </row>
    <row r="853" spans="1:45" ht="89.25" customHeight="1">
      <c r="A853" s="52">
        <f t="shared" si="69"/>
        <v>829</v>
      </c>
      <c r="B853" s="28" t="s">
        <v>3275</v>
      </c>
      <c r="C853" s="29" t="s">
        <v>2162</v>
      </c>
      <c r="D853" s="30" t="s">
        <v>141</v>
      </c>
      <c r="E853" s="31"/>
      <c r="F853" s="30" t="s">
        <v>539</v>
      </c>
      <c r="G853" s="31" t="s">
        <v>2810</v>
      </c>
      <c r="H853" s="30" t="s">
        <v>934</v>
      </c>
      <c r="I853" s="31" t="str">
        <f>G853</f>
        <v>СТО</v>
      </c>
      <c r="J853" s="31" t="str">
        <f>I853</f>
        <v>СТО</v>
      </c>
      <c r="K853" s="31"/>
      <c r="L853" s="31" t="s">
        <v>2338</v>
      </c>
      <c r="M853" s="31" t="s">
        <v>3271</v>
      </c>
      <c r="N853" s="31" t="str">
        <f>M853</f>
        <v>Закупка дизельного топлива ЕВРО сорт Е (ГОСТ Р 52368-2005) в количестве 18 000 (восемнадцать тысяч) тонн для обеспечения бесперебойной работы мобильных ГТЭС, расположенных в Крымском федеральном округе</v>
      </c>
      <c r="O853" s="30" t="s">
        <v>2453</v>
      </c>
      <c r="P853" s="30" t="s">
        <v>141</v>
      </c>
      <c r="Q853" s="32" t="s">
        <v>2440</v>
      </c>
      <c r="R853" s="30" t="s">
        <v>2441</v>
      </c>
      <c r="S853" s="30">
        <v>168</v>
      </c>
      <c r="T853" s="30" t="s">
        <v>195</v>
      </c>
      <c r="U853" s="31">
        <v>18000</v>
      </c>
      <c r="V853" s="33">
        <v>630000</v>
      </c>
      <c r="W853" s="60">
        <f>V853/12*12</f>
        <v>630000</v>
      </c>
      <c r="X853" s="30">
        <v>2014</v>
      </c>
      <c r="Y853" s="30" t="s">
        <v>106</v>
      </c>
      <c r="Z853" s="30">
        <v>2014</v>
      </c>
      <c r="AA853" s="30" t="s">
        <v>106</v>
      </c>
      <c r="AB853" s="30">
        <v>2014</v>
      </c>
      <c r="AC853" s="30" t="s">
        <v>106</v>
      </c>
      <c r="AD853" s="30">
        <v>2014</v>
      </c>
      <c r="AE853" s="30" t="s">
        <v>92</v>
      </c>
      <c r="AF853" s="30">
        <v>2014</v>
      </c>
      <c r="AG853" s="30" t="s">
        <v>92</v>
      </c>
      <c r="AH853" s="30">
        <v>2015</v>
      </c>
      <c r="AI853" s="30" t="s">
        <v>93</v>
      </c>
      <c r="AJ853" s="31" t="s">
        <v>2454</v>
      </c>
      <c r="AK853" s="30" t="s">
        <v>108</v>
      </c>
      <c r="AL853" s="30" t="s">
        <v>141</v>
      </c>
      <c r="AM853" s="30" t="s">
        <v>288</v>
      </c>
      <c r="AN853" s="30" t="s">
        <v>289</v>
      </c>
      <c r="AO853" s="61"/>
      <c r="AP853" s="30"/>
      <c r="AQ853" s="30" t="s">
        <v>866</v>
      </c>
      <c r="AR853" s="30"/>
      <c r="AS853" s="93" t="s">
        <v>2344</v>
      </c>
    </row>
    <row r="854" spans="1:45" ht="89.25" customHeight="1">
      <c r="A854" s="52">
        <f t="shared" si="69"/>
        <v>830</v>
      </c>
      <c r="B854" s="28" t="s">
        <v>3276</v>
      </c>
      <c r="C854" s="29" t="s">
        <v>2162</v>
      </c>
      <c r="D854" s="30" t="s">
        <v>141</v>
      </c>
      <c r="E854" s="31"/>
      <c r="F854" s="30" t="s">
        <v>539</v>
      </c>
      <c r="G854" s="31" t="s">
        <v>2810</v>
      </c>
      <c r="H854" s="30" t="s">
        <v>934</v>
      </c>
      <c r="I854" s="31" t="str">
        <f>G854</f>
        <v>СТО</v>
      </c>
      <c r="J854" s="31" t="str">
        <f>I854</f>
        <v>СТО</v>
      </c>
      <c r="K854" s="31">
        <v>93401000000</v>
      </c>
      <c r="L854" s="31"/>
      <c r="M854" s="31" t="s">
        <v>3277</v>
      </c>
      <c r="N854" s="31" t="str">
        <f>M854</f>
        <v>Поставка топлива для реактивных двигателей марки ТС-1 (ГОСТ 10227-86) для обеспечения работы мобильной ГТЭС в г. Кызыл.</v>
      </c>
      <c r="O854" s="30" t="s">
        <v>3278</v>
      </c>
      <c r="P854" s="30" t="s">
        <v>141</v>
      </c>
      <c r="Q854" s="32" t="s">
        <v>225</v>
      </c>
      <c r="R854" s="30">
        <v>5110202</v>
      </c>
      <c r="S854" s="30">
        <v>168</v>
      </c>
      <c r="T854" s="30" t="s">
        <v>195</v>
      </c>
      <c r="U854" s="31">
        <v>250</v>
      </c>
      <c r="V854" s="33">
        <v>8750</v>
      </c>
      <c r="W854" s="60">
        <f>V854/12*12</f>
        <v>8750</v>
      </c>
      <c r="X854" s="30">
        <v>2014</v>
      </c>
      <c r="Y854" s="30" t="s">
        <v>92</v>
      </c>
      <c r="Z854" s="30">
        <v>2014</v>
      </c>
      <c r="AA854" s="30" t="s">
        <v>92</v>
      </c>
      <c r="AB854" s="30">
        <v>2014</v>
      </c>
      <c r="AC854" s="30" t="s">
        <v>92</v>
      </c>
      <c r="AD854" s="30">
        <v>2014</v>
      </c>
      <c r="AE854" s="30" t="s">
        <v>92</v>
      </c>
      <c r="AF854" s="30">
        <v>2014</v>
      </c>
      <c r="AG854" s="30" t="s">
        <v>92</v>
      </c>
      <c r="AH854" s="30">
        <v>2015</v>
      </c>
      <c r="AI854" s="30" t="s">
        <v>93</v>
      </c>
      <c r="AJ854" s="31" t="s">
        <v>107</v>
      </c>
      <c r="AK854" s="30" t="s">
        <v>108</v>
      </c>
      <c r="AL854" s="30" t="s">
        <v>141</v>
      </c>
      <c r="AM854" s="30" t="s">
        <v>288</v>
      </c>
      <c r="AN854" s="30" t="s">
        <v>289</v>
      </c>
      <c r="AO854" s="61"/>
      <c r="AP854" s="30"/>
      <c r="AQ854" s="30" t="s">
        <v>3279</v>
      </c>
      <c r="AR854" s="64"/>
      <c r="AS854" s="93"/>
    </row>
    <row r="855" spans="1:45" s="53" customFormat="1" ht="83.25" customHeight="1">
      <c r="A855" s="52">
        <f t="shared" si="69"/>
        <v>831</v>
      </c>
      <c r="B855" s="28" t="s">
        <v>3280</v>
      </c>
      <c r="C855" s="29" t="s">
        <v>2162</v>
      </c>
      <c r="D855" s="30"/>
      <c r="E855" s="31"/>
      <c r="F855" s="30"/>
      <c r="G855" s="31" t="s">
        <v>620</v>
      </c>
      <c r="H855" s="30" t="s">
        <v>934</v>
      </c>
      <c r="I855" s="31" t="str">
        <f t="shared" ref="I855:I861" si="75">G855</f>
        <v>ПТО</v>
      </c>
      <c r="J855" s="31" t="str">
        <f t="shared" ref="J855:J861" si="76">G855</f>
        <v>ПТО</v>
      </c>
      <c r="K855" s="32" t="s">
        <v>2283</v>
      </c>
      <c r="L855" s="30" t="s">
        <v>2338</v>
      </c>
      <c r="M855" s="31" t="s">
        <v>3281</v>
      </c>
      <c r="N855" s="31" t="str">
        <f t="shared" ref="N855:N861" si="77">M855</f>
        <v>Услуги по разработке и согласованию единых (общих) паспортов опасных отходов для всех Обособленных подразделений ОАО «Мобильные ГТЭС»</v>
      </c>
      <c r="O855" s="30" t="s">
        <v>3282</v>
      </c>
      <c r="P855" s="31" t="s">
        <v>141</v>
      </c>
      <c r="Q855" s="30" t="s">
        <v>670</v>
      </c>
      <c r="R855" s="30">
        <v>7525050</v>
      </c>
      <c r="S855" s="30">
        <v>796</v>
      </c>
      <c r="T855" s="30" t="s">
        <v>191</v>
      </c>
      <c r="U855" s="31">
        <v>1</v>
      </c>
      <c r="V855" s="33">
        <v>64.45</v>
      </c>
      <c r="W855" s="33">
        <f t="shared" ref="W855:W861" si="78">V855</f>
        <v>64.45</v>
      </c>
      <c r="X855" s="31">
        <v>2014</v>
      </c>
      <c r="Y855" s="31" t="s">
        <v>106</v>
      </c>
      <c r="Z855" s="31">
        <v>2014</v>
      </c>
      <c r="AA855" s="31" t="s">
        <v>106</v>
      </c>
      <c r="AB855" s="31">
        <v>2014</v>
      </c>
      <c r="AC855" s="31" t="s">
        <v>106</v>
      </c>
      <c r="AD855" s="31">
        <v>2014</v>
      </c>
      <c r="AE855" s="31" t="s">
        <v>92</v>
      </c>
      <c r="AF855" s="31">
        <v>2014</v>
      </c>
      <c r="AG855" s="31" t="s">
        <v>92</v>
      </c>
      <c r="AH855" s="31">
        <v>2015</v>
      </c>
      <c r="AI855" s="31" t="s">
        <v>80</v>
      </c>
      <c r="AJ855" s="31" t="s">
        <v>256</v>
      </c>
      <c r="AK855" s="31" t="s">
        <v>83</v>
      </c>
      <c r="AL855" s="31" t="s">
        <v>141</v>
      </c>
      <c r="AM855" s="31" t="s">
        <v>288</v>
      </c>
      <c r="AN855" s="31" t="s">
        <v>289</v>
      </c>
      <c r="AO855" s="31"/>
      <c r="AP855" s="31"/>
      <c r="AQ855" s="89" t="s">
        <v>482</v>
      </c>
      <c r="AR855" s="30"/>
      <c r="AS855" s="93"/>
    </row>
    <row r="856" spans="1:45" s="53" customFormat="1" ht="69.75" customHeight="1">
      <c r="A856" s="52">
        <f t="shared" si="69"/>
        <v>832</v>
      </c>
      <c r="B856" s="28" t="s">
        <v>3283</v>
      </c>
      <c r="C856" s="29" t="s">
        <v>2162</v>
      </c>
      <c r="D856" s="30"/>
      <c r="E856" s="31"/>
      <c r="F856" s="30"/>
      <c r="G856" s="31" t="s">
        <v>2177</v>
      </c>
      <c r="H856" s="30" t="s">
        <v>934</v>
      </c>
      <c r="I856" s="31" t="str">
        <f t="shared" si="75"/>
        <v>Тех.Дирекция</v>
      </c>
      <c r="J856" s="31" t="str">
        <f t="shared" si="76"/>
        <v>Тех.Дирекция</v>
      </c>
      <c r="K856" s="31">
        <v>35000000000</v>
      </c>
      <c r="L856" s="31" t="s">
        <v>2437</v>
      </c>
      <c r="M856" s="31" t="s">
        <v>3284</v>
      </c>
      <c r="N856" s="31" t="str">
        <f t="shared" si="77"/>
        <v>Модернизация оборудования ММПС</v>
      </c>
      <c r="O856" s="30" t="s">
        <v>425</v>
      </c>
      <c r="P856" s="31" t="s">
        <v>141</v>
      </c>
      <c r="Q856" s="30" t="s">
        <v>347</v>
      </c>
      <c r="R856" s="30">
        <v>3190000</v>
      </c>
      <c r="S856" s="30">
        <v>642</v>
      </c>
      <c r="T856" s="30" t="s">
        <v>77</v>
      </c>
      <c r="U856" s="31">
        <v>1</v>
      </c>
      <c r="V856" s="33">
        <v>8000</v>
      </c>
      <c r="W856" s="33">
        <f t="shared" si="78"/>
        <v>8000</v>
      </c>
      <c r="X856" s="31">
        <v>2014</v>
      </c>
      <c r="Y856" s="31" t="s">
        <v>106</v>
      </c>
      <c r="Z856" s="31">
        <v>2014</v>
      </c>
      <c r="AA856" s="31" t="s">
        <v>106</v>
      </c>
      <c r="AB856" s="31">
        <v>2014</v>
      </c>
      <c r="AC856" s="31" t="s">
        <v>106</v>
      </c>
      <c r="AD856" s="31">
        <v>2014</v>
      </c>
      <c r="AE856" s="31" t="s">
        <v>92</v>
      </c>
      <c r="AF856" s="31">
        <v>2015</v>
      </c>
      <c r="AG856" s="31" t="s">
        <v>93</v>
      </c>
      <c r="AH856" s="31">
        <v>2015</v>
      </c>
      <c r="AI856" s="31" t="s">
        <v>78</v>
      </c>
      <c r="AJ856" s="31" t="s">
        <v>107</v>
      </c>
      <c r="AK856" s="31" t="s">
        <v>108</v>
      </c>
      <c r="AL856" s="31" t="s">
        <v>141</v>
      </c>
      <c r="AM856" s="31" t="s">
        <v>288</v>
      </c>
      <c r="AN856" s="31" t="s">
        <v>289</v>
      </c>
      <c r="AO856" s="31"/>
      <c r="AP856" s="31"/>
      <c r="AQ856" s="89" t="s">
        <v>482</v>
      </c>
      <c r="AR856" s="30"/>
      <c r="AS856" s="93"/>
    </row>
    <row r="857" spans="1:45" ht="117" customHeight="1">
      <c r="A857" s="27">
        <f t="shared" si="69"/>
        <v>833</v>
      </c>
      <c r="B857" s="28" t="s">
        <v>3285</v>
      </c>
      <c r="C857" s="29" t="s">
        <v>2162</v>
      </c>
      <c r="D857" s="30"/>
      <c r="E857" s="31"/>
      <c r="F857" s="30"/>
      <c r="G857" s="67" t="s">
        <v>292</v>
      </c>
      <c r="H857" s="30" t="s">
        <v>934</v>
      </c>
      <c r="I857" s="67" t="str">
        <f t="shared" si="75"/>
        <v>ОП Калининград</v>
      </c>
      <c r="J857" s="67" t="str">
        <f t="shared" si="76"/>
        <v>ОП Калининград</v>
      </c>
      <c r="K857" s="31">
        <v>27401385</v>
      </c>
      <c r="L857" s="31" t="s">
        <v>1124</v>
      </c>
      <c r="M857" s="67" t="s">
        <v>3286</v>
      </c>
      <c r="N857" s="31" t="str">
        <f t="shared" si="77"/>
        <v>Заключение договора аренды помещения под офис» для Обособленного подразделения «Мобильные ГТЭС Калининград»</v>
      </c>
      <c r="O857" s="31" t="s">
        <v>3287</v>
      </c>
      <c r="P857" s="31" t="s">
        <v>141</v>
      </c>
      <c r="Q857" s="98" t="s">
        <v>937</v>
      </c>
      <c r="R857" s="98" t="s">
        <v>3288</v>
      </c>
      <c r="S857" s="31">
        <v>642</v>
      </c>
      <c r="T857" s="30" t="s">
        <v>77</v>
      </c>
      <c r="U857" s="30">
        <v>1</v>
      </c>
      <c r="V857" s="33">
        <v>512.52700000000004</v>
      </c>
      <c r="W857" s="33">
        <f t="shared" si="78"/>
        <v>512.52700000000004</v>
      </c>
      <c r="X857" s="31">
        <v>2014</v>
      </c>
      <c r="Y857" s="33" t="s">
        <v>106</v>
      </c>
      <c r="Z857" s="31">
        <v>2014</v>
      </c>
      <c r="AA857" s="33" t="s">
        <v>106</v>
      </c>
      <c r="AB857" s="31">
        <v>2014</v>
      </c>
      <c r="AC857" s="33" t="s">
        <v>106</v>
      </c>
      <c r="AD857" s="31">
        <v>2014</v>
      </c>
      <c r="AE857" s="33" t="s">
        <v>106</v>
      </c>
      <c r="AF857" s="31">
        <v>2014</v>
      </c>
      <c r="AG857" s="33" t="s">
        <v>106</v>
      </c>
      <c r="AH857" s="31">
        <v>2014</v>
      </c>
      <c r="AI857" s="33" t="s">
        <v>81</v>
      </c>
      <c r="AJ857" s="31" t="s">
        <v>82</v>
      </c>
      <c r="AK857" s="31" t="s">
        <v>83</v>
      </c>
      <c r="AL857" s="31" t="s">
        <v>141</v>
      </c>
      <c r="AM857" s="31" t="s">
        <v>288</v>
      </c>
      <c r="AN857" s="31" t="s">
        <v>289</v>
      </c>
      <c r="AO857" s="30" t="s">
        <v>3289</v>
      </c>
      <c r="AP857" s="31"/>
      <c r="AQ857" s="31" t="s">
        <v>482</v>
      </c>
      <c r="AR857" s="30"/>
      <c r="AS857" s="93"/>
    </row>
    <row r="858" spans="1:45" s="53" customFormat="1" ht="83.25" customHeight="1">
      <c r="A858" s="52">
        <f t="shared" si="69"/>
        <v>834</v>
      </c>
      <c r="B858" s="28" t="s">
        <v>3290</v>
      </c>
      <c r="C858" s="29" t="s">
        <v>2162</v>
      </c>
      <c r="D858" s="30"/>
      <c r="E858" s="31"/>
      <c r="F858" s="30"/>
      <c r="G858" s="31" t="s">
        <v>2943</v>
      </c>
      <c r="H858" s="30" t="s">
        <v>934</v>
      </c>
      <c r="I858" s="31" t="str">
        <f t="shared" si="75"/>
        <v>ОП Крым</v>
      </c>
      <c r="J858" s="31" t="str">
        <f t="shared" si="76"/>
        <v>ОП Крым</v>
      </c>
      <c r="K858" s="31">
        <v>67000000000</v>
      </c>
      <c r="L858" s="31" t="s">
        <v>3084</v>
      </c>
      <c r="M858" s="31" t="s">
        <v>3291</v>
      </c>
      <c r="N858" s="31" t="str">
        <f t="shared" si="77"/>
        <v>Холодное водоснабжение бытовых городков на площадке размещения мобильных ГТЭС вблизи ПС «Севастопольская» с КП «Севгорводоканал» СГС</v>
      </c>
      <c r="O858" s="30" t="s">
        <v>3292</v>
      </c>
      <c r="P858" s="31" t="s">
        <v>141</v>
      </c>
      <c r="Q858" s="30">
        <v>41</v>
      </c>
      <c r="R858" s="30">
        <v>9450000</v>
      </c>
      <c r="S858" s="30">
        <v>642</v>
      </c>
      <c r="T858" s="30" t="s">
        <v>77</v>
      </c>
      <c r="U858" s="31">
        <v>1</v>
      </c>
      <c r="V858" s="33">
        <v>250</v>
      </c>
      <c r="W858" s="33">
        <f t="shared" si="78"/>
        <v>250</v>
      </c>
      <c r="X858" s="31">
        <v>2014</v>
      </c>
      <c r="Y858" s="31" t="s">
        <v>106</v>
      </c>
      <c r="Z858" s="31">
        <v>2014</v>
      </c>
      <c r="AA858" s="31" t="s">
        <v>106</v>
      </c>
      <c r="AB858" s="31">
        <v>2014</v>
      </c>
      <c r="AC858" s="31" t="s">
        <v>106</v>
      </c>
      <c r="AD858" s="31">
        <v>2014</v>
      </c>
      <c r="AE858" s="31" t="s">
        <v>106</v>
      </c>
      <c r="AF858" s="31">
        <v>2014</v>
      </c>
      <c r="AG858" s="31" t="s">
        <v>106</v>
      </c>
      <c r="AH858" s="31">
        <v>2015</v>
      </c>
      <c r="AI858" s="31" t="s">
        <v>92</v>
      </c>
      <c r="AJ858" s="31" t="s">
        <v>82</v>
      </c>
      <c r="AK858" s="31" t="s">
        <v>83</v>
      </c>
      <c r="AL858" s="31" t="s">
        <v>141</v>
      </c>
      <c r="AM858" s="31" t="s">
        <v>288</v>
      </c>
      <c r="AN858" s="31" t="s">
        <v>289</v>
      </c>
      <c r="AO858" s="31" t="s">
        <v>3293</v>
      </c>
      <c r="AP858" s="31"/>
      <c r="AQ858" s="89" t="s">
        <v>482</v>
      </c>
      <c r="AR858" s="30"/>
      <c r="AS858" s="93" t="s">
        <v>2344</v>
      </c>
    </row>
    <row r="859" spans="1:45" s="53" customFormat="1" ht="69.75" customHeight="1">
      <c r="A859" s="52">
        <f t="shared" si="69"/>
        <v>835</v>
      </c>
      <c r="B859" s="28" t="s">
        <v>3294</v>
      </c>
      <c r="C859" s="29" t="s">
        <v>2162</v>
      </c>
      <c r="D859" s="30"/>
      <c r="E859" s="31"/>
      <c r="F859" s="30"/>
      <c r="G859" s="31" t="s">
        <v>2177</v>
      </c>
      <c r="H859" s="30" t="s">
        <v>934</v>
      </c>
      <c r="I859" s="31" t="str">
        <f t="shared" si="75"/>
        <v>Тех.Дирекция</v>
      </c>
      <c r="J859" s="31" t="str">
        <f t="shared" si="76"/>
        <v>Тех.Дирекция</v>
      </c>
      <c r="K859" s="31" t="s">
        <v>3295</v>
      </c>
      <c r="L859" s="31" t="s">
        <v>3296</v>
      </c>
      <c r="M859" s="31" t="s">
        <v>3297</v>
      </c>
      <c r="N859" s="31" t="str">
        <f t="shared" si="77"/>
        <v>Услуги технической поддержки и обслуживания оборудования связи</v>
      </c>
      <c r="O859" s="30" t="s">
        <v>425</v>
      </c>
      <c r="P859" s="31" t="s">
        <v>141</v>
      </c>
      <c r="Q859" s="30" t="s">
        <v>373</v>
      </c>
      <c r="R859" s="30">
        <v>3222000</v>
      </c>
      <c r="S859" s="30">
        <v>642</v>
      </c>
      <c r="T859" s="30" t="s">
        <v>77</v>
      </c>
      <c r="U859" s="31">
        <v>1</v>
      </c>
      <c r="V859" s="33">
        <v>1700</v>
      </c>
      <c r="W859" s="33">
        <f t="shared" si="78"/>
        <v>1700</v>
      </c>
      <c r="X859" s="31">
        <v>2014</v>
      </c>
      <c r="Y859" s="31" t="s">
        <v>106</v>
      </c>
      <c r="Z859" s="31">
        <v>2014</v>
      </c>
      <c r="AA859" s="31" t="s">
        <v>106</v>
      </c>
      <c r="AB859" s="31">
        <v>2014</v>
      </c>
      <c r="AC859" s="31" t="s">
        <v>106</v>
      </c>
      <c r="AD859" s="31">
        <v>2014</v>
      </c>
      <c r="AE859" s="31" t="s">
        <v>92</v>
      </c>
      <c r="AF859" s="31">
        <v>2015</v>
      </c>
      <c r="AG859" s="31" t="s">
        <v>93</v>
      </c>
      <c r="AH859" s="31">
        <v>2015</v>
      </c>
      <c r="AI859" s="31" t="s">
        <v>92</v>
      </c>
      <c r="AJ859" s="31" t="s">
        <v>107</v>
      </c>
      <c r="AK859" s="31" t="s">
        <v>108</v>
      </c>
      <c r="AL859" s="31" t="s">
        <v>141</v>
      </c>
      <c r="AM859" s="31" t="s">
        <v>288</v>
      </c>
      <c r="AN859" s="31" t="s">
        <v>289</v>
      </c>
      <c r="AO859" s="31"/>
      <c r="AP859" s="31"/>
      <c r="AQ859" s="89" t="s">
        <v>482</v>
      </c>
      <c r="AR859" s="30"/>
      <c r="AS859" s="93" t="s">
        <v>2344</v>
      </c>
    </row>
    <row r="860" spans="1:45" s="53" customFormat="1" ht="101.25" customHeight="1">
      <c r="A860" s="52">
        <f t="shared" si="69"/>
        <v>836</v>
      </c>
      <c r="B860" s="28" t="s">
        <v>3298</v>
      </c>
      <c r="C860" s="29" t="s">
        <v>2162</v>
      </c>
      <c r="D860" s="30"/>
      <c r="E860" s="31"/>
      <c r="F860" s="30"/>
      <c r="G860" s="31" t="s">
        <v>2667</v>
      </c>
      <c r="H860" s="30" t="s">
        <v>934</v>
      </c>
      <c r="I860" s="31" t="str">
        <f t="shared" si="75"/>
        <v>УРП</v>
      </c>
      <c r="J860" s="31" t="str">
        <f t="shared" si="76"/>
        <v>УРП</v>
      </c>
      <c r="K860" s="31">
        <v>35000000000</v>
      </c>
      <c r="L860" s="31" t="s">
        <v>2437</v>
      </c>
      <c r="M860" s="31" t="s">
        <v>3299</v>
      </c>
      <c r="N860" s="31" t="str">
        <f t="shared" si="77"/>
        <v>Заключение договора Аренды земельного участка» под мобильные ГТЭС на площадке размещения - ПС «Западно-Крымская», по адресу: пос. Карьерное, Сакский район, Республика Крым, вблизи ПС  «Западно - Крымская»</v>
      </c>
      <c r="O860" s="30" t="s">
        <v>3300</v>
      </c>
      <c r="P860" s="31" t="s">
        <v>141</v>
      </c>
      <c r="Q860" s="30"/>
      <c r="R860" s="30"/>
      <c r="S860" s="30">
        <v>55</v>
      </c>
      <c r="T860" s="30" t="s">
        <v>1412</v>
      </c>
      <c r="U860" s="31">
        <v>40000</v>
      </c>
      <c r="V860" s="33">
        <v>316.44</v>
      </c>
      <c r="W860" s="33">
        <f t="shared" si="78"/>
        <v>316.44</v>
      </c>
      <c r="X860" s="31">
        <v>2014</v>
      </c>
      <c r="Y860" s="31" t="s">
        <v>106</v>
      </c>
      <c r="Z860" s="31">
        <v>2014</v>
      </c>
      <c r="AA860" s="31" t="s">
        <v>106</v>
      </c>
      <c r="AB860" s="31">
        <v>2014</v>
      </c>
      <c r="AC860" s="31" t="s">
        <v>106</v>
      </c>
      <c r="AD860" s="31">
        <v>2014</v>
      </c>
      <c r="AE860" s="31" t="s">
        <v>106</v>
      </c>
      <c r="AF860" s="31">
        <v>2014</v>
      </c>
      <c r="AG860" s="31" t="s">
        <v>92</v>
      </c>
      <c r="AH860" s="31">
        <v>2019</v>
      </c>
      <c r="AI860" s="31" t="s">
        <v>106</v>
      </c>
      <c r="AJ860" s="31" t="s">
        <v>82</v>
      </c>
      <c r="AK860" s="31" t="s">
        <v>83</v>
      </c>
      <c r="AL860" s="31" t="s">
        <v>141</v>
      </c>
      <c r="AM860" s="31" t="s">
        <v>288</v>
      </c>
      <c r="AN860" s="31" t="s">
        <v>289</v>
      </c>
      <c r="AO860" s="31" t="s">
        <v>3301</v>
      </c>
      <c r="AP860" s="31"/>
      <c r="AQ860" s="89" t="s">
        <v>482</v>
      </c>
      <c r="AR860" s="30"/>
      <c r="AS860" s="93" t="s">
        <v>2344</v>
      </c>
    </row>
    <row r="861" spans="1:45" s="53" customFormat="1" ht="95.25" customHeight="1">
      <c r="A861" s="52">
        <f t="shared" si="69"/>
        <v>837</v>
      </c>
      <c r="B861" s="28" t="s">
        <v>3302</v>
      </c>
      <c r="C861" s="29" t="s">
        <v>2162</v>
      </c>
      <c r="D861" s="30"/>
      <c r="E861" s="31"/>
      <c r="F861" s="30"/>
      <c r="G861" s="31" t="s">
        <v>1310</v>
      </c>
      <c r="H861" s="30" t="s">
        <v>934</v>
      </c>
      <c r="I861" s="31" t="str">
        <f t="shared" si="75"/>
        <v>СБиР</v>
      </c>
      <c r="J861" s="31" t="str">
        <f t="shared" si="76"/>
        <v>СБиР</v>
      </c>
      <c r="K861" s="31">
        <v>35000000000</v>
      </c>
      <c r="L861" s="31" t="s">
        <v>2437</v>
      </c>
      <c r="M861" s="31" t="s">
        <v>3303</v>
      </c>
      <c r="N861" s="31" t="str">
        <f t="shared" si="77"/>
        <v>Услуги проектирования, поставки, монтажа и пуско-наладки системы охранной сигнализации «тревожная кнопка» на Симферопольской и Западно-Крымской площадках размещения мобильных ГТЭС, расположенных в Крымском федеральном округе</v>
      </c>
      <c r="O861" s="30" t="s">
        <v>3304</v>
      </c>
      <c r="P861" s="31" t="s">
        <v>141</v>
      </c>
      <c r="Q861" s="30" t="s">
        <v>1315</v>
      </c>
      <c r="R861" s="30" t="s">
        <v>2301</v>
      </c>
      <c r="S861" s="30">
        <v>642</v>
      </c>
      <c r="T861" s="30" t="s">
        <v>77</v>
      </c>
      <c r="U861" s="31">
        <v>1</v>
      </c>
      <c r="V861" s="33">
        <v>34</v>
      </c>
      <c r="W861" s="33">
        <f t="shared" si="78"/>
        <v>34</v>
      </c>
      <c r="X861" s="31">
        <v>2014</v>
      </c>
      <c r="Y861" s="31" t="s">
        <v>106</v>
      </c>
      <c r="Z861" s="31">
        <v>2014</v>
      </c>
      <c r="AA861" s="31" t="s">
        <v>106</v>
      </c>
      <c r="AB861" s="31">
        <v>2014</v>
      </c>
      <c r="AC861" s="31" t="s">
        <v>106</v>
      </c>
      <c r="AD861" s="31">
        <v>2014</v>
      </c>
      <c r="AE861" s="31" t="s">
        <v>106</v>
      </c>
      <c r="AF861" s="31">
        <v>2014</v>
      </c>
      <c r="AG861" s="31" t="s">
        <v>106</v>
      </c>
      <c r="AH861" s="31">
        <v>2014</v>
      </c>
      <c r="AI861" s="31" t="s">
        <v>92</v>
      </c>
      <c r="AJ861" s="31" t="s">
        <v>256</v>
      </c>
      <c r="AK861" s="31" t="s">
        <v>83</v>
      </c>
      <c r="AL861" s="31" t="s">
        <v>141</v>
      </c>
      <c r="AM861" s="31" t="s">
        <v>288</v>
      </c>
      <c r="AN861" s="31" t="s">
        <v>289</v>
      </c>
      <c r="AO861" s="31"/>
      <c r="AP861" s="31"/>
      <c r="AQ861" s="89" t="s">
        <v>482</v>
      </c>
      <c r="AR861" s="30"/>
      <c r="AS861" s="93" t="s">
        <v>2344</v>
      </c>
    </row>
    <row r="862" spans="1:45" ht="100.5" customHeight="1">
      <c r="A862" s="27">
        <f t="shared" si="69"/>
        <v>838</v>
      </c>
      <c r="B862" s="28" t="s">
        <v>3305</v>
      </c>
      <c r="C862" s="29" t="s">
        <v>2162</v>
      </c>
      <c r="D862" s="30" t="s">
        <v>141</v>
      </c>
      <c r="E862" s="31"/>
      <c r="F862" s="30" t="s">
        <v>539</v>
      </c>
      <c r="G862" s="67" t="s">
        <v>1310</v>
      </c>
      <c r="H862" s="30" t="s">
        <v>934</v>
      </c>
      <c r="I862" s="67" t="str">
        <f>G862</f>
        <v>СБиР</v>
      </c>
      <c r="J862" s="67" t="str">
        <f>G862</f>
        <v>СБиР</v>
      </c>
      <c r="K862" s="32"/>
      <c r="L862" s="30" t="s">
        <v>2338</v>
      </c>
      <c r="M862" s="67" t="s">
        <v>3306</v>
      </c>
      <c r="N862" s="31" t="str">
        <f>M862</f>
        <v>Услуги сервисного обслуживания технических средств охранной и тревожной сигнализации «тревожная кнопка» и оперативного реагирования по тревожному вызову в офисе обособленного подразделения «Мобильные ГТЭС Крым»</v>
      </c>
      <c r="O862" s="31" t="s">
        <v>3307</v>
      </c>
      <c r="P862" s="31" t="s">
        <v>186</v>
      </c>
      <c r="Q862" s="31" t="s">
        <v>1372</v>
      </c>
      <c r="R862" s="30" t="s">
        <v>2301</v>
      </c>
      <c r="S862" s="31">
        <v>642</v>
      </c>
      <c r="T862" s="30" t="s">
        <v>77</v>
      </c>
      <c r="U862" s="30">
        <v>1</v>
      </c>
      <c r="V862" s="33">
        <v>142</v>
      </c>
      <c r="W862" s="33">
        <f>V862</f>
        <v>142</v>
      </c>
      <c r="X862" s="31">
        <v>2014</v>
      </c>
      <c r="Y862" s="33" t="s">
        <v>106</v>
      </c>
      <c r="Z862" s="31">
        <v>2014</v>
      </c>
      <c r="AA862" s="31" t="s">
        <v>106</v>
      </c>
      <c r="AB862" s="31">
        <v>2014</v>
      </c>
      <c r="AC862" s="31" t="s">
        <v>106</v>
      </c>
      <c r="AD862" s="31">
        <v>2014</v>
      </c>
      <c r="AE862" s="31" t="s">
        <v>92</v>
      </c>
      <c r="AF862" s="31">
        <v>2014</v>
      </c>
      <c r="AG862" s="31" t="s">
        <v>92</v>
      </c>
      <c r="AH862" s="31">
        <v>2015</v>
      </c>
      <c r="AI862" s="31" t="s">
        <v>92</v>
      </c>
      <c r="AJ862" s="31" t="s">
        <v>107</v>
      </c>
      <c r="AK862" s="31" t="s">
        <v>108</v>
      </c>
      <c r="AL862" s="31" t="s">
        <v>186</v>
      </c>
      <c r="AM862" s="31" t="s">
        <v>288</v>
      </c>
      <c r="AN862" s="31" t="s">
        <v>289</v>
      </c>
      <c r="AO862" s="31"/>
      <c r="AP862" s="31"/>
      <c r="AQ862" s="89" t="s">
        <v>482</v>
      </c>
      <c r="AR862" s="30"/>
      <c r="AS862" s="93" t="s">
        <v>2344</v>
      </c>
    </row>
    <row r="863" spans="1:45" ht="98.25" customHeight="1">
      <c r="A863" s="27">
        <f t="shared" si="69"/>
        <v>839</v>
      </c>
      <c r="B863" s="28" t="s">
        <v>3308</v>
      </c>
      <c r="C863" s="29" t="s">
        <v>2162</v>
      </c>
      <c r="D863" s="30" t="s">
        <v>141</v>
      </c>
      <c r="E863" s="31"/>
      <c r="F863" s="30" t="s">
        <v>539</v>
      </c>
      <c r="G863" s="67" t="s">
        <v>1310</v>
      </c>
      <c r="H863" s="30" t="s">
        <v>934</v>
      </c>
      <c r="I863" s="67" t="str">
        <f>G863</f>
        <v>СБиР</v>
      </c>
      <c r="J863" s="67" t="str">
        <f>G863</f>
        <v>СБиР</v>
      </c>
      <c r="K863" s="32"/>
      <c r="L863" s="30" t="s">
        <v>2338</v>
      </c>
      <c r="M863" s="67" t="s">
        <v>3309</v>
      </c>
      <c r="N863" s="31" t="str">
        <f>M863</f>
        <v>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Севастопольской МГТЭС</v>
      </c>
      <c r="O863" s="31" t="s">
        <v>3307</v>
      </c>
      <c r="P863" s="31" t="s">
        <v>186</v>
      </c>
      <c r="Q863" s="31" t="s">
        <v>1372</v>
      </c>
      <c r="R863" s="30" t="s">
        <v>2301</v>
      </c>
      <c r="S863" s="31">
        <v>642</v>
      </c>
      <c r="T863" s="30" t="s">
        <v>77</v>
      </c>
      <c r="U863" s="30">
        <v>1</v>
      </c>
      <c r="V863" s="33">
        <v>189</v>
      </c>
      <c r="W863" s="33">
        <f>V863</f>
        <v>189</v>
      </c>
      <c r="X863" s="31">
        <v>2014</v>
      </c>
      <c r="Y863" s="33" t="s">
        <v>106</v>
      </c>
      <c r="Z863" s="31">
        <v>2014</v>
      </c>
      <c r="AA863" s="31" t="s">
        <v>106</v>
      </c>
      <c r="AB863" s="31">
        <v>2014</v>
      </c>
      <c r="AC863" s="31" t="s">
        <v>106</v>
      </c>
      <c r="AD863" s="31">
        <v>2014</v>
      </c>
      <c r="AE863" s="31" t="s">
        <v>92</v>
      </c>
      <c r="AF863" s="31">
        <v>2014</v>
      </c>
      <c r="AG863" s="31" t="s">
        <v>92</v>
      </c>
      <c r="AH863" s="31">
        <v>2015</v>
      </c>
      <c r="AI863" s="31" t="s">
        <v>92</v>
      </c>
      <c r="AJ863" s="31" t="s">
        <v>107</v>
      </c>
      <c r="AK863" s="31" t="s">
        <v>108</v>
      </c>
      <c r="AL863" s="31" t="s">
        <v>186</v>
      </c>
      <c r="AM863" s="31" t="s">
        <v>288</v>
      </c>
      <c r="AN863" s="31" t="s">
        <v>289</v>
      </c>
      <c r="AO863" s="31"/>
      <c r="AP863" s="31"/>
      <c r="AQ863" s="89" t="s">
        <v>482</v>
      </c>
      <c r="AR863" s="30"/>
      <c r="AS863" s="93" t="s">
        <v>2344</v>
      </c>
    </row>
    <row r="864" spans="1:45" ht="98.25" customHeight="1">
      <c r="A864" s="27">
        <f t="shared" si="69"/>
        <v>840</v>
      </c>
      <c r="B864" s="28" t="s">
        <v>3310</v>
      </c>
      <c r="C864" s="29" t="s">
        <v>2162</v>
      </c>
      <c r="D864" s="30" t="s">
        <v>141</v>
      </c>
      <c r="E864" s="31"/>
      <c r="F864" s="30" t="s">
        <v>539</v>
      </c>
      <c r="G864" s="67" t="s">
        <v>1310</v>
      </c>
      <c r="H864" s="30" t="s">
        <v>934</v>
      </c>
      <c r="I864" s="67" t="str">
        <f>G864</f>
        <v>СБиР</v>
      </c>
      <c r="J864" s="67" t="str">
        <f>G864</f>
        <v>СБиР</v>
      </c>
      <c r="K864" s="32"/>
      <c r="L864" s="30" t="s">
        <v>2338</v>
      </c>
      <c r="M864" s="67" t="s">
        <v>3311</v>
      </c>
      <c r="N864" s="31" t="str">
        <f>M864</f>
        <v>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Симферопольской МГТЭС</v>
      </c>
      <c r="O864" s="31" t="s">
        <v>3307</v>
      </c>
      <c r="P864" s="31" t="s">
        <v>186</v>
      </c>
      <c r="Q864" s="31" t="s">
        <v>1372</v>
      </c>
      <c r="R864" s="30" t="s">
        <v>2301</v>
      </c>
      <c r="S864" s="31">
        <v>642</v>
      </c>
      <c r="T864" s="30" t="s">
        <v>77</v>
      </c>
      <c r="U864" s="30">
        <v>1</v>
      </c>
      <c r="V864" s="33">
        <v>189</v>
      </c>
      <c r="W864" s="33">
        <f>V864</f>
        <v>189</v>
      </c>
      <c r="X864" s="31">
        <v>2014</v>
      </c>
      <c r="Y864" s="33" t="s">
        <v>106</v>
      </c>
      <c r="Z864" s="31">
        <v>2014</v>
      </c>
      <c r="AA864" s="31" t="s">
        <v>106</v>
      </c>
      <c r="AB864" s="31">
        <v>2014</v>
      </c>
      <c r="AC864" s="31" t="s">
        <v>106</v>
      </c>
      <c r="AD864" s="31">
        <v>2014</v>
      </c>
      <c r="AE864" s="31" t="s">
        <v>92</v>
      </c>
      <c r="AF864" s="31">
        <v>2014</v>
      </c>
      <c r="AG864" s="31" t="s">
        <v>92</v>
      </c>
      <c r="AH864" s="31">
        <v>2015</v>
      </c>
      <c r="AI864" s="31" t="s">
        <v>92</v>
      </c>
      <c r="AJ864" s="31" t="s">
        <v>107</v>
      </c>
      <c r="AK864" s="31" t="s">
        <v>108</v>
      </c>
      <c r="AL864" s="31" t="s">
        <v>186</v>
      </c>
      <c r="AM864" s="31" t="s">
        <v>288</v>
      </c>
      <c r="AN864" s="31" t="s">
        <v>289</v>
      </c>
      <c r="AO864" s="31"/>
      <c r="AP864" s="31"/>
      <c r="AQ864" s="89" t="s">
        <v>482</v>
      </c>
      <c r="AR864" s="30"/>
      <c r="AS864" s="93" t="s">
        <v>2344</v>
      </c>
    </row>
    <row r="865" spans="1:45" ht="98.25" customHeight="1">
      <c r="A865" s="27">
        <f t="shared" si="69"/>
        <v>841</v>
      </c>
      <c r="B865" s="28" t="s">
        <v>3312</v>
      </c>
      <c r="C865" s="29" t="s">
        <v>2162</v>
      </c>
      <c r="D865" s="30" t="s">
        <v>141</v>
      </c>
      <c r="E865" s="31"/>
      <c r="F865" s="30" t="s">
        <v>539</v>
      </c>
      <c r="G865" s="67" t="s">
        <v>1310</v>
      </c>
      <c r="H865" s="30" t="s">
        <v>934</v>
      </c>
      <c r="I865" s="67" t="str">
        <f>G865</f>
        <v>СБиР</v>
      </c>
      <c r="J865" s="67" t="str">
        <f>G865</f>
        <v>СБиР</v>
      </c>
      <c r="K865" s="32"/>
      <c r="L865" s="30" t="s">
        <v>2338</v>
      </c>
      <c r="M865" s="67" t="s">
        <v>3313</v>
      </c>
      <c r="N865" s="31" t="str">
        <f>M865</f>
        <v>Услуги сервисного обслуживания технических средств охранной и тревожной сигнализации «тревожная кнопка» и оперативного реагирования по тревожномувызову на Западно-Крымской МГТЭС</v>
      </c>
      <c r="O865" s="31" t="s">
        <v>3307</v>
      </c>
      <c r="P865" s="31" t="s">
        <v>186</v>
      </c>
      <c r="Q865" s="31" t="s">
        <v>1372</v>
      </c>
      <c r="R865" s="30" t="s">
        <v>2301</v>
      </c>
      <c r="S865" s="31">
        <v>642</v>
      </c>
      <c r="T865" s="30" t="s">
        <v>77</v>
      </c>
      <c r="U865" s="30">
        <v>1</v>
      </c>
      <c r="V865" s="33">
        <v>189</v>
      </c>
      <c r="W865" s="33">
        <f>V865</f>
        <v>189</v>
      </c>
      <c r="X865" s="31">
        <v>2014</v>
      </c>
      <c r="Y865" s="33" t="s">
        <v>106</v>
      </c>
      <c r="Z865" s="31">
        <v>2014</v>
      </c>
      <c r="AA865" s="31" t="s">
        <v>106</v>
      </c>
      <c r="AB865" s="31">
        <v>2014</v>
      </c>
      <c r="AC865" s="31" t="s">
        <v>106</v>
      </c>
      <c r="AD865" s="31">
        <v>2014</v>
      </c>
      <c r="AE865" s="31" t="s">
        <v>92</v>
      </c>
      <c r="AF865" s="31">
        <v>2014</v>
      </c>
      <c r="AG865" s="31" t="s">
        <v>92</v>
      </c>
      <c r="AH865" s="31">
        <v>2015</v>
      </c>
      <c r="AI865" s="31" t="s">
        <v>92</v>
      </c>
      <c r="AJ865" s="31" t="s">
        <v>107</v>
      </c>
      <c r="AK865" s="31" t="s">
        <v>108</v>
      </c>
      <c r="AL865" s="31" t="s">
        <v>186</v>
      </c>
      <c r="AM865" s="31" t="s">
        <v>288</v>
      </c>
      <c r="AN865" s="31" t="s">
        <v>289</v>
      </c>
      <c r="AO865" s="31"/>
      <c r="AP865" s="31"/>
      <c r="AQ865" s="89" t="s">
        <v>482</v>
      </c>
      <c r="AR865" s="30"/>
      <c r="AS865" s="93" t="s">
        <v>2344</v>
      </c>
    </row>
    <row r="866" spans="1:45" s="53" customFormat="1" ht="64.5" customHeight="1">
      <c r="A866" s="52">
        <f t="shared" si="69"/>
        <v>842</v>
      </c>
      <c r="B866" s="28" t="s">
        <v>3314</v>
      </c>
      <c r="C866" s="29" t="s">
        <v>2162</v>
      </c>
      <c r="D866" s="30"/>
      <c r="E866" s="31"/>
      <c r="F866" s="30"/>
      <c r="G866" s="31" t="s">
        <v>959</v>
      </c>
      <c r="H866" s="30" t="s">
        <v>934</v>
      </c>
      <c r="I866" s="31" t="str">
        <f t="shared" ref="I866:I867" si="79">G866</f>
        <v>ОИТС</v>
      </c>
      <c r="J866" s="31" t="str">
        <f t="shared" ref="J866:J867" si="80">G866</f>
        <v>ОИТС</v>
      </c>
      <c r="K866" s="31">
        <v>67000000000</v>
      </c>
      <c r="L866" s="31" t="s">
        <v>3084</v>
      </c>
      <c r="M866" s="31" t="s">
        <v>3315</v>
      </c>
      <c r="N866" s="31" t="str">
        <f t="shared" ref="N866:N867" si="81">M866</f>
        <v>Поставка оргтехники и расходных материалов для обособленного подразделения «Мобильные ГТЭС Крым» в г. Симферополь</v>
      </c>
      <c r="O866" s="30" t="s">
        <v>1909</v>
      </c>
      <c r="P866" s="31" t="s">
        <v>141</v>
      </c>
      <c r="Q866" s="30">
        <v>729</v>
      </c>
      <c r="R866" s="30">
        <v>7290000</v>
      </c>
      <c r="S866" s="30">
        <v>839</v>
      </c>
      <c r="T866" s="30" t="s">
        <v>971</v>
      </c>
      <c r="U866" s="31">
        <v>1</v>
      </c>
      <c r="V866" s="33">
        <v>2000</v>
      </c>
      <c r="W866" s="33">
        <f t="shared" ref="W866:W867" si="82">V866</f>
        <v>2000</v>
      </c>
      <c r="X866" s="31">
        <v>2014</v>
      </c>
      <c r="Y866" s="31" t="s">
        <v>131</v>
      </c>
      <c r="Z866" s="31">
        <v>2014</v>
      </c>
      <c r="AA866" s="31" t="s">
        <v>104</v>
      </c>
      <c r="AB866" s="31">
        <v>2014</v>
      </c>
      <c r="AC866" s="31" t="s">
        <v>104</v>
      </c>
      <c r="AD866" s="31">
        <v>2014</v>
      </c>
      <c r="AE866" s="31" t="s">
        <v>104</v>
      </c>
      <c r="AF866" s="31">
        <v>2014</v>
      </c>
      <c r="AG866" s="31" t="s">
        <v>104</v>
      </c>
      <c r="AH866" s="31">
        <v>2015</v>
      </c>
      <c r="AI866" s="31" t="s">
        <v>104</v>
      </c>
      <c r="AJ866" s="31" t="s">
        <v>107</v>
      </c>
      <c r="AK866" s="31" t="s">
        <v>108</v>
      </c>
      <c r="AL866" s="31" t="s">
        <v>141</v>
      </c>
      <c r="AM866" s="31" t="s">
        <v>288</v>
      </c>
      <c r="AN866" s="31" t="s">
        <v>289</v>
      </c>
      <c r="AO866" s="31"/>
      <c r="AP866" s="31"/>
      <c r="AQ866" s="89" t="s">
        <v>482</v>
      </c>
      <c r="AR866" s="66"/>
      <c r="AS866" s="93" t="s">
        <v>2344</v>
      </c>
    </row>
    <row r="867" spans="1:45" ht="117" customHeight="1">
      <c r="A867" s="27">
        <f t="shared" si="69"/>
        <v>843</v>
      </c>
      <c r="B867" s="28" t="s">
        <v>3316</v>
      </c>
      <c r="C867" s="29" t="s">
        <v>2162</v>
      </c>
      <c r="D867" s="30"/>
      <c r="E867" s="31"/>
      <c r="F867" s="30"/>
      <c r="G867" s="67" t="s">
        <v>292</v>
      </c>
      <c r="H867" s="30" t="s">
        <v>934</v>
      </c>
      <c r="I867" s="67" t="str">
        <f t="shared" si="79"/>
        <v>ОП Калининград</v>
      </c>
      <c r="J867" s="67" t="str">
        <f t="shared" si="80"/>
        <v>ОП Калининград</v>
      </c>
      <c r="K867" s="31">
        <v>27401385</v>
      </c>
      <c r="L867" s="31" t="s">
        <v>1124</v>
      </c>
      <c r="M867" s="67" t="s">
        <v>3317</v>
      </c>
      <c r="N867" s="31" t="str">
        <f t="shared" si="81"/>
        <v>Поставка спецодежды, для защиты персонала от воздействия электрической дуги для Обособленного подразделения «Мобильные ГТЭС Калининград»</v>
      </c>
      <c r="O867" s="31" t="s">
        <v>3318</v>
      </c>
      <c r="P867" s="31" t="s">
        <v>141</v>
      </c>
      <c r="Q867" s="98" t="s">
        <v>3319</v>
      </c>
      <c r="R867" s="98" t="s">
        <v>3319</v>
      </c>
      <c r="S867" s="31">
        <v>642</v>
      </c>
      <c r="T867" s="30" t="s">
        <v>77</v>
      </c>
      <c r="U867" s="30">
        <v>1</v>
      </c>
      <c r="V867" s="33">
        <v>610</v>
      </c>
      <c r="W867" s="33">
        <f t="shared" si="82"/>
        <v>610</v>
      </c>
      <c r="X867" s="31">
        <v>2014</v>
      </c>
      <c r="Y867" s="33" t="s">
        <v>104</v>
      </c>
      <c r="Z867" s="31">
        <v>2014</v>
      </c>
      <c r="AA867" s="33" t="s">
        <v>105</v>
      </c>
      <c r="AB867" s="31">
        <v>2014</v>
      </c>
      <c r="AC867" s="33" t="s">
        <v>105</v>
      </c>
      <c r="AD867" s="31">
        <v>2014</v>
      </c>
      <c r="AE867" s="33" t="s">
        <v>105</v>
      </c>
      <c r="AF867" s="31">
        <v>2014</v>
      </c>
      <c r="AG867" s="33" t="s">
        <v>106</v>
      </c>
      <c r="AH867" s="31">
        <v>2014</v>
      </c>
      <c r="AI867" s="33" t="s">
        <v>92</v>
      </c>
      <c r="AJ867" s="31" t="s">
        <v>107</v>
      </c>
      <c r="AK867" s="31" t="s">
        <v>108</v>
      </c>
      <c r="AL867" s="31" t="s">
        <v>141</v>
      </c>
      <c r="AM867" s="31" t="s">
        <v>288</v>
      </c>
      <c r="AN867" s="31" t="s">
        <v>289</v>
      </c>
      <c r="AO867" s="30"/>
      <c r="AP867" s="31"/>
      <c r="AQ867" s="31"/>
      <c r="AR867" s="30"/>
      <c r="AS867" s="93"/>
    </row>
    <row r="868" spans="1:45" ht="84" customHeight="1">
      <c r="A868" s="27">
        <f t="shared" si="69"/>
        <v>844</v>
      </c>
      <c r="B868" s="28" t="s">
        <v>3320</v>
      </c>
      <c r="C868" s="29" t="s">
        <v>2162</v>
      </c>
      <c r="D868" s="30" t="s">
        <v>141</v>
      </c>
      <c r="E868" s="31"/>
      <c r="F868" s="30" t="s">
        <v>539</v>
      </c>
      <c r="G868" s="67" t="s">
        <v>934</v>
      </c>
      <c r="H868" s="30" t="s">
        <v>934</v>
      </c>
      <c r="I868" s="67" t="str">
        <f>G868</f>
        <v>ОЗ</v>
      </c>
      <c r="J868" s="67" t="str">
        <f>G868</f>
        <v>ОЗ</v>
      </c>
      <c r="K868" s="32" t="s">
        <v>3321</v>
      </c>
      <c r="L868" s="30"/>
      <c r="M868" s="67" t="s">
        <v>3322</v>
      </c>
      <c r="N868" s="31" t="str">
        <f>M868</f>
        <v>Обязательное страхование гражданской ответственности владельца транспортных средств» (ОСАГО)</v>
      </c>
      <c r="O868" s="31" t="s">
        <v>3323</v>
      </c>
      <c r="P868" s="31" t="s">
        <v>186</v>
      </c>
      <c r="Q868" s="31" t="s">
        <v>548</v>
      </c>
      <c r="R868" s="30">
        <v>6613070</v>
      </c>
      <c r="S868" s="31">
        <v>642</v>
      </c>
      <c r="T868" s="30" t="s">
        <v>77</v>
      </c>
      <c r="U868" s="30">
        <v>1</v>
      </c>
      <c r="V868" s="48">
        <v>1700</v>
      </c>
      <c r="W868" s="33">
        <f>V868</f>
        <v>1700</v>
      </c>
      <c r="X868" s="31">
        <v>2014</v>
      </c>
      <c r="Y868" s="33" t="s">
        <v>106</v>
      </c>
      <c r="Z868" s="31">
        <v>2014</v>
      </c>
      <c r="AA868" s="31" t="s">
        <v>106</v>
      </c>
      <c r="AB868" s="31">
        <v>2014</v>
      </c>
      <c r="AC868" s="31" t="s">
        <v>106</v>
      </c>
      <c r="AD868" s="31">
        <v>2014</v>
      </c>
      <c r="AE868" s="31" t="s">
        <v>92</v>
      </c>
      <c r="AF868" s="31">
        <v>2014</v>
      </c>
      <c r="AG868" s="31" t="s">
        <v>92</v>
      </c>
      <c r="AH868" s="31">
        <v>2015</v>
      </c>
      <c r="AI868" s="31" t="s">
        <v>92</v>
      </c>
      <c r="AJ868" s="31" t="s">
        <v>107</v>
      </c>
      <c r="AK868" s="31" t="s">
        <v>108</v>
      </c>
      <c r="AL868" s="31" t="s">
        <v>186</v>
      </c>
      <c r="AM868" s="31" t="s">
        <v>288</v>
      </c>
      <c r="AN868" s="31" t="s">
        <v>289</v>
      </c>
      <c r="AO868" s="31"/>
      <c r="AP868" s="31"/>
      <c r="AQ868" s="89" t="s">
        <v>3324</v>
      </c>
      <c r="AR868" s="30"/>
      <c r="AS868" s="93" t="s">
        <v>2344</v>
      </c>
    </row>
    <row r="869" spans="1:45" s="53" customFormat="1" ht="83.25" customHeight="1">
      <c r="A869" s="52">
        <f t="shared" si="69"/>
        <v>845</v>
      </c>
      <c r="B869" s="28" t="s">
        <v>3325</v>
      </c>
      <c r="C869" s="29" t="s">
        <v>2162</v>
      </c>
      <c r="D869" s="30"/>
      <c r="E869" s="31"/>
      <c r="F869" s="30"/>
      <c r="G869" s="31" t="s">
        <v>2943</v>
      </c>
      <c r="H869" s="30" t="s">
        <v>934</v>
      </c>
      <c r="I869" s="31" t="str">
        <f t="shared" ref="I869:I871" si="83">G869</f>
        <v>ОП Крым</v>
      </c>
      <c r="J869" s="31" t="str">
        <f t="shared" ref="J869:J871" si="84">G869</f>
        <v>ОП Крым</v>
      </c>
      <c r="K869" s="31">
        <v>67000000000</v>
      </c>
      <c r="L869" s="31" t="s">
        <v>3084</v>
      </c>
      <c r="M869" s="31" t="s">
        <v>3326</v>
      </c>
      <c r="N869" s="31" t="str">
        <f t="shared" ref="N869:N871" si="85">M869</f>
        <v>Мойка и чистка грузового автотранспорта в г. Симферополь</v>
      </c>
      <c r="O869" s="30" t="s">
        <v>3327</v>
      </c>
      <c r="P869" s="31" t="s">
        <v>141</v>
      </c>
      <c r="Q869" s="30" t="s">
        <v>1508</v>
      </c>
      <c r="R869" s="30">
        <v>5020100</v>
      </c>
      <c r="S869" s="30">
        <v>642</v>
      </c>
      <c r="T869" s="30" t="s">
        <v>77</v>
      </c>
      <c r="U869" s="31">
        <v>1</v>
      </c>
      <c r="V869" s="33">
        <v>600</v>
      </c>
      <c r="W869" s="33">
        <f t="shared" ref="W869:W871" si="86">V869</f>
        <v>600</v>
      </c>
      <c r="X869" s="31">
        <v>2014</v>
      </c>
      <c r="Y869" s="31" t="s">
        <v>106</v>
      </c>
      <c r="Z869" s="31">
        <v>2014</v>
      </c>
      <c r="AA869" s="31" t="s">
        <v>106</v>
      </c>
      <c r="AB869" s="31">
        <v>2014</v>
      </c>
      <c r="AC869" s="31" t="s">
        <v>106</v>
      </c>
      <c r="AD869" s="31">
        <v>2014</v>
      </c>
      <c r="AE869" s="31" t="s">
        <v>92</v>
      </c>
      <c r="AF869" s="31">
        <v>2014</v>
      </c>
      <c r="AG869" s="31" t="s">
        <v>92</v>
      </c>
      <c r="AH869" s="31">
        <v>2015</v>
      </c>
      <c r="AI869" s="31" t="s">
        <v>92</v>
      </c>
      <c r="AJ869" s="31" t="s">
        <v>107</v>
      </c>
      <c r="AK869" s="31" t="s">
        <v>108</v>
      </c>
      <c r="AL869" s="31" t="s">
        <v>141</v>
      </c>
      <c r="AM869" s="31" t="s">
        <v>288</v>
      </c>
      <c r="AN869" s="31" t="s">
        <v>289</v>
      </c>
      <c r="AO869" s="31"/>
      <c r="AP869" s="31"/>
      <c r="AQ869" s="89" t="s">
        <v>1216</v>
      </c>
      <c r="AR869" s="30"/>
      <c r="AS869" s="93" t="s">
        <v>2344</v>
      </c>
    </row>
    <row r="870" spans="1:45" s="53" customFormat="1" ht="61.5" customHeight="1">
      <c r="A870" s="52">
        <f t="shared" si="69"/>
        <v>846</v>
      </c>
      <c r="B870" s="28" t="s">
        <v>3328</v>
      </c>
      <c r="C870" s="29" t="s">
        <v>2162</v>
      </c>
      <c r="D870" s="30"/>
      <c r="E870" s="31"/>
      <c r="F870" s="30"/>
      <c r="G870" s="31" t="s">
        <v>852</v>
      </c>
      <c r="H870" s="30" t="s">
        <v>934</v>
      </c>
      <c r="I870" s="31" t="str">
        <f t="shared" si="83"/>
        <v>АХО</v>
      </c>
      <c r="J870" s="31" t="str">
        <f t="shared" si="84"/>
        <v>АХО</v>
      </c>
      <c r="K870" s="32" t="s">
        <v>238</v>
      </c>
      <c r="L870" s="30" t="s">
        <v>404</v>
      </c>
      <c r="M870" s="31" t="s">
        <v>3329</v>
      </c>
      <c r="N870" s="31" t="str">
        <f t="shared" si="85"/>
        <v>Интернет Телевидение» для сотрудников Головного офиса ОАО «Мобильные ГТЭС»</v>
      </c>
      <c r="O870" s="30" t="s">
        <v>3330</v>
      </c>
      <c r="P870" s="31" t="s">
        <v>141</v>
      </c>
      <c r="Q870" s="30">
        <v>642011</v>
      </c>
      <c r="R870" s="30">
        <v>6420000</v>
      </c>
      <c r="S870" s="31">
        <v>642</v>
      </c>
      <c r="T870" s="30" t="s">
        <v>77</v>
      </c>
      <c r="U870" s="31">
        <v>1</v>
      </c>
      <c r="V870" s="33">
        <v>99</v>
      </c>
      <c r="W870" s="33">
        <f t="shared" si="86"/>
        <v>99</v>
      </c>
      <c r="X870" s="31">
        <v>2014</v>
      </c>
      <c r="Y870" s="31" t="s">
        <v>106</v>
      </c>
      <c r="Z870" s="31">
        <v>2014</v>
      </c>
      <c r="AA870" s="31" t="s">
        <v>106</v>
      </c>
      <c r="AB870" s="31">
        <v>2014</v>
      </c>
      <c r="AC870" s="31" t="s">
        <v>106</v>
      </c>
      <c r="AD870" s="31">
        <v>2014</v>
      </c>
      <c r="AE870" s="31" t="s">
        <v>92</v>
      </c>
      <c r="AF870" s="31">
        <v>2015</v>
      </c>
      <c r="AG870" s="31" t="s">
        <v>93</v>
      </c>
      <c r="AH870" s="31">
        <v>2015</v>
      </c>
      <c r="AI870" s="31" t="s">
        <v>92</v>
      </c>
      <c r="AJ870" s="31" t="s">
        <v>256</v>
      </c>
      <c r="AK870" s="31" t="s">
        <v>83</v>
      </c>
      <c r="AL870" s="31" t="s">
        <v>141</v>
      </c>
      <c r="AM870" s="31" t="s">
        <v>288</v>
      </c>
      <c r="AN870" s="31" t="s">
        <v>289</v>
      </c>
      <c r="AO870" s="31"/>
      <c r="AP870" s="31"/>
      <c r="AQ870" s="89" t="s">
        <v>1216</v>
      </c>
      <c r="AR870" s="30"/>
      <c r="AS870" s="93"/>
    </row>
    <row r="871" spans="1:45" s="53" customFormat="1" ht="83.25" customHeight="1">
      <c r="A871" s="52">
        <f t="shared" si="69"/>
        <v>847</v>
      </c>
      <c r="B871" s="28" t="s">
        <v>3331</v>
      </c>
      <c r="C871" s="29" t="s">
        <v>2162</v>
      </c>
      <c r="D871" s="30"/>
      <c r="E871" s="31"/>
      <c r="F871" s="30"/>
      <c r="G871" s="31" t="s">
        <v>2943</v>
      </c>
      <c r="H871" s="30" t="s">
        <v>934</v>
      </c>
      <c r="I871" s="31" t="str">
        <f t="shared" si="83"/>
        <v>ОП Крым</v>
      </c>
      <c r="J871" s="31" t="str">
        <f t="shared" si="84"/>
        <v>ОП Крым</v>
      </c>
      <c r="K871" s="31">
        <v>67000000000</v>
      </c>
      <c r="L871" s="31" t="s">
        <v>3084</v>
      </c>
      <c r="M871" s="31" t="s">
        <v>3332</v>
      </c>
      <c r="N871" s="31" t="str">
        <f t="shared" si="85"/>
        <v>Шиномонтаж и балансировка легковых шин и дисков, находящихся в эксплуатации в Обособленном подразделении «Мобильные ГТЭС Крым г. Севастополь»</v>
      </c>
      <c r="O871" s="30" t="s">
        <v>3333</v>
      </c>
      <c r="P871" s="31" t="s">
        <v>141</v>
      </c>
      <c r="Q871" s="30" t="s">
        <v>3254</v>
      </c>
      <c r="R871" s="30">
        <v>5000000</v>
      </c>
      <c r="S871" s="30">
        <v>642</v>
      </c>
      <c r="T871" s="30" t="s">
        <v>77</v>
      </c>
      <c r="U871" s="31">
        <v>1</v>
      </c>
      <c r="V871" s="33">
        <v>150</v>
      </c>
      <c r="W871" s="33">
        <f t="shared" si="86"/>
        <v>150</v>
      </c>
      <c r="X871" s="31">
        <v>2014</v>
      </c>
      <c r="Y871" s="31" t="s">
        <v>106</v>
      </c>
      <c r="Z871" s="31">
        <v>2014</v>
      </c>
      <c r="AA871" s="31" t="s">
        <v>106</v>
      </c>
      <c r="AB871" s="31">
        <v>2014</v>
      </c>
      <c r="AC871" s="31" t="s">
        <v>106</v>
      </c>
      <c r="AD871" s="31">
        <v>2014</v>
      </c>
      <c r="AE871" s="31" t="s">
        <v>92</v>
      </c>
      <c r="AF871" s="31">
        <v>2014</v>
      </c>
      <c r="AG871" s="31" t="s">
        <v>92</v>
      </c>
      <c r="AH871" s="31">
        <v>2015</v>
      </c>
      <c r="AI871" s="31" t="s">
        <v>92</v>
      </c>
      <c r="AJ871" s="31" t="s">
        <v>107</v>
      </c>
      <c r="AK871" s="31" t="s">
        <v>108</v>
      </c>
      <c r="AL871" s="31" t="s">
        <v>141</v>
      </c>
      <c r="AM871" s="31" t="s">
        <v>288</v>
      </c>
      <c r="AN871" s="31" t="s">
        <v>289</v>
      </c>
      <c r="AO871" s="31"/>
      <c r="AP871" s="31"/>
      <c r="AQ871" s="89" t="s">
        <v>1216</v>
      </c>
      <c r="AR871" s="30"/>
      <c r="AS871" s="93" t="s">
        <v>2344</v>
      </c>
    </row>
    <row r="872" spans="1:45" ht="69.75" customHeight="1">
      <c r="A872" s="27">
        <f t="shared" si="69"/>
        <v>848</v>
      </c>
      <c r="B872" s="28" t="s">
        <v>3334</v>
      </c>
      <c r="C872" s="29" t="s">
        <v>2162</v>
      </c>
      <c r="D872" s="30" t="s">
        <v>141</v>
      </c>
      <c r="E872" s="31"/>
      <c r="F872" s="30" t="s">
        <v>539</v>
      </c>
      <c r="G872" s="67" t="s">
        <v>336</v>
      </c>
      <c r="H872" s="30" t="s">
        <v>934</v>
      </c>
      <c r="I872" s="67" t="str">
        <f>G872</f>
        <v>ЭЦ</v>
      </c>
      <c r="J872" s="67" t="str">
        <f>G872</f>
        <v>ЭЦ</v>
      </c>
      <c r="K872" s="32" t="s">
        <v>238</v>
      </c>
      <c r="L872" s="30" t="s">
        <v>404</v>
      </c>
      <c r="M872" s="67" t="s">
        <v>3335</v>
      </c>
      <c r="N872" s="31" t="str">
        <f>M872</f>
        <v>Страхование грузов при транспортировке оборудования из г. Сочи в Крымский федеральный округ</v>
      </c>
      <c r="O872" s="31" t="s">
        <v>2431</v>
      </c>
      <c r="P872" s="31" t="s">
        <v>186</v>
      </c>
      <c r="Q872" s="31" t="s">
        <v>2432</v>
      </c>
      <c r="R872" s="30">
        <v>6613010</v>
      </c>
      <c r="S872" s="31">
        <v>642</v>
      </c>
      <c r="T872" s="30" t="s">
        <v>77</v>
      </c>
      <c r="U872" s="30">
        <v>1</v>
      </c>
      <c r="V872" s="48">
        <v>480</v>
      </c>
      <c r="W872" s="33">
        <f>V872</f>
        <v>480</v>
      </c>
      <c r="X872" s="31">
        <v>2014</v>
      </c>
      <c r="Y872" s="33" t="s">
        <v>106</v>
      </c>
      <c r="Z872" s="31">
        <v>2014</v>
      </c>
      <c r="AA872" s="31" t="s">
        <v>106</v>
      </c>
      <c r="AB872" s="31">
        <v>2014</v>
      </c>
      <c r="AC872" s="31" t="s">
        <v>106</v>
      </c>
      <c r="AD872" s="31">
        <v>2014</v>
      </c>
      <c r="AE872" s="31" t="s">
        <v>106</v>
      </c>
      <c r="AF872" s="31">
        <v>2014</v>
      </c>
      <c r="AG872" s="31" t="s">
        <v>106</v>
      </c>
      <c r="AH872" s="31">
        <v>2015</v>
      </c>
      <c r="AI872" s="31" t="s">
        <v>94</v>
      </c>
      <c r="AJ872" s="31" t="s">
        <v>107</v>
      </c>
      <c r="AK872" s="31" t="s">
        <v>108</v>
      </c>
      <c r="AL872" s="31" t="s">
        <v>186</v>
      </c>
      <c r="AM872" s="31" t="s">
        <v>288</v>
      </c>
      <c r="AN872" s="31" t="s">
        <v>289</v>
      </c>
      <c r="AO872" s="31"/>
      <c r="AP872" s="31"/>
      <c r="AQ872" s="89" t="s">
        <v>3324</v>
      </c>
      <c r="AR872" s="30"/>
      <c r="AS872" s="93" t="s">
        <v>2344</v>
      </c>
    </row>
    <row r="873" spans="1:45" s="53" customFormat="1" ht="121.5" customHeight="1">
      <c r="A873" s="52">
        <f t="shared" si="69"/>
        <v>849</v>
      </c>
      <c r="B873" s="28" t="s">
        <v>3336</v>
      </c>
      <c r="C873" s="29" t="s">
        <v>2162</v>
      </c>
      <c r="D873" s="30"/>
      <c r="E873" s="31"/>
      <c r="F873" s="30"/>
      <c r="G873" s="31" t="s">
        <v>2667</v>
      </c>
      <c r="H873" s="30" t="s">
        <v>934</v>
      </c>
      <c r="I873" s="31" t="str">
        <f t="shared" ref="I873:I885" si="87">G873</f>
        <v>УРП</v>
      </c>
      <c r="J873" s="31" t="str">
        <f t="shared" ref="J873:J880" si="88">G873</f>
        <v>УРП</v>
      </c>
      <c r="K873" s="31">
        <v>67000000000</v>
      </c>
      <c r="L873" s="31" t="s">
        <v>3084</v>
      </c>
      <c r="M873" s="31" t="s">
        <v>3337</v>
      </c>
      <c r="N873" s="31" t="str">
        <f t="shared" ref="N873:N885" si="89">M873</f>
        <v>Заключение договора Аренды земельного участка» под мобильные ГТЭС на площадке размещения - «Севастопольская МГТЭС» по адресу: г. Севастополь, Балаклавский район, в районе с. Штурмовое, вблизи подстанции 330/220/110 кВ «Севастопольская»</v>
      </c>
      <c r="O873" s="30" t="s">
        <v>3338</v>
      </c>
      <c r="P873" s="31" t="s">
        <v>141</v>
      </c>
      <c r="Q873" s="30" t="s">
        <v>3339</v>
      </c>
      <c r="R873" s="30" t="s">
        <v>3340</v>
      </c>
      <c r="S873" s="30">
        <v>55</v>
      </c>
      <c r="T873" s="30" t="s">
        <v>1412</v>
      </c>
      <c r="U873" s="31">
        <v>1</v>
      </c>
      <c r="V873" s="48">
        <v>1976.6310000000001</v>
      </c>
      <c r="W873" s="33">
        <f t="shared" ref="W873:W885" si="90">V873</f>
        <v>1976.6310000000001</v>
      </c>
      <c r="X873" s="31">
        <v>2014</v>
      </c>
      <c r="Y873" s="31" t="s">
        <v>106</v>
      </c>
      <c r="Z873" s="31">
        <v>2014</v>
      </c>
      <c r="AA873" s="31" t="s">
        <v>106</v>
      </c>
      <c r="AB873" s="31">
        <v>2014</v>
      </c>
      <c r="AC873" s="31" t="s">
        <v>106</v>
      </c>
      <c r="AD873" s="31">
        <v>2014</v>
      </c>
      <c r="AE873" s="31" t="s">
        <v>106</v>
      </c>
      <c r="AF873" s="31">
        <v>2014</v>
      </c>
      <c r="AG873" s="31" t="s">
        <v>92</v>
      </c>
      <c r="AH873" s="31">
        <v>2017</v>
      </c>
      <c r="AI873" s="31" t="s">
        <v>106</v>
      </c>
      <c r="AJ873" s="31" t="s">
        <v>82</v>
      </c>
      <c r="AK873" s="31" t="s">
        <v>83</v>
      </c>
      <c r="AL873" s="31" t="s">
        <v>141</v>
      </c>
      <c r="AM873" s="31" t="s">
        <v>288</v>
      </c>
      <c r="AN873" s="31" t="s">
        <v>289</v>
      </c>
      <c r="AO873" s="31" t="s">
        <v>3341</v>
      </c>
      <c r="AP873" s="31"/>
      <c r="AQ873" s="89" t="s">
        <v>3324</v>
      </c>
      <c r="AR873" s="30"/>
      <c r="AS873" s="93" t="s">
        <v>2344</v>
      </c>
    </row>
    <row r="874" spans="1:45" s="53" customFormat="1" ht="73.5" customHeight="1">
      <c r="A874" s="52">
        <f t="shared" si="69"/>
        <v>850</v>
      </c>
      <c r="B874" s="28" t="s">
        <v>3342</v>
      </c>
      <c r="C874" s="29" t="s">
        <v>2162</v>
      </c>
      <c r="D874" s="30"/>
      <c r="E874" s="31"/>
      <c r="F874" s="30"/>
      <c r="G874" s="31" t="s">
        <v>2810</v>
      </c>
      <c r="H874" s="30" t="s">
        <v>934</v>
      </c>
      <c r="I874" s="31" t="str">
        <f t="shared" si="87"/>
        <v>СТО</v>
      </c>
      <c r="J874" s="31" t="str">
        <f t="shared" si="88"/>
        <v>СТО</v>
      </c>
      <c r="K874" s="31"/>
      <c r="L874" s="31" t="s">
        <v>3249</v>
      </c>
      <c r="M874" s="31" t="s">
        <v>3343</v>
      </c>
      <c r="N874" s="31" t="str">
        <f t="shared" si="89"/>
        <v>Аренда железнодорожных цистерн для перевозки топлива для нужд мобильных ГТЭС</v>
      </c>
      <c r="O874" s="30" t="s">
        <v>3344</v>
      </c>
      <c r="P874" s="31" t="s">
        <v>141</v>
      </c>
      <c r="Q874" s="30" t="s">
        <v>3345</v>
      </c>
      <c r="R874" s="30">
        <v>6011020</v>
      </c>
      <c r="S874" s="30">
        <v>642</v>
      </c>
      <c r="T874" s="30" t="s">
        <v>77</v>
      </c>
      <c r="U874" s="31">
        <v>1</v>
      </c>
      <c r="V874" s="33">
        <v>56000</v>
      </c>
      <c r="W874" s="33">
        <f t="shared" si="90"/>
        <v>56000</v>
      </c>
      <c r="X874" s="31">
        <v>2014</v>
      </c>
      <c r="Y874" s="31" t="s">
        <v>106</v>
      </c>
      <c r="Z874" s="31">
        <v>2014</v>
      </c>
      <c r="AA874" s="31" t="s">
        <v>106</v>
      </c>
      <c r="AB874" s="31">
        <v>2014</v>
      </c>
      <c r="AC874" s="31" t="s">
        <v>106</v>
      </c>
      <c r="AD874" s="31">
        <v>2014</v>
      </c>
      <c r="AE874" s="31" t="s">
        <v>92</v>
      </c>
      <c r="AF874" s="31">
        <v>2014</v>
      </c>
      <c r="AG874" s="31" t="s">
        <v>92</v>
      </c>
      <c r="AH874" s="31">
        <v>2015</v>
      </c>
      <c r="AI874" s="31" t="s">
        <v>92</v>
      </c>
      <c r="AJ874" s="31" t="s">
        <v>226</v>
      </c>
      <c r="AK874" s="31" t="s">
        <v>108</v>
      </c>
      <c r="AL874" s="31" t="s">
        <v>141</v>
      </c>
      <c r="AM874" s="31" t="s">
        <v>288</v>
      </c>
      <c r="AN874" s="31" t="s">
        <v>289</v>
      </c>
      <c r="AO874" s="31"/>
      <c r="AP874" s="31"/>
      <c r="AQ874" s="89" t="s">
        <v>1216</v>
      </c>
      <c r="AR874" s="30"/>
      <c r="AS874" s="93"/>
    </row>
    <row r="875" spans="1:45" s="53" customFormat="1" ht="83.25" customHeight="1">
      <c r="A875" s="52">
        <f t="shared" si="69"/>
        <v>851</v>
      </c>
      <c r="B875" s="28" t="s">
        <v>3346</v>
      </c>
      <c r="C875" s="29" t="s">
        <v>2162</v>
      </c>
      <c r="D875" s="30"/>
      <c r="E875" s="31"/>
      <c r="F875" s="30"/>
      <c r="G875" s="31" t="s">
        <v>2943</v>
      </c>
      <c r="H875" s="30" t="s">
        <v>934</v>
      </c>
      <c r="I875" s="31" t="str">
        <f t="shared" si="87"/>
        <v>ОП Крым</v>
      </c>
      <c r="J875" s="31" t="str">
        <f t="shared" si="88"/>
        <v>ОП Крым</v>
      </c>
      <c r="K875" s="31">
        <v>67000000000</v>
      </c>
      <c r="L875" s="31" t="s">
        <v>3084</v>
      </c>
      <c r="M875" s="31" t="s">
        <v>3347</v>
      </c>
      <c r="N875" s="31" t="str">
        <f t="shared" si="89"/>
        <v>Шиномонтаж и балансировка легковых шин и дисков, находящихся в эксплуатации в Обособленном подразделении «Мобильные ГТЭС Крым г. Симферополь».</v>
      </c>
      <c r="O875" s="30" t="s">
        <v>3333</v>
      </c>
      <c r="P875" s="31" t="s">
        <v>141</v>
      </c>
      <c r="Q875" s="30" t="s">
        <v>3254</v>
      </c>
      <c r="R875" s="30">
        <v>5000000</v>
      </c>
      <c r="S875" s="30">
        <v>642</v>
      </c>
      <c r="T875" s="30" t="s">
        <v>77</v>
      </c>
      <c r="U875" s="31">
        <v>1</v>
      </c>
      <c r="V875" s="33">
        <v>150</v>
      </c>
      <c r="W875" s="33">
        <f t="shared" si="90"/>
        <v>150</v>
      </c>
      <c r="X875" s="31">
        <v>2014</v>
      </c>
      <c r="Y875" s="31" t="s">
        <v>106</v>
      </c>
      <c r="Z875" s="31">
        <v>2014</v>
      </c>
      <c r="AA875" s="31" t="s">
        <v>106</v>
      </c>
      <c r="AB875" s="31">
        <v>2014</v>
      </c>
      <c r="AC875" s="31" t="s">
        <v>106</v>
      </c>
      <c r="AD875" s="31">
        <v>2014</v>
      </c>
      <c r="AE875" s="31" t="s">
        <v>92</v>
      </c>
      <c r="AF875" s="31">
        <v>2014</v>
      </c>
      <c r="AG875" s="31" t="s">
        <v>92</v>
      </c>
      <c r="AH875" s="31">
        <v>2015</v>
      </c>
      <c r="AI875" s="31" t="s">
        <v>92</v>
      </c>
      <c r="AJ875" s="31" t="s">
        <v>107</v>
      </c>
      <c r="AK875" s="31" t="s">
        <v>108</v>
      </c>
      <c r="AL875" s="31" t="s">
        <v>141</v>
      </c>
      <c r="AM875" s="31" t="s">
        <v>288</v>
      </c>
      <c r="AN875" s="31" t="s">
        <v>289</v>
      </c>
      <c r="AO875" s="31"/>
      <c r="AP875" s="31"/>
      <c r="AQ875" s="89" t="s">
        <v>1216</v>
      </c>
      <c r="AR875" s="30"/>
      <c r="AS875" s="93" t="s">
        <v>2344</v>
      </c>
    </row>
    <row r="876" spans="1:45" s="53" customFormat="1" ht="86.25" customHeight="1">
      <c r="A876" s="52">
        <f t="shared" si="69"/>
        <v>852</v>
      </c>
      <c r="B876" s="28" t="s">
        <v>3348</v>
      </c>
      <c r="C876" s="29" t="s">
        <v>2162</v>
      </c>
      <c r="D876" s="30"/>
      <c r="E876" s="31"/>
      <c r="F876" s="30"/>
      <c r="G876" s="31" t="s">
        <v>1310</v>
      </c>
      <c r="H876" s="30" t="s">
        <v>934</v>
      </c>
      <c r="I876" s="31" t="str">
        <f t="shared" si="87"/>
        <v>СБиР</v>
      </c>
      <c r="J876" s="31" t="str">
        <f t="shared" si="88"/>
        <v>СБиР</v>
      </c>
      <c r="K876" s="31">
        <v>67000000000</v>
      </c>
      <c r="L876" s="31" t="s">
        <v>3084</v>
      </c>
      <c r="M876" s="31" t="s">
        <v>3349</v>
      </c>
      <c r="N876" s="31" t="str">
        <f t="shared" si="89"/>
        <v>Услуги проектирования, поставки, монтажа и пуско-наладки системы охранной сигнализации «тревожная кнопка» в офисе обособленного подразделения «Мобильные ГТЭС Крым», расположенном в г. Севастополе</v>
      </c>
      <c r="O876" s="30" t="s">
        <v>3350</v>
      </c>
      <c r="P876" s="31" t="s">
        <v>141</v>
      </c>
      <c r="Q876" s="30" t="s">
        <v>1315</v>
      </c>
      <c r="R876" s="30" t="s">
        <v>2301</v>
      </c>
      <c r="S876" s="31">
        <v>642</v>
      </c>
      <c r="T876" s="30" t="s">
        <v>77</v>
      </c>
      <c r="U876" s="31">
        <v>1</v>
      </c>
      <c r="V876" s="33">
        <v>21</v>
      </c>
      <c r="W876" s="33">
        <f t="shared" si="90"/>
        <v>21</v>
      </c>
      <c r="X876" s="31">
        <v>2014</v>
      </c>
      <c r="Y876" s="31" t="s">
        <v>106</v>
      </c>
      <c r="Z876" s="31">
        <v>2014</v>
      </c>
      <c r="AA876" s="31" t="s">
        <v>106</v>
      </c>
      <c r="AB876" s="31">
        <v>2014</v>
      </c>
      <c r="AC876" s="31" t="s">
        <v>106</v>
      </c>
      <c r="AD876" s="31">
        <v>2014</v>
      </c>
      <c r="AE876" s="31" t="s">
        <v>106</v>
      </c>
      <c r="AF876" s="31">
        <v>2014</v>
      </c>
      <c r="AG876" s="31" t="s">
        <v>106</v>
      </c>
      <c r="AH876" s="31">
        <v>2014</v>
      </c>
      <c r="AI876" s="31" t="s">
        <v>92</v>
      </c>
      <c r="AJ876" s="31" t="s">
        <v>256</v>
      </c>
      <c r="AK876" s="31" t="s">
        <v>83</v>
      </c>
      <c r="AL876" s="31" t="s">
        <v>141</v>
      </c>
      <c r="AM876" s="31" t="s">
        <v>288</v>
      </c>
      <c r="AN876" s="31" t="s">
        <v>289</v>
      </c>
      <c r="AO876" s="31"/>
      <c r="AP876" s="31"/>
      <c r="AQ876" s="89" t="s">
        <v>1216</v>
      </c>
      <c r="AR876" s="30"/>
      <c r="AS876" s="93" t="s">
        <v>2344</v>
      </c>
    </row>
    <row r="877" spans="1:45" s="53" customFormat="1" ht="96.75" customHeight="1">
      <c r="A877" s="52">
        <f t="shared" si="69"/>
        <v>853</v>
      </c>
      <c r="B877" s="28" t="s">
        <v>3351</v>
      </c>
      <c r="C877" s="29" t="s">
        <v>2162</v>
      </c>
      <c r="D877" s="30"/>
      <c r="E877" s="31"/>
      <c r="F877" s="30"/>
      <c r="G877" s="31" t="s">
        <v>1310</v>
      </c>
      <c r="H877" s="30" t="s">
        <v>934</v>
      </c>
      <c r="I877" s="31" t="str">
        <f t="shared" si="87"/>
        <v>СБиР</v>
      </c>
      <c r="J877" s="31" t="str">
        <f t="shared" si="88"/>
        <v>СБиР</v>
      </c>
      <c r="K877" s="31">
        <v>67000000000</v>
      </c>
      <c r="L877" s="31" t="s">
        <v>3084</v>
      </c>
      <c r="M877" s="31" t="s">
        <v>3352</v>
      </c>
      <c r="N877" s="31" t="str">
        <f t="shared" si="89"/>
        <v>Услуги проектирования, поставки, монтажа и пуско-наладки системы охранной сигнализации «тревожная кнопка» на Севастопольской площадке размещения мобильных ГТЭС, расположенной в Крымском федеральном округе</v>
      </c>
      <c r="O877" s="30" t="s">
        <v>3353</v>
      </c>
      <c r="P877" s="31" t="s">
        <v>141</v>
      </c>
      <c r="Q877" s="30" t="s">
        <v>1315</v>
      </c>
      <c r="R877" s="30" t="s">
        <v>2301</v>
      </c>
      <c r="S877" s="31">
        <v>642</v>
      </c>
      <c r="T877" s="30" t="s">
        <v>77</v>
      </c>
      <c r="U877" s="31">
        <v>1</v>
      </c>
      <c r="V877" s="33">
        <v>63</v>
      </c>
      <c r="W877" s="33">
        <f t="shared" si="90"/>
        <v>63</v>
      </c>
      <c r="X877" s="31">
        <v>2014</v>
      </c>
      <c r="Y877" s="31" t="s">
        <v>106</v>
      </c>
      <c r="Z877" s="31">
        <v>2014</v>
      </c>
      <c r="AA877" s="31" t="s">
        <v>106</v>
      </c>
      <c r="AB877" s="31">
        <v>2014</v>
      </c>
      <c r="AC877" s="31" t="s">
        <v>106</v>
      </c>
      <c r="AD877" s="31">
        <v>2014</v>
      </c>
      <c r="AE877" s="31" t="s">
        <v>106</v>
      </c>
      <c r="AF877" s="31">
        <v>2014</v>
      </c>
      <c r="AG877" s="31" t="s">
        <v>106</v>
      </c>
      <c r="AH877" s="31">
        <v>2014</v>
      </c>
      <c r="AI877" s="31" t="s">
        <v>92</v>
      </c>
      <c r="AJ877" s="31" t="s">
        <v>256</v>
      </c>
      <c r="AK877" s="31" t="s">
        <v>83</v>
      </c>
      <c r="AL877" s="31" t="s">
        <v>141</v>
      </c>
      <c r="AM877" s="31" t="s">
        <v>288</v>
      </c>
      <c r="AN877" s="31" t="s">
        <v>289</v>
      </c>
      <c r="AO877" s="31"/>
      <c r="AP877" s="31"/>
      <c r="AQ877" s="89" t="s">
        <v>1216</v>
      </c>
      <c r="AR877" s="30"/>
      <c r="AS877" s="93" t="s">
        <v>2344</v>
      </c>
    </row>
    <row r="878" spans="1:45" s="53" customFormat="1" ht="81.75" customHeight="1">
      <c r="A878" s="52">
        <f t="shared" si="69"/>
        <v>854</v>
      </c>
      <c r="B878" s="28" t="s">
        <v>3354</v>
      </c>
      <c r="C878" s="29" t="s">
        <v>2162</v>
      </c>
      <c r="D878" s="30"/>
      <c r="E878" s="31"/>
      <c r="F878" s="30"/>
      <c r="G878" s="31" t="s">
        <v>1674</v>
      </c>
      <c r="H878" s="30" t="s">
        <v>934</v>
      </c>
      <c r="I878" s="31" t="str">
        <f t="shared" si="87"/>
        <v>ОП Тыва</v>
      </c>
      <c r="J878" s="31" t="str">
        <f t="shared" si="88"/>
        <v>ОП Тыва</v>
      </c>
      <c r="K878" s="31">
        <v>93401000000</v>
      </c>
      <c r="L878" s="31" t="s">
        <v>1675</v>
      </c>
      <c r="M878" s="31" t="s">
        <v>3355</v>
      </c>
      <c r="N878" s="31" t="str">
        <f t="shared" si="89"/>
        <v>Поставка ГСМ для служебных автомобилей: Mitsubishi Pajero, топливозаправщика МАН и автомобиля ИВЕКО</v>
      </c>
      <c r="O878" s="30" t="s">
        <v>3356</v>
      </c>
      <c r="P878" s="31" t="s">
        <v>141</v>
      </c>
      <c r="Q878" s="30" t="s">
        <v>3357</v>
      </c>
      <c r="R878" s="30" t="s">
        <v>1105</v>
      </c>
      <c r="S878" s="31">
        <v>642</v>
      </c>
      <c r="T878" s="30" t="s">
        <v>77</v>
      </c>
      <c r="U878" s="31">
        <v>1</v>
      </c>
      <c r="V878" s="33">
        <v>1700</v>
      </c>
      <c r="W878" s="33">
        <f t="shared" si="90"/>
        <v>1700</v>
      </c>
      <c r="X878" s="31">
        <v>2014</v>
      </c>
      <c r="Y878" s="31" t="s">
        <v>106</v>
      </c>
      <c r="Z878" s="31">
        <v>2014</v>
      </c>
      <c r="AA878" s="31" t="s">
        <v>106</v>
      </c>
      <c r="AB878" s="31">
        <v>2014</v>
      </c>
      <c r="AC878" s="31" t="s">
        <v>106</v>
      </c>
      <c r="AD878" s="31">
        <v>2014</v>
      </c>
      <c r="AE878" s="31" t="s">
        <v>106</v>
      </c>
      <c r="AF878" s="31">
        <v>2014</v>
      </c>
      <c r="AG878" s="31" t="s">
        <v>106</v>
      </c>
      <c r="AH878" s="31">
        <v>2015</v>
      </c>
      <c r="AI878" s="31" t="s">
        <v>105</v>
      </c>
      <c r="AJ878" s="31" t="s">
        <v>107</v>
      </c>
      <c r="AK878" s="31" t="s">
        <v>108</v>
      </c>
      <c r="AL878" s="31" t="s">
        <v>141</v>
      </c>
      <c r="AM878" s="31" t="s">
        <v>288</v>
      </c>
      <c r="AN878" s="31" t="s">
        <v>289</v>
      </c>
      <c r="AO878" s="31"/>
      <c r="AP878" s="31"/>
      <c r="AQ878" s="89" t="s">
        <v>1216</v>
      </c>
      <c r="AR878" s="30"/>
      <c r="AS878" s="93"/>
    </row>
    <row r="879" spans="1:45" s="53" customFormat="1" ht="73.5" customHeight="1">
      <c r="A879" s="52">
        <f t="shared" si="69"/>
        <v>855</v>
      </c>
      <c r="B879" s="28" t="s">
        <v>3358</v>
      </c>
      <c r="C879" s="29" t="s">
        <v>2162</v>
      </c>
      <c r="D879" s="30"/>
      <c r="E879" s="31"/>
      <c r="F879" s="30"/>
      <c r="G879" s="31" t="s">
        <v>1046</v>
      </c>
      <c r="H879" s="30" t="s">
        <v>934</v>
      </c>
      <c r="I879" s="31" t="str">
        <f t="shared" si="87"/>
        <v>Служба по автотранспорту</v>
      </c>
      <c r="J879" s="31" t="str">
        <f t="shared" si="88"/>
        <v>Служба по автотранспорту</v>
      </c>
      <c r="K879" s="32" t="s">
        <v>238</v>
      </c>
      <c r="L879" s="30" t="s">
        <v>404</v>
      </c>
      <c r="M879" s="31" t="s">
        <v>3359</v>
      </c>
      <c r="N879" s="31" t="str">
        <f t="shared" si="89"/>
        <v>Услуги по техническому обслуживанию и ремонту 4 (четырех) а/м Nissan Teana, находящихся в эксплуатации в ОАО «Мобильные ГТЭС»</v>
      </c>
      <c r="O879" s="30" t="s">
        <v>1048</v>
      </c>
      <c r="P879" s="31" t="s">
        <v>141</v>
      </c>
      <c r="Q879" s="30">
        <v>5010000</v>
      </c>
      <c r="R879" s="30">
        <v>5010010</v>
      </c>
      <c r="S879" s="30">
        <v>642</v>
      </c>
      <c r="T879" s="30" t="s">
        <v>77</v>
      </c>
      <c r="U879" s="31">
        <v>1</v>
      </c>
      <c r="V879" s="33">
        <v>600</v>
      </c>
      <c r="W879" s="33">
        <f t="shared" si="90"/>
        <v>600</v>
      </c>
      <c r="X879" s="31">
        <v>2014</v>
      </c>
      <c r="Y879" s="31" t="s">
        <v>106</v>
      </c>
      <c r="Z879" s="31">
        <v>2014</v>
      </c>
      <c r="AA879" s="31" t="s">
        <v>106</v>
      </c>
      <c r="AB879" s="31">
        <v>2014</v>
      </c>
      <c r="AC879" s="31" t="s">
        <v>106</v>
      </c>
      <c r="AD879" s="31">
        <v>2014</v>
      </c>
      <c r="AE879" s="31" t="s">
        <v>106</v>
      </c>
      <c r="AF879" s="31">
        <v>2014</v>
      </c>
      <c r="AG879" s="31" t="s">
        <v>106</v>
      </c>
      <c r="AH879" s="31">
        <v>2015</v>
      </c>
      <c r="AI879" s="31" t="s">
        <v>106</v>
      </c>
      <c r="AJ879" s="31" t="s">
        <v>107</v>
      </c>
      <c r="AK879" s="31" t="s">
        <v>108</v>
      </c>
      <c r="AL879" s="31" t="s">
        <v>141</v>
      </c>
      <c r="AM879" s="31" t="s">
        <v>288</v>
      </c>
      <c r="AN879" s="31" t="s">
        <v>289</v>
      </c>
      <c r="AO879" s="31"/>
      <c r="AP879" s="31"/>
      <c r="AQ879" s="89" t="s">
        <v>1216</v>
      </c>
      <c r="AR879" s="30"/>
      <c r="AS879" s="93"/>
    </row>
    <row r="880" spans="1:45" s="53" customFormat="1" ht="101.25" customHeight="1">
      <c r="A880" s="52">
        <f t="shared" si="69"/>
        <v>856</v>
      </c>
      <c r="B880" s="28" t="s">
        <v>3360</v>
      </c>
      <c r="C880" s="29" t="s">
        <v>2162</v>
      </c>
      <c r="D880" s="30"/>
      <c r="E880" s="31"/>
      <c r="F880" s="30"/>
      <c r="G880" s="31" t="s">
        <v>2667</v>
      </c>
      <c r="H880" s="30" t="s">
        <v>934</v>
      </c>
      <c r="I880" s="31" t="str">
        <f t="shared" si="87"/>
        <v>УРП</v>
      </c>
      <c r="J880" s="31" t="str">
        <f t="shared" si="88"/>
        <v>УРП</v>
      </c>
      <c r="K880" s="31">
        <v>35000000000</v>
      </c>
      <c r="L880" s="31" t="s">
        <v>2437</v>
      </c>
      <c r="M880" s="31" t="s">
        <v>3361</v>
      </c>
      <c r="N880" s="31" t="str">
        <f t="shared" si="89"/>
        <v>Заключение договора Аренды земельного участка» под мобильные ГТЭС на площадке размещения - «Симферопольская МГТЭС» по адресу: Республика Крым, Симферопольский район, с. Денисовка, ул. Энергетиков 4, вблизи ПС «Симферопольская»</v>
      </c>
      <c r="O880" s="30" t="s">
        <v>3362</v>
      </c>
      <c r="P880" s="31" t="s">
        <v>141</v>
      </c>
      <c r="Q880" s="30" t="s">
        <v>3339</v>
      </c>
      <c r="R880" s="30" t="s">
        <v>3340</v>
      </c>
      <c r="S880" s="30">
        <v>55</v>
      </c>
      <c r="T880" s="30" t="s">
        <v>1412</v>
      </c>
      <c r="U880" s="31">
        <v>59957</v>
      </c>
      <c r="V880" s="33">
        <v>474.32</v>
      </c>
      <c r="W880" s="33">
        <f t="shared" si="90"/>
        <v>474.32</v>
      </c>
      <c r="X880" s="31">
        <v>2014</v>
      </c>
      <c r="Y880" s="31" t="s">
        <v>106</v>
      </c>
      <c r="Z880" s="31">
        <v>2014</v>
      </c>
      <c r="AA880" s="31" t="s">
        <v>106</v>
      </c>
      <c r="AB880" s="31">
        <v>2014</v>
      </c>
      <c r="AC880" s="31" t="s">
        <v>106</v>
      </c>
      <c r="AD880" s="31">
        <v>2014</v>
      </c>
      <c r="AE880" s="31" t="s">
        <v>106</v>
      </c>
      <c r="AF880" s="31">
        <v>2014</v>
      </c>
      <c r="AG880" s="31" t="s">
        <v>92</v>
      </c>
      <c r="AH880" s="31">
        <v>2019</v>
      </c>
      <c r="AI880" s="31" t="s">
        <v>106</v>
      </c>
      <c r="AJ880" s="31" t="s">
        <v>82</v>
      </c>
      <c r="AK880" s="31" t="s">
        <v>83</v>
      </c>
      <c r="AL880" s="31" t="s">
        <v>141</v>
      </c>
      <c r="AM880" s="31" t="s">
        <v>288</v>
      </c>
      <c r="AN880" s="31" t="s">
        <v>289</v>
      </c>
      <c r="AO880" s="31" t="s">
        <v>3301</v>
      </c>
      <c r="AP880" s="31"/>
      <c r="AQ880" s="89" t="s">
        <v>1216</v>
      </c>
      <c r="AR880" s="30"/>
      <c r="AS880" s="93" t="s">
        <v>2344</v>
      </c>
    </row>
    <row r="881" spans="1:54" ht="93.75" customHeight="1">
      <c r="A881" s="27">
        <f t="shared" si="69"/>
        <v>857</v>
      </c>
      <c r="B881" s="28" t="s">
        <v>3363</v>
      </c>
      <c r="C881" s="29" t="s">
        <v>2162</v>
      </c>
      <c r="D881" s="30"/>
      <c r="E881" s="31"/>
      <c r="F881" s="30"/>
      <c r="G881" s="31" t="s">
        <v>1046</v>
      </c>
      <c r="H881" s="30" t="s">
        <v>934</v>
      </c>
      <c r="I881" s="31" t="str">
        <f t="shared" si="87"/>
        <v>Служба по автотранспорту</v>
      </c>
      <c r="J881" s="31" t="str">
        <f>I881</f>
        <v>Служба по автотранспорту</v>
      </c>
      <c r="K881" s="32" t="s">
        <v>238</v>
      </c>
      <c r="L881" s="30" t="s">
        <v>404</v>
      </c>
      <c r="M881" s="31" t="s">
        <v>3364</v>
      </c>
      <c r="N881" s="31" t="str">
        <f t="shared" si="89"/>
        <v>Услуги по техническому обслуживанию и ремонту 2 (двух) а/м Toyota Camry, находящихся в эксплуатации в ОАО «Мобильные ГТЭС»</v>
      </c>
      <c r="O881" s="30" t="s">
        <v>1048</v>
      </c>
      <c r="P881" s="30"/>
      <c r="Q881" s="30">
        <v>5010000</v>
      </c>
      <c r="R881" s="30">
        <v>5010010</v>
      </c>
      <c r="S881" s="30">
        <v>642</v>
      </c>
      <c r="T881" s="30" t="s">
        <v>77</v>
      </c>
      <c r="U881" s="31">
        <v>2</v>
      </c>
      <c r="V881" s="33">
        <v>400</v>
      </c>
      <c r="W881" s="33">
        <f t="shared" si="90"/>
        <v>400</v>
      </c>
      <c r="X881" s="30">
        <v>2014</v>
      </c>
      <c r="Y881" s="30" t="s">
        <v>92</v>
      </c>
      <c r="Z881" s="30">
        <v>2014</v>
      </c>
      <c r="AA881" s="30" t="s">
        <v>92</v>
      </c>
      <c r="AB881" s="30">
        <v>2014</v>
      </c>
      <c r="AC881" s="30" t="s">
        <v>92</v>
      </c>
      <c r="AD881" s="30">
        <v>2014</v>
      </c>
      <c r="AE881" s="30" t="s">
        <v>92</v>
      </c>
      <c r="AF881" s="31">
        <v>2014</v>
      </c>
      <c r="AG881" s="30" t="s">
        <v>92</v>
      </c>
      <c r="AH881" s="31">
        <v>2015</v>
      </c>
      <c r="AI881" s="30" t="s">
        <v>92</v>
      </c>
      <c r="AJ881" s="31" t="s">
        <v>107</v>
      </c>
      <c r="AK881" s="30" t="s">
        <v>108</v>
      </c>
      <c r="AL881" s="31" t="s">
        <v>141</v>
      </c>
      <c r="AM881" s="31" t="s">
        <v>288</v>
      </c>
      <c r="AN881" s="31" t="s">
        <v>289</v>
      </c>
      <c r="AO881" s="36"/>
      <c r="AP881" s="30"/>
      <c r="AQ881" s="89" t="s">
        <v>1216</v>
      </c>
      <c r="AR881" s="97"/>
      <c r="AS881" s="65"/>
    </row>
    <row r="882" spans="1:54" s="53" customFormat="1" ht="101.25" customHeight="1">
      <c r="A882" s="52">
        <f t="shared" si="69"/>
        <v>858</v>
      </c>
      <c r="B882" s="28" t="s">
        <v>3365</v>
      </c>
      <c r="C882" s="29" t="s">
        <v>2162</v>
      </c>
      <c r="D882" s="30"/>
      <c r="E882" s="31"/>
      <c r="F882" s="30"/>
      <c r="G882" s="31" t="s">
        <v>2667</v>
      </c>
      <c r="H882" s="30" t="s">
        <v>934</v>
      </c>
      <c r="I882" s="31" t="str">
        <f t="shared" si="87"/>
        <v>УРП</v>
      </c>
      <c r="J882" s="31" t="str">
        <f t="shared" ref="J882:J885" si="91">G882</f>
        <v>УРП</v>
      </c>
      <c r="K882" s="32" t="s">
        <v>238</v>
      </c>
      <c r="L882" s="30" t="s">
        <v>404</v>
      </c>
      <c r="M882" s="31" t="s">
        <v>3366</v>
      </c>
      <c r="N882" s="31" t="str">
        <f t="shared" si="89"/>
        <v>Страхование оборудования ОАО «Мобильные ГТЭС», в рамках реализации перемещения Контейнера ОПУ с площадки размещения мобильной ГТЭС № 2 «Симферопольская» в КФО на площадку размещения мобильной ГТЭС в г. Калининград:</v>
      </c>
      <c r="O882" s="30" t="s">
        <v>2431</v>
      </c>
      <c r="P882" s="31" t="s">
        <v>141</v>
      </c>
      <c r="Q882" s="30" t="s">
        <v>2432</v>
      </c>
      <c r="R882" s="30">
        <v>6613010</v>
      </c>
      <c r="S882" s="31">
        <v>642</v>
      </c>
      <c r="T882" s="30" t="s">
        <v>77</v>
      </c>
      <c r="U882" s="31">
        <v>1</v>
      </c>
      <c r="V882" s="33">
        <v>90</v>
      </c>
      <c r="W882" s="33">
        <f t="shared" si="90"/>
        <v>90</v>
      </c>
      <c r="X882" s="31">
        <v>2014</v>
      </c>
      <c r="Y882" s="31" t="s">
        <v>106</v>
      </c>
      <c r="Z882" s="31">
        <v>2014</v>
      </c>
      <c r="AA882" s="31" t="s">
        <v>106</v>
      </c>
      <c r="AB882" s="31">
        <v>2014</v>
      </c>
      <c r="AC882" s="31" t="s">
        <v>106</v>
      </c>
      <c r="AD882" s="31">
        <v>2014</v>
      </c>
      <c r="AE882" s="31" t="s">
        <v>106</v>
      </c>
      <c r="AF882" s="31">
        <v>2014</v>
      </c>
      <c r="AG882" s="31" t="s">
        <v>106</v>
      </c>
      <c r="AH882" s="31">
        <v>2014</v>
      </c>
      <c r="AI882" s="31" t="s">
        <v>92</v>
      </c>
      <c r="AJ882" s="31" t="s">
        <v>256</v>
      </c>
      <c r="AK882" s="31" t="s">
        <v>83</v>
      </c>
      <c r="AL882" s="31" t="s">
        <v>141</v>
      </c>
      <c r="AM882" s="31" t="s">
        <v>288</v>
      </c>
      <c r="AN882" s="31" t="s">
        <v>289</v>
      </c>
      <c r="AO882" s="31"/>
      <c r="AP882" s="31"/>
      <c r="AQ882" s="89" t="s">
        <v>1216</v>
      </c>
      <c r="AR882" s="30"/>
      <c r="AS882" s="93"/>
    </row>
    <row r="883" spans="1:54" s="53" customFormat="1" ht="83.25" customHeight="1">
      <c r="A883" s="52">
        <f t="shared" si="69"/>
        <v>859</v>
      </c>
      <c r="B883" s="28" t="s">
        <v>3367</v>
      </c>
      <c r="C883" s="29" t="s">
        <v>2162</v>
      </c>
      <c r="D883" s="30"/>
      <c r="E883" s="31"/>
      <c r="F883" s="30"/>
      <c r="G883" s="31" t="s">
        <v>2943</v>
      </c>
      <c r="H883" s="30" t="s">
        <v>934</v>
      </c>
      <c r="I883" s="31" t="str">
        <f t="shared" si="87"/>
        <v>ОП Крым</v>
      </c>
      <c r="J883" s="31" t="str">
        <f t="shared" si="91"/>
        <v>ОП Крым</v>
      </c>
      <c r="K883" s="31">
        <v>67000000000</v>
      </c>
      <c r="L883" s="31" t="s">
        <v>3084</v>
      </c>
      <c r="M883" s="31" t="s">
        <v>3368</v>
      </c>
      <c r="N883" s="31" t="str">
        <f t="shared" si="89"/>
        <v>Проведение командообразующего мероприятия, включающего в себя подведение итогов работы за 2014 г. и постановку задач на 2015 г.</v>
      </c>
      <c r="O883" s="30" t="s">
        <v>3369</v>
      </c>
      <c r="P883" s="31" t="s">
        <v>141</v>
      </c>
      <c r="Q883" s="30" t="s">
        <v>3370</v>
      </c>
      <c r="R883" s="30">
        <v>5520102</v>
      </c>
      <c r="S883" s="30">
        <v>642</v>
      </c>
      <c r="T883" s="30" t="s">
        <v>77</v>
      </c>
      <c r="U883" s="31">
        <v>1</v>
      </c>
      <c r="V883" s="33">
        <v>450</v>
      </c>
      <c r="W883" s="33">
        <f t="shared" si="90"/>
        <v>450</v>
      </c>
      <c r="X883" s="31">
        <v>2014</v>
      </c>
      <c r="Y883" s="31" t="s">
        <v>106</v>
      </c>
      <c r="Z883" s="31">
        <v>2014</v>
      </c>
      <c r="AA883" s="31" t="s">
        <v>106</v>
      </c>
      <c r="AB883" s="31">
        <v>2014</v>
      </c>
      <c r="AC883" s="31" t="s">
        <v>106</v>
      </c>
      <c r="AD883" s="31">
        <v>2014</v>
      </c>
      <c r="AE883" s="31" t="s">
        <v>92</v>
      </c>
      <c r="AF883" s="31">
        <v>2014</v>
      </c>
      <c r="AG883" s="31" t="s">
        <v>92</v>
      </c>
      <c r="AH883" s="31">
        <v>2014</v>
      </c>
      <c r="AI883" s="31" t="s">
        <v>92</v>
      </c>
      <c r="AJ883" s="31" t="s">
        <v>107</v>
      </c>
      <c r="AK883" s="31" t="s">
        <v>108</v>
      </c>
      <c r="AL883" s="31" t="s">
        <v>141</v>
      </c>
      <c r="AM883" s="31" t="s">
        <v>288</v>
      </c>
      <c r="AN883" s="31" t="s">
        <v>289</v>
      </c>
      <c r="AO883" s="31"/>
      <c r="AP883" s="31"/>
      <c r="AQ883" s="89" t="s">
        <v>1216</v>
      </c>
      <c r="AR883" s="30"/>
      <c r="AS883" s="93" t="s">
        <v>2344</v>
      </c>
    </row>
    <row r="884" spans="1:54" s="53" customFormat="1" ht="83.25" customHeight="1">
      <c r="A884" s="52">
        <f t="shared" si="69"/>
        <v>860</v>
      </c>
      <c r="B884" s="28" t="s">
        <v>3371</v>
      </c>
      <c r="C884" s="29" t="s">
        <v>2162</v>
      </c>
      <c r="D884" s="30"/>
      <c r="E884" s="31"/>
      <c r="F884" s="30"/>
      <c r="G884" s="31" t="s">
        <v>2943</v>
      </c>
      <c r="H884" s="30" t="s">
        <v>934</v>
      </c>
      <c r="I884" s="31" t="str">
        <f t="shared" si="87"/>
        <v>ОП Крым</v>
      </c>
      <c r="J884" s="31" t="str">
        <f t="shared" si="91"/>
        <v>ОП Крым</v>
      </c>
      <c r="K884" s="31">
        <v>67000000000</v>
      </c>
      <c r="L884" s="31" t="s">
        <v>3084</v>
      </c>
      <c r="M884" s="31" t="s">
        <v>3372</v>
      </c>
      <c r="N884" s="31" t="str">
        <f t="shared" si="89"/>
        <v>Услуги по обучению в области пожарно–технического минимума</v>
      </c>
      <c r="O884" s="30" t="s">
        <v>3373</v>
      </c>
      <c r="P884" s="31" t="s">
        <v>141</v>
      </c>
      <c r="Q884" s="30" t="s">
        <v>2543</v>
      </c>
      <c r="R884" s="30">
        <v>804000</v>
      </c>
      <c r="S884" s="30">
        <v>642</v>
      </c>
      <c r="T884" s="30" t="s">
        <v>77</v>
      </c>
      <c r="U884" s="31">
        <v>1</v>
      </c>
      <c r="V884" s="33">
        <v>17.82</v>
      </c>
      <c r="W884" s="33">
        <f t="shared" si="90"/>
        <v>17.82</v>
      </c>
      <c r="X884" s="31">
        <v>2014</v>
      </c>
      <c r="Y884" s="31" t="s">
        <v>92</v>
      </c>
      <c r="Z884" s="31">
        <v>2014</v>
      </c>
      <c r="AA884" s="31" t="s">
        <v>92</v>
      </c>
      <c r="AB884" s="31">
        <v>2014</v>
      </c>
      <c r="AC884" s="31" t="s">
        <v>92</v>
      </c>
      <c r="AD884" s="31">
        <v>2014</v>
      </c>
      <c r="AE884" s="31" t="s">
        <v>92</v>
      </c>
      <c r="AF884" s="31">
        <v>2014</v>
      </c>
      <c r="AG884" s="31" t="s">
        <v>92</v>
      </c>
      <c r="AH884" s="31">
        <v>2015</v>
      </c>
      <c r="AI884" s="31" t="s">
        <v>92</v>
      </c>
      <c r="AJ884" s="31" t="s">
        <v>256</v>
      </c>
      <c r="AK884" s="31" t="s">
        <v>83</v>
      </c>
      <c r="AL884" s="31" t="s">
        <v>141</v>
      </c>
      <c r="AM884" s="31" t="s">
        <v>288</v>
      </c>
      <c r="AN884" s="31" t="s">
        <v>289</v>
      </c>
      <c r="AO884" s="31"/>
      <c r="AP884" s="31"/>
      <c r="AQ884" s="89" t="s">
        <v>1216</v>
      </c>
      <c r="AR884" s="30"/>
      <c r="AS884" s="93" t="s">
        <v>2344</v>
      </c>
    </row>
    <row r="885" spans="1:54" s="53" customFormat="1" ht="83.25" customHeight="1">
      <c r="A885" s="52">
        <f t="shared" si="69"/>
        <v>861</v>
      </c>
      <c r="B885" s="28" t="s">
        <v>3374</v>
      </c>
      <c r="C885" s="29" t="s">
        <v>2162</v>
      </c>
      <c r="D885" s="30"/>
      <c r="E885" s="31"/>
      <c r="F885" s="30"/>
      <c r="G885" s="31" t="s">
        <v>1046</v>
      </c>
      <c r="H885" s="30" t="s">
        <v>934</v>
      </c>
      <c r="I885" s="31" t="str">
        <f t="shared" si="87"/>
        <v>Служба по автотранспорту</v>
      </c>
      <c r="J885" s="31" t="str">
        <f t="shared" si="91"/>
        <v>Служба по автотранспорту</v>
      </c>
      <c r="K885" s="32" t="s">
        <v>238</v>
      </c>
      <c r="L885" s="30" t="s">
        <v>404</v>
      </c>
      <c r="M885" s="31" t="s">
        <v>3375</v>
      </c>
      <c r="N885" s="31" t="str">
        <f t="shared" si="89"/>
        <v>Оказание услуг по подготовке водителя-наставника легкового автомобиля (категория М1) в Головном офисе ОАО «Мобильные ГТЭС»</v>
      </c>
      <c r="O885" s="30" t="s">
        <v>3179</v>
      </c>
      <c r="P885" s="31" t="s">
        <v>141</v>
      </c>
      <c r="Q885" s="30" t="s">
        <v>3243</v>
      </c>
      <c r="R885" s="30">
        <v>8090010</v>
      </c>
      <c r="S885" s="30">
        <v>796</v>
      </c>
      <c r="T885" s="30" t="s">
        <v>191</v>
      </c>
      <c r="U885" s="31">
        <v>1</v>
      </c>
      <c r="V885" s="33">
        <v>5.5</v>
      </c>
      <c r="W885" s="33">
        <f t="shared" si="90"/>
        <v>5.5</v>
      </c>
      <c r="X885" s="31">
        <v>2014</v>
      </c>
      <c r="Y885" s="31" t="s">
        <v>92</v>
      </c>
      <c r="Z885" s="31">
        <v>2014</v>
      </c>
      <c r="AA885" s="31" t="s">
        <v>92</v>
      </c>
      <c r="AB885" s="31">
        <v>2014</v>
      </c>
      <c r="AC885" s="31" t="s">
        <v>92</v>
      </c>
      <c r="AD885" s="31">
        <v>2014</v>
      </c>
      <c r="AE885" s="31" t="s">
        <v>92</v>
      </c>
      <c r="AF885" s="31">
        <v>2014</v>
      </c>
      <c r="AG885" s="31" t="s">
        <v>92</v>
      </c>
      <c r="AH885" s="31">
        <v>2015</v>
      </c>
      <c r="AI885" s="31" t="s">
        <v>93</v>
      </c>
      <c r="AJ885" s="31" t="s">
        <v>256</v>
      </c>
      <c r="AK885" s="31" t="s">
        <v>83</v>
      </c>
      <c r="AL885" s="31" t="s">
        <v>141</v>
      </c>
      <c r="AM885" s="31" t="s">
        <v>288</v>
      </c>
      <c r="AN885" s="31" t="s">
        <v>289</v>
      </c>
      <c r="AO885" s="31"/>
      <c r="AP885" s="31"/>
      <c r="AQ885" s="89" t="s">
        <v>1216</v>
      </c>
      <c r="AR885" s="30"/>
      <c r="AS885" s="93"/>
    </row>
    <row r="886" spans="1:54" ht="89.25" customHeight="1">
      <c r="A886" s="52">
        <f t="shared" si="69"/>
        <v>862</v>
      </c>
      <c r="B886" s="28" t="s">
        <v>3376</v>
      </c>
      <c r="C886" s="29" t="s">
        <v>2162</v>
      </c>
      <c r="D886" s="30" t="s">
        <v>141</v>
      </c>
      <c r="E886" s="31"/>
      <c r="F886" s="30" t="s">
        <v>539</v>
      </c>
      <c r="G886" s="31" t="s">
        <v>2810</v>
      </c>
      <c r="H886" s="30" t="s">
        <v>934</v>
      </c>
      <c r="I886" s="31" t="str">
        <f>G886</f>
        <v>СТО</v>
      </c>
      <c r="J886" s="31" t="str">
        <f>I886</f>
        <v>СТО</v>
      </c>
      <c r="K886" s="31"/>
      <c r="L886" s="31"/>
      <c r="M886" s="31" t="s">
        <v>3277</v>
      </c>
      <c r="N886" s="31" t="str">
        <f>M886</f>
        <v>Поставка топлива для реактивных двигателей марки ТС-1 (ГОСТ 10227-86) для обеспечения работы мобильной ГТЭС в г. Кызыл.</v>
      </c>
      <c r="O886" s="30" t="s">
        <v>3377</v>
      </c>
      <c r="P886" s="30" t="s">
        <v>141</v>
      </c>
      <c r="Q886" s="32" t="s">
        <v>225</v>
      </c>
      <c r="R886" s="30">
        <v>5110202</v>
      </c>
      <c r="S886" s="30">
        <v>168</v>
      </c>
      <c r="T886" s="30" t="s">
        <v>195</v>
      </c>
      <c r="U886" s="31">
        <v>1500</v>
      </c>
      <c r="V886" s="33">
        <v>55500</v>
      </c>
      <c r="W886" s="60">
        <f>V886/12*12</f>
        <v>55500</v>
      </c>
      <c r="X886" s="30">
        <v>2014</v>
      </c>
      <c r="Y886" s="30" t="s">
        <v>105</v>
      </c>
      <c r="Z886" s="30">
        <v>2014</v>
      </c>
      <c r="AA886" s="30" t="s">
        <v>106</v>
      </c>
      <c r="AB886" s="30">
        <v>2014</v>
      </c>
      <c r="AC886" s="30" t="s">
        <v>106</v>
      </c>
      <c r="AD886" s="30">
        <v>2014</v>
      </c>
      <c r="AE886" s="30" t="s">
        <v>106</v>
      </c>
      <c r="AF886" s="30">
        <v>2014</v>
      </c>
      <c r="AG886" s="30" t="s">
        <v>106</v>
      </c>
      <c r="AH886" s="30">
        <v>2015</v>
      </c>
      <c r="AI886" s="30" t="s">
        <v>79</v>
      </c>
      <c r="AJ886" s="31" t="s">
        <v>226</v>
      </c>
      <c r="AK886" s="30" t="s">
        <v>108</v>
      </c>
      <c r="AL886" s="30" t="s">
        <v>141</v>
      </c>
      <c r="AM886" s="30" t="s">
        <v>288</v>
      </c>
      <c r="AN886" s="30" t="s">
        <v>289</v>
      </c>
      <c r="AO886" s="61"/>
      <c r="AP886" s="30"/>
      <c r="AQ886" s="89" t="s">
        <v>1216</v>
      </c>
      <c r="AR886" s="30"/>
      <c r="AS886" s="93"/>
    </row>
    <row r="887" spans="1:54" s="91" customFormat="1" ht="102.75" customHeight="1">
      <c r="A887" s="27">
        <f t="shared" si="69"/>
        <v>863</v>
      </c>
      <c r="B887" s="28" t="s">
        <v>3378</v>
      </c>
      <c r="C887" s="29" t="s">
        <v>2162</v>
      </c>
      <c r="D887" s="30" t="s">
        <v>141</v>
      </c>
      <c r="E887" s="31"/>
      <c r="F887" s="30" t="s">
        <v>539</v>
      </c>
      <c r="G887" s="31" t="s">
        <v>852</v>
      </c>
      <c r="H887" s="30" t="s">
        <v>934</v>
      </c>
      <c r="I887" s="31" t="str">
        <f t="shared" ref="I887:I897" si="92">G887</f>
        <v>АХО</v>
      </c>
      <c r="J887" s="31" t="str">
        <f t="shared" ref="J887" si="93">I887</f>
        <v>АХО</v>
      </c>
      <c r="K887" s="31" t="s">
        <v>238</v>
      </c>
      <c r="L887" s="31" t="s">
        <v>404</v>
      </c>
      <c r="M887" s="31" t="s">
        <v>3379</v>
      </c>
      <c r="N887" s="31" t="str">
        <f t="shared" ref="N887:N897" si="94">M887</f>
        <v>Заключение договора на поставку смывающих и (или) обезвреживающих средств» для сотрудников обособленного подразделения «Мобильные ГТЭС Крым»</v>
      </c>
      <c r="O887" s="30" t="s">
        <v>3073</v>
      </c>
      <c r="P887" s="30" t="s">
        <v>141</v>
      </c>
      <c r="Q887" s="30">
        <v>2424850</v>
      </c>
      <c r="R887" s="30">
        <v>2424850</v>
      </c>
      <c r="S887" s="30">
        <v>642</v>
      </c>
      <c r="T887" s="30" t="s">
        <v>77</v>
      </c>
      <c r="U887" s="31">
        <v>1</v>
      </c>
      <c r="V887" s="33">
        <v>300</v>
      </c>
      <c r="W887" s="33">
        <f t="shared" ref="W887" si="95">V887/12*12</f>
        <v>300</v>
      </c>
      <c r="X887" s="30">
        <v>2014</v>
      </c>
      <c r="Y887" s="30" t="s">
        <v>80</v>
      </c>
      <c r="Z887" s="30">
        <v>2014</v>
      </c>
      <c r="AA887" s="30" t="s">
        <v>81</v>
      </c>
      <c r="AB887" s="30">
        <v>2014</v>
      </c>
      <c r="AC887" s="30" t="s">
        <v>81</v>
      </c>
      <c r="AD887" s="30">
        <v>2014</v>
      </c>
      <c r="AE887" s="30" t="s">
        <v>81</v>
      </c>
      <c r="AF887" s="30">
        <v>2014</v>
      </c>
      <c r="AG887" s="30" t="s">
        <v>81</v>
      </c>
      <c r="AH887" s="30">
        <v>2015</v>
      </c>
      <c r="AI887" s="30" t="s">
        <v>80</v>
      </c>
      <c r="AJ887" s="31" t="s">
        <v>107</v>
      </c>
      <c r="AK887" s="30" t="s">
        <v>108</v>
      </c>
      <c r="AL887" s="30" t="s">
        <v>141</v>
      </c>
      <c r="AM887" s="30" t="s">
        <v>288</v>
      </c>
      <c r="AN887" s="30" t="s">
        <v>289</v>
      </c>
      <c r="AO887" s="61"/>
      <c r="AP887" s="30" t="s">
        <v>141</v>
      </c>
      <c r="AQ887" s="89"/>
      <c r="AR887" s="30"/>
      <c r="AS887" s="93" t="s">
        <v>2344</v>
      </c>
      <c r="AT887" s="90"/>
      <c r="AU887" s="90"/>
      <c r="AV887" s="90"/>
      <c r="AW887" s="90"/>
      <c r="AX887" s="90"/>
      <c r="AY887" s="90"/>
      <c r="AZ887" s="90"/>
      <c r="BA887" s="90"/>
      <c r="BB887" s="90"/>
    </row>
    <row r="888" spans="1:54" s="53" customFormat="1" ht="90.75" customHeight="1">
      <c r="A888" s="52">
        <f t="shared" si="69"/>
        <v>864</v>
      </c>
      <c r="B888" s="28" t="s">
        <v>3380</v>
      </c>
      <c r="C888" s="29" t="s">
        <v>2162</v>
      </c>
      <c r="D888" s="30"/>
      <c r="E888" s="31"/>
      <c r="F888" s="30"/>
      <c r="G888" s="31" t="s">
        <v>2943</v>
      </c>
      <c r="H888" s="30" t="s">
        <v>934</v>
      </c>
      <c r="I888" s="31" t="str">
        <f t="shared" si="92"/>
        <v>ОП Крым</v>
      </c>
      <c r="J888" s="31" t="str">
        <f t="shared" ref="J888:J891" si="96">G888</f>
        <v>ОП Крым</v>
      </c>
      <c r="K888" s="31">
        <v>67000000000</v>
      </c>
      <c r="L888" s="31" t="s">
        <v>3084</v>
      </c>
      <c r="M888" s="31" t="s">
        <v>3381</v>
      </c>
      <c r="N888" s="31" t="str">
        <f t="shared" si="94"/>
        <v>Шиномонтаж и балансировка грузовых шин и дисков, находящихся в эксплуатации в Обособленном подразделении «Мобильные ГТЭС Крым г. Симферополь»</v>
      </c>
      <c r="O888" s="30" t="s">
        <v>3382</v>
      </c>
      <c r="P888" s="31" t="s">
        <v>141</v>
      </c>
      <c r="Q888" s="30" t="s">
        <v>3254</v>
      </c>
      <c r="R888" s="30">
        <v>5000000</v>
      </c>
      <c r="S888" s="30">
        <v>642</v>
      </c>
      <c r="T888" s="30" t="s">
        <v>77</v>
      </c>
      <c r="U888" s="31">
        <v>1</v>
      </c>
      <c r="V888" s="33">
        <v>1300</v>
      </c>
      <c r="W888" s="33">
        <f t="shared" ref="W888:W891" si="97">V888</f>
        <v>1300</v>
      </c>
      <c r="X888" s="31">
        <v>2014</v>
      </c>
      <c r="Y888" s="31" t="s">
        <v>92</v>
      </c>
      <c r="Z888" s="31">
        <v>2014</v>
      </c>
      <c r="AA888" s="31" t="s">
        <v>92</v>
      </c>
      <c r="AB888" s="31">
        <v>2014</v>
      </c>
      <c r="AC888" s="31" t="s">
        <v>92</v>
      </c>
      <c r="AD888" s="31">
        <v>2014</v>
      </c>
      <c r="AE888" s="31" t="s">
        <v>92</v>
      </c>
      <c r="AF888" s="31">
        <v>2014</v>
      </c>
      <c r="AG888" s="31" t="s">
        <v>92</v>
      </c>
      <c r="AH888" s="31">
        <v>2015</v>
      </c>
      <c r="AI888" s="31" t="s">
        <v>92</v>
      </c>
      <c r="AJ888" s="31" t="s">
        <v>107</v>
      </c>
      <c r="AK888" s="31" t="s">
        <v>108</v>
      </c>
      <c r="AL888" s="31" t="s">
        <v>141</v>
      </c>
      <c r="AM888" s="31" t="s">
        <v>288</v>
      </c>
      <c r="AN888" s="31" t="s">
        <v>289</v>
      </c>
      <c r="AO888" s="31"/>
      <c r="AP888" s="31"/>
      <c r="AQ888" s="89" t="s">
        <v>1216</v>
      </c>
      <c r="AR888" s="30"/>
      <c r="AS888" s="93" t="s">
        <v>2344</v>
      </c>
    </row>
    <row r="889" spans="1:54" s="53" customFormat="1" ht="54.75" customHeight="1">
      <c r="A889" s="52">
        <f t="shared" si="69"/>
        <v>865</v>
      </c>
      <c r="B889" s="28" t="s">
        <v>3383</v>
      </c>
      <c r="C889" s="29" t="s">
        <v>2162</v>
      </c>
      <c r="D889" s="30"/>
      <c r="E889" s="31"/>
      <c r="F889" s="30"/>
      <c r="G889" s="31" t="s">
        <v>2810</v>
      </c>
      <c r="H889" s="30" t="s">
        <v>934</v>
      </c>
      <c r="I889" s="31" t="str">
        <f t="shared" si="92"/>
        <v>СТО</v>
      </c>
      <c r="J889" s="31" t="str">
        <f t="shared" si="96"/>
        <v>СТО</v>
      </c>
      <c r="K889" s="31"/>
      <c r="L889" s="31" t="s">
        <v>3249</v>
      </c>
      <c r="M889" s="31" t="s">
        <v>3384</v>
      </c>
      <c r="N889" s="31" t="str">
        <f t="shared" si="94"/>
        <v>Закупка программного обеспечения VipNet Клиент</v>
      </c>
      <c r="O889" s="30" t="s">
        <v>3385</v>
      </c>
      <c r="P889" s="31" t="s">
        <v>141</v>
      </c>
      <c r="Q889" s="30" t="s">
        <v>3386</v>
      </c>
      <c r="R889" s="30">
        <v>11392304</v>
      </c>
      <c r="S889" s="30">
        <v>642</v>
      </c>
      <c r="T889" s="30" t="s">
        <v>77</v>
      </c>
      <c r="U889" s="31">
        <v>1</v>
      </c>
      <c r="V889" s="33">
        <v>11</v>
      </c>
      <c r="W889" s="33">
        <f t="shared" si="97"/>
        <v>11</v>
      </c>
      <c r="X889" s="31">
        <v>2014</v>
      </c>
      <c r="Y889" s="31" t="s">
        <v>92</v>
      </c>
      <c r="Z889" s="31">
        <v>2014</v>
      </c>
      <c r="AA889" s="31" t="s">
        <v>92</v>
      </c>
      <c r="AB889" s="31">
        <v>2014</v>
      </c>
      <c r="AC889" s="31" t="s">
        <v>92</v>
      </c>
      <c r="AD889" s="31">
        <v>2014</v>
      </c>
      <c r="AE889" s="31" t="s">
        <v>92</v>
      </c>
      <c r="AF889" s="31">
        <v>2014</v>
      </c>
      <c r="AG889" s="31" t="s">
        <v>92</v>
      </c>
      <c r="AH889" s="31">
        <v>2015</v>
      </c>
      <c r="AI889" s="31" t="s">
        <v>92</v>
      </c>
      <c r="AJ889" s="31" t="s">
        <v>82</v>
      </c>
      <c r="AK889" s="31" t="s">
        <v>83</v>
      </c>
      <c r="AL889" s="31" t="s">
        <v>141</v>
      </c>
      <c r="AM889" s="31" t="s">
        <v>288</v>
      </c>
      <c r="AN889" s="31" t="s">
        <v>289</v>
      </c>
      <c r="AO889" s="31" t="s">
        <v>3387</v>
      </c>
      <c r="AP889" s="31"/>
      <c r="AQ889" s="89" t="s">
        <v>1216</v>
      </c>
      <c r="AR889" s="30"/>
      <c r="AS889" s="93"/>
    </row>
    <row r="890" spans="1:54" s="53" customFormat="1" ht="90.75" customHeight="1">
      <c r="A890" s="52">
        <f t="shared" si="69"/>
        <v>866</v>
      </c>
      <c r="B890" s="28" t="s">
        <v>3388</v>
      </c>
      <c r="C890" s="29" t="s">
        <v>2162</v>
      </c>
      <c r="D890" s="30"/>
      <c r="E890" s="31"/>
      <c r="F890" s="30"/>
      <c r="G890" s="31" t="s">
        <v>2943</v>
      </c>
      <c r="H890" s="30" t="s">
        <v>934</v>
      </c>
      <c r="I890" s="31" t="str">
        <f t="shared" si="92"/>
        <v>ОП Крым</v>
      </c>
      <c r="J890" s="31" t="str">
        <f t="shared" si="96"/>
        <v>ОП Крым</v>
      </c>
      <c r="K890" s="31">
        <v>4520000</v>
      </c>
      <c r="L890" s="31"/>
      <c r="M890" s="31" t="s">
        <v>3389</v>
      </c>
      <c r="N890" s="31" t="str">
        <f t="shared" si="94"/>
        <v>Выполнение работ по благоустройству прилегающей территории офисного помещения обособленного подразделения «Мобильные ГТЭС Крым»</v>
      </c>
      <c r="O890" s="30" t="s">
        <v>3390</v>
      </c>
      <c r="P890" s="31" t="s">
        <v>141</v>
      </c>
      <c r="Q890" s="30" t="s">
        <v>2756</v>
      </c>
      <c r="R890" s="30">
        <v>4520000</v>
      </c>
      <c r="S890" s="30">
        <v>642</v>
      </c>
      <c r="T890" s="30" t="s">
        <v>77</v>
      </c>
      <c r="U890" s="31">
        <v>1</v>
      </c>
      <c r="V890" s="33">
        <v>390</v>
      </c>
      <c r="W890" s="33">
        <f t="shared" si="97"/>
        <v>390</v>
      </c>
      <c r="X890" s="31">
        <v>2014</v>
      </c>
      <c r="Y890" s="31" t="s">
        <v>92</v>
      </c>
      <c r="Z890" s="31">
        <v>2014</v>
      </c>
      <c r="AA890" s="31" t="s">
        <v>92</v>
      </c>
      <c r="AB890" s="31">
        <v>2014</v>
      </c>
      <c r="AC890" s="31" t="s">
        <v>92</v>
      </c>
      <c r="AD890" s="31">
        <v>2014</v>
      </c>
      <c r="AE890" s="31" t="s">
        <v>92</v>
      </c>
      <c r="AF890" s="31">
        <v>2015</v>
      </c>
      <c r="AG890" s="31" t="s">
        <v>93</v>
      </c>
      <c r="AH890" s="31">
        <v>2015</v>
      </c>
      <c r="AI890" s="31" t="s">
        <v>94</v>
      </c>
      <c r="AJ890" s="31" t="s">
        <v>107</v>
      </c>
      <c r="AK890" s="31" t="s">
        <v>108</v>
      </c>
      <c r="AL890" s="31" t="s">
        <v>141</v>
      </c>
      <c r="AM890" s="31" t="s">
        <v>288</v>
      </c>
      <c r="AN890" s="31" t="s">
        <v>289</v>
      </c>
      <c r="AO890" s="31"/>
      <c r="AP890" s="31"/>
      <c r="AQ890" s="89" t="s">
        <v>1216</v>
      </c>
      <c r="AR890" s="30"/>
      <c r="AS890" s="93" t="s">
        <v>2344</v>
      </c>
    </row>
    <row r="891" spans="1:54" s="53" customFormat="1" ht="75.75" customHeight="1">
      <c r="A891" s="52">
        <f t="shared" si="69"/>
        <v>867</v>
      </c>
      <c r="B891" s="28" t="s">
        <v>3391</v>
      </c>
      <c r="C891" s="29" t="s">
        <v>2162</v>
      </c>
      <c r="D891" s="30"/>
      <c r="E891" s="31"/>
      <c r="F891" s="30"/>
      <c r="G891" s="31" t="s">
        <v>2810</v>
      </c>
      <c r="H891" s="30" t="s">
        <v>934</v>
      </c>
      <c r="I891" s="31" t="str">
        <f t="shared" si="92"/>
        <v>СТО</v>
      </c>
      <c r="J891" s="31" t="str">
        <f t="shared" si="96"/>
        <v>СТО</v>
      </c>
      <c r="K891" s="31"/>
      <c r="L891" s="31" t="s">
        <v>3249</v>
      </c>
      <c r="M891" s="31" t="s">
        <v>3392</v>
      </c>
      <c r="N891" s="31" t="str">
        <f t="shared" si="94"/>
        <v>Оказание услуг технической поддержки и сопровождения АС ЭТРАН</v>
      </c>
      <c r="O891" s="30" t="s">
        <v>3393</v>
      </c>
      <c r="P891" s="31" t="s">
        <v>141</v>
      </c>
      <c r="Q891" s="30" t="s">
        <v>2341</v>
      </c>
      <c r="R891" s="30">
        <v>6100000</v>
      </c>
      <c r="S891" s="30">
        <v>642</v>
      </c>
      <c r="T891" s="30" t="s">
        <v>77</v>
      </c>
      <c r="U891" s="31">
        <v>1</v>
      </c>
      <c r="V891" s="33">
        <v>55</v>
      </c>
      <c r="W891" s="33">
        <f t="shared" si="97"/>
        <v>55</v>
      </c>
      <c r="X891" s="31">
        <v>2014</v>
      </c>
      <c r="Y891" s="31" t="s">
        <v>92</v>
      </c>
      <c r="Z891" s="31">
        <v>2014</v>
      </c>
      <c r="AA891" s="31" t="s">
        <v>92</v>
      </c>
      <c r="AB891" s="31">
        <v>2014</v>
      </c>
      <c r="AC891" s="31" t="s">
        <v>92</v>
      </c>
      <c r="AD891" s="31">
        <v>2014</v>
      </c>
      <c r="AE891" s="31" t="s">
        <v>92</v>
      </c>
      <c r="AF891" s="31">
        <v>2014</v>
      </c>
      <c r="AG891" s="31" t="s">
        <v>92</v>
      </c>
      <c r="AH891" s="31">
        <v>2015</v>
      </c>
      <c r="AI891" s="31" t="s">
        <v>92</v>
      </c>
      <c r="AJ891" s="31" t="s">
        <v>82</v>
      </c>
      <c r="AK891" s="31" t="s">
        <v>83</v>
      </c>
      <c r="AL891" s="31" t="s">
        <v>141</v>
      </c>
      <c r="AM891" s="31" t="s">
        <v>288</v>
      </c>
      <c r="AN891" s="31" t="s">
        <v>289</v>
      </c>
      <c r="AO891" s="31" t="s">
        <v>3394</v>
      </c>
      <c r="AP891" s="31"/>
      <c r="AQ891" s="31" t="s">
        <v>775</v>
      </c>
      <c r="AR891" s="30"/>
      <c r="AS891" s="93"/>
    </row>
    <row r="892" spans="1:54" s="91" customFormat="1" ht="76.5" customHeight="1">
      <c r="A892" s="27">
        <f t="shared" si="69"/>
        <v>868</v>
      </c>
      <c r="B892" s="28" t="s">
        <v>3395</v>
      </c>
      <c r="C892" s="29" t="s">
        <v>2162</v>
      </c>
      <c r="D892" s="30" t="s">
        <v>141</v>
      </c>
      <c r="E892" s="31"/>
      <c r="F892" s="30" t="s">
        <v>539</v>
      </c>
      <c r="G892" s="31" t="s">
        <v>2943</v>
      </c>
      <c r="H892" s="30" t="s">
        <v>934</v>
      </c>
      <c r="I892" s="31" t="str">
        <f t="shared" si="92"/>
        <v>ОП Крым</v>
      </c>
      <c r="J892" s="31" t="str">
        <f t="shared" ref="J892" si="98">I892</f>
        <v>ОП Крым</v>
      </c>
      <c r="K892" s="31" t="s">
        <v>238</v>
      </c>
      <c r="L892" s="31" t="s">
        <v>404</v>
      </c>
      <c r="M892" s="31" t="s">
        <v>3396</v>
      </c>
      <c r="N892" s="31" t="str">
        <f t="shared" si="94"/>
        <v>Поставка автомобиля марки Toyota Camry (или эквивалент)</v>
      </c>
      <c r="O892" s="30" t="s">
        <v>1048</v>
      </c>
      <c r="P892" s="30" t="s">
        <v>141</v>
      </c>
      <c r="Q892" s="30" t="s">
        <v>2420</v>
      </c>
      <c r="R892" s="30">
        <v>5010010</v>
      </c>
      <c r="S892" s="30">
        <v>642</v>
      </c>
      <c r="T892" s="30" t="s">
        <v>77</v>
      </c>
      <c r="U892" s="31">
        <v>1</v>
      </c>
      <c r="V892" s="33">
        <v>1730</v>
      </c>
      <c r="W892" s="33">
        <f t="shared" ref="W892" si="99">V892/12*12</f>
        <v>1730</v>
      </c>
      <c r="X892" s="30">
        <v>2014</v>
      </c>
      <c r="Y892" s="30" t="s">
        <v>92</v>
      </c>
      <c r="Z892" s="30">
        <v>2014</v>
      </c>
      <c r="AA892" s="31" t="s">
        <v>92</v>
      </c>
      <c r="AB892" s="31">
        <v>2014</v>
      </c>
      <c r="AC892" s="31" t="s">
        <v>92</v>
      </c>
      <c r="AD892" s="31">
        <v>2014</v>
      </c>
      <c r="AE892" s="31" t="s">
        <v>92</v>
      </c>
      <c r="AF892" s="31">
        <v>2014</v>
      </c>
      <c r="AG892" s="31" t="s">
        <v>92</v>
      </c>
      <c r="AH892" s="31">
        <v>2014</v>
      </c>
      <c r="AI892" s="31" t="s">
        <v>92</v>
      </c>
      <c r="AJ892" s="31" t="s">
        <v>107</v>
      </c>
      <c r="AK892" s="30" t="s">
        <v>108</v>
      </c>
      <c r="AL892" s="30" t="s">
        <v>141</v>
      </c>
      <c r="AM892" s="30" t="s">
        <v>288</v>
      </c>
      <c r="AN892" s="30" t="s">
        <v>289</v>
      </c>
      <c r="AO892" s="61"/>
      <c r="AP892" s="30" t="s">
        <v>141</v>
      </c>
      <c r="AQ892" s="31" t="s">
        <v>775</v>
      </c>
      <c r="AR892" s="30"/>
      <c r="AS892" s="93"/>
      <c r="AT892" s="90"/>
      <c r="AU892" s="90"/>
      <c r="AV892" s="90"/>
      <c r="AW892" s="90"/>
      <c r="AX892" s="90"/>
      <c r="AY892" s="90"/>
      <c r="AZ892" s="90"/>
      <c r="BA892" s="90"/>
      <c r="BB892" s="90"/>
    </row>
    <row r="893" spans="1:54" s="53" customFormat="1" ht="75.75" customHeight="1">
      <c r="A893" s="52">
        <f t="shared" si="69"/>
        <v>869</v>
      </c>
      <c r="B893" s="28" t="s">
        <v>3397</v>
      </c>
      <c r="C893" s="29" t="s">
        <v>2162</v>
      </c>
      <c r="D893" s="30"/>
      <c r="E893" s="31"/>
      <c r="F893" s="30"/>
      <c r="G893" s="31" t="s">
        <v>2810</v>
      </c>
      <c r="H893" s="30" t="s">
        <v>934</v>
      </c>
      <c r="I893" s="31" t="str">
        <f t="shared" si="92"/>
        <v>СТО</v>
      </c>
      <c r="J893" s="31" t="str">
        <f t="shared" ref="J893" si="100">G893</f>
        <v>СТО</v>
      </c>
      <c r="K893" s="31"/>
      <c r="L893" s="31" t="s">
        <v>3249</v>
      </c>
      <c r="M893" s="31" t="s">
        <v>3398</v>
      </c>
      <c r="N893" s="31" t="str">
        <f t="shared" si="94"/>
        <v>Оказание услуг технической поддержки ключа электронной подписи и ПО Крипто Про</v>
      </c>
      <c r="O893" s="30" t="s">
        <v>3399</v>
      </c>
      <c r="P893" s="31" t="s">
        <v>141</v>
      </c>
      <c r="Q893" s="30" t="s">
        <v>2341</v>
      </c>
      <c r="R893" s="30">
        <v>6100000</v>
      </c>
      <c r="S893" s="30">
        <v>642</v>
      </c>
      <c r="T893" s="30" t="s">
        <v>77</v>
      </c>
      <c r="U893" s="31">
        <v>1</v>
      </c>
      <c r="V893" s="33">
        <v>17</v>
      </c>
      <c r="W893" s="33">
        <f t="shared" ref="W893:W895" si="101">V893</f>
        <v>17</v>
      </c>
      <c r="X893" s="31">
        <v>2014</v>
      </c>
      <c r="Y893" s="31" t="s">
        <v>92</v>
      </c>
      <c r="Z893" s="31">
        <v>2014</v>
      </c>
      <c r="AA893" s="31" t="s">
        <v>92</v>
      </c>
      <c r="AB893" s="31">
        <v>2014</v>
      </c>
      <c r="AC893" s="31" t="s">
        <v>92</v>
      </c>
      <c r="AD893" s="31">
        <v>2014</v>
      </c>
      <c r="AE893" s="31" t="s">
        <v>92</v>
      </c>
      <c r="AF893" s="31">
        <v>2014</v>
      </c>
      <c r="AG893" s="31" t="s">
        <v>92</v>
      </c>
      <c r="AH893" s="31">
        <v>2016</v>
      </c>
      <c r="AI893" s="31" t="s">
        <v>78</v>
      </c>
      <c r="AJ893" s="31" t="s">
        <v>82</v>
      </c>
      <c r="AK893" s="31" t="s">
        <v>83</v>
      </c>
      <c r="AL893" s="31" t="s">
        <v>141</v>
      </c>
      <c r="AM893" s="31" t="s">
        <v>288</v>
      </c>
      <c r="AN893" s="31" t="s">
        <v>289</v>
      </c>
      <c r="AO893" s="31" t="s">
        <v>3400</v>
      </c>
      <c r="AP893" s="31"/>
      <c r="AQ893" s="31" t="s">
        <v>775</v>
      </c>
      <c r="AR893" s="30"/>
      <c r="AS893" s="93"/>
    </row>
    <row r="894" spans="1:54" ht="93.75" customHeight="1">
      <c r="A894" s="27">
        <f t="shared" si="69"/>
        <v>870</v>
      </c>
      <c r="B894" s="28" t="s">
        <v>3401</v>
      </c>
      <c r="C894" s="29" t="s">
        <v>2162</v>
      </c>
      <c r="D894" s="30"/>
      <c r="E894" s="31"/>
      <c r="F894" s="30"/>
      <c r="G894" s="31" t="s">
        <v>2943</v>
      </c>
      <c r="H894" s="30" t="s">
        <v>934</v>
      </c>
      <c r="I894" s="31" t="str">
        <f t="shared" si="92"/>
        <v>ОП Крым</v>
      </c>
      <c r="J894" s="31" t="str">
        <f>I894</f>
        <v>ОП Крым</v>
      </c>
      <c r="K894" s="32" t="s">
        <v>238</v>
      </c>
      <c r="L894" s="30" t="s">
        <v>404</v>
      </c>
      <c r="M894" s="31" t="s">
        <v>3402</v>
      </c>
      <c r="N894" s="31" t="str">
        <f t="shared" si="94"/>
        <v>Поставка седельных тягачей КАМАЗ (либо аналог)</v>
      </c>
      <c r="O894" s="30" t="s">
        <v>1048</v>
      </c>
      <c r="P894" s="30"/>
      <c r="Q894" s="30">
        <v>5010000</v>
      </c>
      <c r="R894" s="30">
        <v>5010020</v>
      </c>
      <c r="S894" s="30">
        <v>796</v>
      </c>
      <c r="T894" s="30" t="s">
        <v>191</v>
      </c>
      <c r="U894" s="31">
        <v>4</v>
      </c>
      <c r="V894" s="33">
        <v>14100</v>
      </c>
      <c r="W894" s="33">
        <f t="shared" si="101"/>
        <v>14100</v>
      </c>
      <c r="X894" s="30">
        <v>2014</v>
      </c>
      <c r="Y894" s="30" t="s">
        <v>105</v>
      </c>
      <c r="Z894" s="30">
        <v>2014</v>
      </c>
      <c r="AA894" s="30" t="s">
        <v>105</v>
      </c>
      <c r="AB894" s="30">
        <v>2014</v>
      </c>
      <c r="AC894" s="30" t="s">
        <v>105</v>
      </c>
      <c r="AD894" s="30">
        <v>2014</v>
      </c>
      <c r="AE894" s="30" t="s">
        <v>105</v>
      </c>
      <c r="AF894" s="31">
        <v>2014</v>
      </c>
      <c r="AG894" s="30" t="s">
        <v>105</v>
      </c>
      <c r="AH894" s="31">
        <v>2014</v>
      </c>
      <c r="AI894" s="30" t="s">
        <v>106</v>
      </c>
      <c r="AJ894" s="31" t="s">
        <v>226</v>
      </c>
      <c r="AK894" s="30" t="s">
        <v>108</v>
      </c>
      <c r="AL894" s="31" t="s">
        <v>141</v>
      </c>
      <c r="AM894" s="31" t="s">
        <v>288</v>
      </c>
      <c r="AN894" s="31" t="s">
        <v>289</v>
      </c>
      <c r="AO894" s="36"/>
      <c r="AP894" s="30"/>
      <c r="AQ894" s="31" t="s">
        <v>775</v>
      </c>
      <c r="AR894" s="97"/>
      <c r="AS894" s="65"/>
    </row>
    <row r="895" spans="1:54" s="53" customFormat="1" ht="61.5" customHeight="1">
      <c r="A895" s="52">
        <f t="shared" ref="A895:A900" si="102">A894+1</f>
        <v>871</v>
      </c>
      <c r="B895" s="28" t="s">
        <v>3403</v>
      </c>
      <c r="C895" s="29" t="s">
        <v>2162</v>
      </c>
      <c r="D895" s="30"/>
      <c r="E895" s="31"/>
      <c r="F895" s="30"/>
      <c r="G895" s="31" t="s">
        <v>852</v>
      </c>
      <c r="H895" s="30" t="s">
        <v>934</v>
      </c>
      <c r="I895" s="31" t="str">
        <f t="shared" si="92"/>
        <v>АХО</v>
      </c>
      <c r="J895" s="31" t="str">
        <f t="shared" ref="J895" si="103">G895</f>
        <v>АХО</v>
      </c>
      <c r="K895" s="32" t="s">
        <v>238</v>
      </c>
      <c r="L895" s="30" t="s">
        <v>404</v>
      </c>
      <c r="M895" s="31" t="s">
        <v>3404</v>
      </c>
      <c r="N895" s="31" t="str">
        <f t="shared" si="94"/>
        <v>Поставка Сотового Телефона для сотрудников Головного офиса ОАО «Мобильные ГТЭС»</v>
      </c>
      <c r="O895" s="30" t="s">
        <v>3405</v>
      </c>
      <c r="P895" s="31" t="s">
        <v>141</v>
      </c>
      <c r="Q895" s="30">
        <v>4110010</v>
      </c>
      <c r="R895" s="30">
        <v>4110010</v>
      </c>
      <c r="S895" s="31">
        <v>642</v>
      </c>
      <c r="T895" s="30" t="s">
        <v>77</v>
      </c>
      <c r="U895" s="31">
        <v>1</v>
      </c>
      <c r="V895" s="33">
        <v>30</v>
      </c>
      <c r="W895" s="33">
        <f t="shared" si="101"/>
        <v>30</v>
      </c>
      <c r="X895" s="31">
        <v>2014</v>
      </c>
      <c r="Y895" s="31" t="s">
        <v>92</v>
      </c>
      <c r="Z895" s="31">
        <v>2014</v>
      </c>
      <c r="AA895" s="31" t="s">
        <v>92</v>
      </c>
      <c r="AB895" s="31">
        <v>2014</v>
      </c>
      <c r="AC895" s="31" t="s">
        <v>92</v>
      </c>
      <c r="AD895" s="31">
        <v>2014</v>
      </c>
      <c r="AE895" s="31" t="s">
        <v>92</v>
      </c>
      <c r="AF895" s="31">
        <v>2015</v>
      </c>
      <c r="AG895" s="31" t="s">
        <v>92</v>
      </c>
      <c r="AH895" s="31">
        <v>2014</v>
      </c>
      <c r="AI895" s="31" t="s">
        <v>92</v>
      </c>
      <c r="AJ895" s="31" t="s">
        <v>256</v>
      </c>
      <c r="AK895" s="31" t="s">
        <v>83</v>
      </c>
      <c r="AL895" s="31" t="s">
        <v>141</v>
      </c>
      <c r="AM895" s="31" t="s">
        <v>288</v>
      </c>
      <c r="AN895" s="31" t="s">
        <v>289</v>
      </c>
      <c r="AO895" s="31"/>
      <c r="AP895" s="31"/>
      <c r="AQ895" s="31" t="s">
        <v>775</v>
      </c>
      <c r="AR895" s="30"/>
      <c r="AS895" s="93"/>
    </row>
    <row r="896" spans="1:54" s="91" customFormat="1" ht="61.5" customHeight="1">
      <c r="A896" s="27">
        <f t="shared" si="102"/>
        <v>872</v>
      </c>
      <c r="B896" s="28" t="s">
        <v>3406</v>
      </c>
      <c r="C896" s="29" t="s">
        <v>2162</v>
      </c>
      <c r="D896" s="30" t="s">
        <v>141</v>
      </c>
      <c r="E896" s="31"/>
      <c r="F896" s="30" t="s">
        <v>539</v>
      </c>
      <c r="G896" s="31" t="s">
        <v>3146</v>
      </c>
      <c r="H896" s="30" t="s">
        <v>934</v>
      </c>
      <c r="I896" s="31" t="str">
        <f t="shared" si="92"/>
        <v>Дирекция</v>
      </c>
      <c r="J896" s="31" t="str">
        <f t="shared" ref="J896:J897" si="104">I896</f>
        <v>Дирекция</v>
      </c>
      <c r="K896" s="32" t="s">
        <v>3407</v>
      </c>
      <c r="L896" s="30" t="s">
        <v>306</v>
      </c>
      <c r="M896" s="31" t="s">
        <v>3408</v>
      </c>
      <c r="N896" s="31" t="str">
        <f t="shared" si="94"/>
        <v>Проведение геологических изысканий для перевода ГТЭС ТЭЦ-1 в г. Калининград в сеть 110 кВ</v>
      </c>
      <c r="O896" s="30" t="s">
        <v>2587</v>
      </c>
      <c r="P896" s="30" t="s">
        <v>141</v>
      </c>
      <c r="Q896" s="30" t="s">
        <v>3409</v>
      </c>
      <c r="R896" s="30">
        <v>4560292</v>
      </c>
      <c r="S896" s="30">
        <v>796</v>
      </c>
      <c r="T896" s="30" t="s">
        <v>191</v>
      </c>
      <c r="U896" s="31">
        <v>1</v>
      </c>
      <c r="V896" s="33">
        <v>300</v>
      </c>
      <c r="W896" s="60">
        <f t="shared" ref="W896:W897" si="105">V896/12*12</f>
        <v>300</v>
      </c>
      <c r="X896" s="30">
        <v>2014</v>
      </c>
      <c r="Y896" s="30" t="s">
        <v>81</v>
      </c>
      <c r="Z896" s="30">
        <v>2014</v>
      </c>
      <c r="AA896" s="30" t="s">
        <v>81</v>
      </c>
      <c r="AB896" s="30">
        <v>2014</v>
      </c>
      <c r="AC896" s="30" t="s">
        <v>81</v>
      </c>
      <c r="AD896" s="30">
        <v>2014</v>
      </c>
      <c r="AE896" s="30" t="s">
        <v>81</v>
      </c>
      <c r="AF896" s="30">
        <v>2014</v>
      </c>
      <c r="AG896" s="30" t="s">
        <v>81</v>
      </c>
      <c r="AH896" s="30">
        <v>2014</v>
      </c>
      <c r="AI896" s="30" t="s">
        <v>185</v>
      </c>
      <c r="AJ896" s="31" t="s">
        <v>107</v>
      </c>
      <c r="AK896" s="30" t="s">
        <v>108</v>
      </c>
      <c r="AL896" s="30" t="s">
        <v>141</v>
      </c>
      <c r="AM896" s="30" t="s">
        <v>288</v>
      </c>
      <c r="AN896" s="30" t="s">
        <v>289</v>
      </c>
      <c r="AO896" s="61"/>
      <c r="AP896" s="30" t="s">
        <v>141</v>
      </c>
      <c r="AQ896" s="89"/>
      <c r="AR896" s="30"/>
      <c r="AS896" s="90"/>
      <c r="AT896" s="90"/>
      <c r="AU896" s="90"/>
      <c r="AV896" s="90"/>
      <c r="AW896" s="90"/>
      <c r="AX896" s="90"/>
      <c r="AY896" s="90"/>
      <c r="AZ896" s="90"/>
      <c r="BA896" s="90"/>
      <c r="BB896" s="90"/>
    </row>
    <row r="897" spans="1:54" s="91" customFormat="1" ht="61.5" customHeight="1">
      <c r="A897" s="27">
        <f t="shared" si="102"/>
        <v>873</v>
      </c>
      <c r="B897" s="28" t="s">
        <v>3410</v>
      </c>
      <c r="C897" s="29" t="s">
        <v>2162</v>
      </c>
      <c r="D897" s="30" t="s">
        <v>141</v>
      </c>
      <c r="E897" s="31"/>
      <c r="F897" s="30" t="s">
        <v>539</v>
      </c>
      <c r="G897" s="31" t="s">
        <v>3146</v>
      </c>
      <c r="H897" s="30" t="s">
        <v>934</v>
      </c>
      <c r="I897" s="31" t="str">
        <f t="shared" si="92"/>
        <v>Дирекция</v>
      </c>
      <c r="J897" s="31" t="str">
        <f t="shared" si="104"/>
        <v>Дирекция</v>
      </c>
      <c r="K897" s="32" t="s">
        <v>3407</v>
      </c>
      <c r="L897" s="30" t="s">
        <v>306</v>
      </c>
      <c r="M897" s="31" t="s">
        <v>3411</v>
      </c>
      <c r="N897" s="31" t="str">
        <f t="shared" si="94"/>
        <v>Проведение геодезических изысканий для перевода ГТЭС ТЭЦ-1 в г. Калининград в сеть 110 кВ</v>
      </c>
      <c r="O897" s="30" t="s">
        <v>2587</v>
      </c>
      <c r="P897" s="30" t="s">
        <v>141</v>
      </c>
      <c r="Q897" s="30" t="s">
        <v>3409</v>
      </c>
      <c r="R897" s="30">
        <v>4560292</v>
      </c>
      <c r="S897" s="30">
        <v>796</v>
      </c>
      <c r="T897" s="30" t="s">
        <v>191</v>
      </c>
      <c r="U897" s="31">
        <v>1</v>
      </c>
      <c r="V897" s="33">
        <v>60</v>
      </c>
      <c r="W897" s="60">
        <f t="shared" si="105"/>
        <v>60</v>
      </c>
      <c r="X897" s="30">
        <v>2014</v>
      </c>
      <c r="Y897" s="30" t="s">
        <v>81</v>
      </c>
      <c r="Z897" s="30">
        <v>2014</v>
      </c>
      <c r="AA897" s="30" t="s">
        <v>81</v>
      </c>
      <c r="AB897" s="30">
        <v>2014</v>
      </c>
      <c r="AC897" s="30" t="s">
        <v>81</v>
      </c>
      <c r="AD897" s="30">
        <v>2014</v>
      </c>
      <c r="AE897" s="30" t="s">
        <v>81</v>
      </c>
      <c r="AF897" s="30">
        <v>2014</v>
      </c>
      <c r="AG897" s="30" t="s">
        <v>81</v>
      </c>
      <c r="AH897" s="30">
        <v>2014</v>
      </c>
      <c r="AI897" s="30" t="s">
        <v>185</v>
      </c>
      <c r="AJ897" s="31" t="s">
        <v>256</v>
      </c>
      <c r="AK897" s="30" t="s">
        <v>83</v>
      </c>
      <c r="AL897" s="30" t="s">
        <v>141</v>
      </c>
      <c r="AM897" s="30" t="s">
        <v>288</v>
      </c>
      <c r="AN897" s="30" t="s">
        <v>289</v>
      </c>
      <c r="AO897" s="61"/>
      <c r="AP897" s="30" t="s">
        <v>141</v>
      </c>
      <c r="AQ897" s="89"/>
      <c r="AR897" s="30"/>
      <c r="AS897" s="90"/>
      <c r="AT897" s="90"/>
      <c r="AU897" s="90"/>
      <c r="AV897" s="90"/>
      <c r="AW897" s="90"/>
      <c r="AX897" s="90"/>
      <c r="AY897" s="90"/>
      <c r="AZ897" s="90"/>
      <c r="BA897" s="90"/>
      <c r="BB897" s="90"/>
    </row>
    <row r="898" spans="1:54" ht="89.25" customHeight="1">
      <c r="A898" s="52">
        <f t="shared" si="102"/>
        <v>874</v>
      </c>
      <c r="B898" s="28" t="s">
        <v>3412</v>
      </c>
      <c r="C898" s="29" t="s">
        <v>2162</v>
      </c>
      <c r="D898" s="30" t="s">
        <v>141</v>
      </c>
      <c r="E898" s="31"/>
      <c r="F898" s="30" t="s">
        <v>539</v>
      </c>
      <c r="G898" s="31" t="s">
        <v>2810</v>
      </c>
      <c r="H898" s="30" t="s">
        <v>934</v>
      </c>
      <c r="I898" s="31" t="str">
        <f>G898</f>
        <v>СТО</v>
      </c>
      <c r="J898" s="31" t="str">
        <f>I898</f>
        <v>СТО</v>
      </c>
      <c r="K898" s="31">
        <v>93401000000</v>
      </c>
      <c r="L898" s="31"/>
      <c r="M898" s="31" t="s">
        <v>3413</v>
      </c>
      <c r="N898" s="31" t="str">
        <f>M898</f>
        <v>Поставка топлива для реактивных двигателей марки ТС-1 (ГОСТ 10227-86) для обеспечения работы мобильной ГТЭС в г. Кызыл</v>
      </c>
      <c r="O898" s="30" t="s">
        <v>3414</v>
      </c>
      <c r="P898" s="30" t="s">
        <v>141</v>
      </c>
      <c r="Q898" s="32" t="s">
        <v>225</v>
      </c>
      <c r="R898" s="30">
        <v>5110202</v>
      </c>
      <c r="S898" s="30">
        <v>168</v>
      </c>
      <c r="T898" s="30" t="s">
        <v>195</v>
      </c>
      <c r="U898" s="31">
        <v>200</v>
      </c>
      <c r="V898" s="33">
        <v>7000</v>
      </c>
      <c r="W898" s="60">
        <f>V898/12*12</f>
        <v>7000</v>
      </c>
      <c r="X898" s="30">
        <v>2014</v>
      </c>
      <c r="Y898" s="30" t="s">
        <v>92</v>
      </c>
      <c r="Z898" s="30">
        <v>2014</v>
      </c>
      <c r="AA898" s="30" t="s">
        <v>92</v>
      </c>
      <c r="AB898" s="30">
        <v>2014</v>
      </c>
      <c r="AC898" s="30" t="s">
        <v>92</v>
      </c>
      <c r="AD898" s="30">
        <v>2014</v>
      </c>
      <c r="AE898" s="30" t="s">
        <v>92</v>
      </c>
      <c r="AF898" s="30">
        <v>2015</v>
      </c>
      <c r="AG898" s="30" t="s">
        <v>93</v>
      </c>
      <c r="AH898" s="30">
        <v>2015</v>
      </c>
      <c r="AI898" s="30" t="s">
        <v>93</v>
      </c>
      <c r="AJ898" s="31" t="s">
        <v>107</v>
      </c>
      <c r="AK898" s="30" t="s">
        <v>108</v>
      </c>
      <c r="AL898" s="30" t="s">
        <v>141</v>
      </c>
      <c r="AM898" s="30" t="s">
        <v>288</v>
      </c>
      <c r="AN898" s="30" t="s">
        <v>289</v>
      </c>
      <c r="AO898" s="61"/>
      <c r="AP898" s="30"/>
      <c r="AQ898" s="31" t="s">
        <v>775</v>
      </c>
      <c r="AR898" s="30"/>
      <c r="AS898" s="93"/>
    </row>
    <row r="899" spans="1:54" s="53" customFormat="1" ht="61.5" customHeight="1">
      <c r="A899" s="52">
        <f t="shared" si="102"/>
        <v>875</v>
      </c>
      <c r="B899" s="28" t="s">
        <v>3415</v>
      </c>
      <c r="C899" s="29" t="s">
        <v>2162</v>
      </c>
      <c r="D899" s="30"/>
      <c r="E899" s="31"/>
      <c r="F899" s="30"/>
      <c r="G899" s="31" t="s">
        <v>852</v>
      </c>
      <c r="H899" s="30" t="s">
        <v>934</v>
      </c>
      <c r="I899" s="31" t="str">
        <f t="shared" ref="I899:I900" si="106">G899</f>
        <v>АХО</v>
      </c>
      <c r="J899" s="31" t="str">
        <f t="shared" ref="J899:J900" si="107">G899</f>
        <v>АХО</v>
      </c>
      <c r="K899" s="32" t="s">
        <v>238</v>
      </c>
      <c r="L899" s="30" t="s">
        <v>404</v>
      </c>
      <c r="M899" s="31" t="s">
        <v>3416</v>
      </c>
      <c r="N899" s="31" t="str">
        <f t="shared" ref="N899:N900" si="108">M899</f>
        <v>«Ваучер на спутниковую связь» для сотрудников ОАО «Мобильные ГТЭС»</v>
      </c>
      <c r="O899" s="30" t="s">
        <v>3417</v>
      </c>
      <c r="P899" s="31" t="s">
        <v>141</v>
      </c>
      <c r="Q899" s="30">
        <v>4110010</v>
      </c>
      <c r="R899" s="30">
        <v>4110010</v>
      </c>
      <c r="S899" s="31">
        <v>642</v>
      </c>
      <c r="T899" s="30" t="s">
        <v>77</v>
      </c>
      <c r="U899" s="31">
        <v>1</v>
      </c>
      <c r="V899" s="33">
        <v>54.16</v>
      </c>
      <c r="W899" s="33">
        <f t="shared" ref="W899:W900" si="109">V899</f>
        <v>54.16</v>
      </c>
      <c r="X899" s="31">
        <v>2014</v>
      </c>
      <c r="Y899" s="31" t="s">
        <v>92</v>
      </c>
      <c r="Z899" s="31">
        <v>2014</v>
      </c>
      <c r="AA899" s="31" t="s">
        <v>92</v>
      </c>
      <c r="AB899" s="31">
        <v>2014</v>
      </c>
      <c r="AC899" s="31" t="s">
        <v>92</v>
      </c>
      <c r="AD899" s="31">
        <v>2014</v>
      </c>
      <c r="AE899" s="31" t="s">
        <v>92</v>
      </c>
      <c r="AF899" s="31">
        <v>2015</v>
      </c>
      <c r="AG899" s="31" t="s">
        <v>106</v>
      </c>
      <c r="AH899" s="31">
        <v>2014</v>
      </c>
      <c r="AI899" s="31" t="s">
        <v>92</v>
      </c>
      <c r="AJ899" s="31" t="s">
        <v>256</v>
      </c>
      <c r="AK899" s="31" t="s">
        <v>83</v>
      </c>
      <c r="AL899" s="31" t="s">
        <v>141</v>
      </c>
      <c r="AM899" s="31" t="s">
        <v>288</v>
      </c>
      <c r="AN899" s="31" t="s">
        <v>289</v>
      </c>
      <c r="AO899" s="31"/>
      <c r="AP899" s="31"/>
      <c r="AQ899" s="31" t="s">
        <v>775</v>
      </c>
      <c r="AR899" s="30"/>
      <c r="AS899" s="93"/>
    </row>
    <row r="900" spans="1:54" s="53" customFormat="1" ht="83.25" customHeight="1">
      <c r="A900" s="52">
        <f t="shared" si="102"/>
        <v>876</v>
      </c>
      <c r="B900" s="28" t="s">
        <v>3418</v>
      </c>
      <c r="C900" s="29" t="s">
        <v>2162</v>
      </c>
      <c r="D900" s="30"/>
      <c r="E900" s="31"/>
      <c r="F900" s="30"/>
      <c r="G900" s="31" t="s">
        <v>2943</v>
      </c>
      <c r="H900" s="30" t="s">
        <v>934</v>
      </c>
      <c r="I900" s="31" t="str">
        <f t="shared" si="106"/>
        <v>ОП Крым</v>
      </c>
      <c r="J900" s="31" t="str">
        <f t="shared" si="107"/>
        <v>ОП Крым</v>
      </c>
      <c r="K900" s="31">
        <v>67000000000</v>
      </c>
      <c r="L900" s="31" t="s">
        <v>3084</v>
      </c>
      <c r="M900" s="31" t="s">
        <v>3419</v>
      </c>
      <c r="N900" s="31" t="str">
        <f t="shared" si="108"/>
        <v>Предоставление услуг «Перевалка и хранение оборудования при перебазировании в КФО»</v>
      </c>
      <c r="O900" s="30" t="s">
        <v>3292</v>
      </c>
      <c r="P900" s="31" t="s">
        <v>141</v>
      </c>
      <c r="Q900" s="30" t="s">
        <v>3420</v>
      </c>
      <c r="R900" s="30">
        <v>6310000</v>
      </c>
      <c r="S900" s="30">
        <v>642</v>
      </c>
      <c r="T900" s="30" t="s">
        <v>77</v>
      </c>
      <c r="U900" s="31">
        <v>1</v>
      </c>
      <c r="V900" s="33">
        <v>212.4</v>
      </c>
      <c r="W900" s="33">
        <f t="shared" si="109"/>
        <v>212.4</v>
      </c>
      <c r="X900" s="31">
        <v>2014</v>
      </c>
      <c r="Y900" s="31" t="s">
        <v>92</v>
      </c>
      <c r="Z900" s="31">
        <v>2014</v>
      </c>
      <c r="AA900" s="31" t="s">
        <v>92</v>
      </c>
      <c r="AB900" s="31">
        <v>2014</v>
      </c>
      <c r="AC900" s="31" t="s">
        <v>92</v>
      </c>
      <c r="AD900" s="31">
        <v>2014</v>
      </c>
      <c r="AE900" s="31" t="s">
        <v>92</v>
      </c>
      <c r="AF900" s="31">
        <v>2014</v>
      </c>
      <c r="AG900" s="31" t="s">
        <v>92</v>
      </c>
      <c r="AH900" s="31">
        <v>2015</v>
      </c>
      <c r="AI900" s="31" t="s">
        <v>92</v>
      </c>
      <c r="AJ900" s="31" t="s">
        <v>82</v>
      </c>
      <c r="AK900" s="31" t="s">
        <v>83</v>
      </c>
      <c r="AL900" s="31" t="s">
        <v>141</v>
      </c>
      <c r="AM900" s="31" t="s">
        <v>288</v>
      </c>
      <c r="AN900" s="31" t="s">
        <v>289</v>
      </c>
      <c r="AO900" s="31" t="s">
        <v>3421</v>
      </c>
      <c r="AP900" s="31"/>
      <c r="AQ900" s="31" t="s">
        <v>775</v>
      </c>
      <c r="AR900" s="30"/>
      <c r="AS900" s="93" t="s">
        <v>2344</v>
      </c>
    </row>
  </sheetData>
  <autoFilter ref="A25:BE904">
    <filterColumn colId="0"/>
    <filterColumn colId="1"/>
    <filterColumn colId="2"/>
    <filterColumn colId="6"/>
    <filterColumn colId="8"/>
    <filterColumn colId="11"/>
    <filterColumn colId="12"/>
    <filterColumn colId="13"/>
    <filterColumn colId="21"/>
    <filterColumn colId="35"/>
  </autoFilter>
  <mergeCells count="53">
    <mergeCell ref="AR23:AR25"/>
    <mergeCell ref="AS23:AS25"/>
    <mergeCell ref="P22:P23"/>
    <mergeCell ref="Q22:Q23"/>
    <mergeCell ref="R22:R23"/>
    <mergeCell ref="S22:T22"/>
    <mergeCell ref="U22:U23"/>
    <mergeCell ref="V22:W22"/>
    <mergeCell ref="AK21:AK23"/>
    <mergeCell ref="AM21:AM23"/>
    <mergeCell ref="AN21:AN23"/>
    <mergeCell ref="AO21:AO23"/>
    <mergeCell ref="AP21:AP23"/>
    <mergeCell ref="AQ21:AQ23"/>
    <mergeCell ref="AJ21:AJ23"/>
    <mergeCell ref="X22:AI22"/>
    <mergeCell ref="AL22:AL23"/>
    <mergeCell ref="K21:AI21"/>
    <mergeCell ref="K22:L22"/>
    <mergeCell ref="M22:M23"/>
    <mergeCell ref="N22:N23"/>
    <mergeCell ref="O22:O23"/>
    <mergeCell ref="Z23:AA23"/>
    <mergeCell ref="AH23:AI23"/>
    <mergeCell ref="F21:F23"/>
    <mergeCell ref="A13:F13"/>
    <mergeCell ref="G13:J13"/>
    <mergeCell ref="A14:F14"/>
    <mergeCell ref="G14:J14"/>
    <mergeCell ref="A15:F15"/>
    <mergeCell ref="G15:J15"/>
    <mergeCell ref="A21:A23"/>
    <mergeCell ref="B21:B23"/>
    <mergeCell ref="C21:C23"/>
    <mergeCell ref="D21:D23"/>
    <mergeCell ref="E21:E23"/>
    <mergeCell ref="G21:G23"/>
    <mergeCell ref="H21:H23"/>
    <mergeCell ref="I21:I23"/>
    <mergeCell ref="J21:J23"/>
    <mergeCell ref="A10:F10"/>
    <mergeCell ref="G10:J10"/>
    <mergeCell ref="A11:F11"/>
    <mergeCell ref="G11:J11"/>
    <mergeCell ref="A12:F12"/>
    <mergeCell ref="G12:J12"/>
    <mergeCell ref="A9:F9"/>
    <mergeCell ref="G9:J9"/>
    <mergeCell ref="AJ1:AP1"/>
    <mergeCell ref="A2:AP2"/>
    <mergeCell ref="A3:AP3"/>
    <mergeCell ref="A5:AP5"/>
    <mergeCell ref="A7:AP7"/>
  </mergeCells>
  <printOptions horizontalCentered="1"/>
  <pageMargins left="0" right="0" top="0" bottom="0" header="0" footer="0"/>
  <pageSetup paperSize="9" scale="10" orientation="landscape" r:id="rId1"/>
  <headerFooter alignWithMargins="0"/>
  <colBreaks count="1" manualBreakCount="1">
    <brk id="4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Кор-ка_43 (16)</vt:lpstr>
      <vt:lpstr>'Кор-ка_43 (16)'!Область_печати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2014-12-23T10:03:50Z</dcterms:created>
  <dcterms:modified xsi:type="dcterms:W3CDTF">2015-01-16T07:09:15Z</dcterms:modified>
</cp:coreProperties>
</file>